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91.201\shofuku\05 障がい福祉\09事業所一覧\R6\R61001\R61001掲載データ\"/>
    </mc:Choice>
  </mc:AlternateContent>
  <bookViews>
    <workbookView xWindow="0" yWindow="0" windowWidth="28800" windowHeight="12210" tabRatio="915"/>
  </bookViews>
  <sheets>
    <sheet name="短期入所" sheetId="8" r:id="rId1"/>
  </sheets>
  <definedNames>
    <definedName name="_xlnm._FilterDatabase" localSheetId="0" hidden="1">短期入所!$A$3:$S$103</definedName>
    <definedName name="_xlnm.Print_Area" localSheetId="0">短期入所!$A$1:$S$115</definedName>
  </definedNames>
  <calcPr calcId="162913"/>
</workbook>
</file>

<file path=xl/calcChain.xml><?xml version="1.0" encoding="utf-8"?>
<calcChain xmlns="http://schemas.openxmlformats.org/spreadsheetml/2006/main">
  <c r="F42" i="8" l="1"/>
  <c r="G42" i="8"/>
  <c r="G31" i="8" l="1"/>
  <c r="F31" i="8"/>
  <c r="G56" i="8"/>
  <c r="F56" i="8"/>
  <c r="F55" i="8"/>
  <c r="G37" i="8"/>
  <c r="F37" i="8"/>
  <c r="E105" i="8" l="1"/>
  <c r="F87" i="8" l="1"/>
  <c r="F26" i="8" l="1"/>
  <c r="F25" i="8"/>
  <c r="F24" i="8"/>
  <c r="G26" i="8"/>
  <c r="G25" i="8"/>
  <c r="G24" i="8"/>
  <c r="F27" i="8"/>
  <c r="G55" i="8"/>
  <c r="F16" i="8" l="1"/>
  <c r="G16" i="8"/>
  <c r="F17" i="8"/>
  <c r="G17" i="8"/>
  <c r="F21" i="8" l="1"/>
  <c r="G21" i="8"/>
  <c r="F22" i="8"/>
  <c r="G22" i="8"/>
  <c r="F23" i="8"/>
  <c r="G23" i="8"/>
  <c r="F28" i="8"/>
  <c r="G28" i="8"/>
  <c r="F29" i="8"/>
  <c r="G29" i="8"/>
  <c r="F30" i="8"/>
  <c r="G30" i="8"/>
  <c r="F32" i="8"/>
  <c r="G32" i="8"/>
  <c r="F33" i="8"/>
  <c r="G33" i="8"/>
  <c r="F34" i="8"/>
  <c r="G34" i="8"/>
  <c r="F35" i="8"/>
  <c r="G35" i="8"/>
  <c r="F36" i="8"/>
  <c r="G36" i="8"/>
  <c r="F38" i="8"/>
  <c r="G38" i="8"/>
  <c r="F39" i="8"/>
  <c r="G39" i="8"/>
  <c r="F40" i="8"/>
  <c r="G40" i="8"/>
  <c r="F41" i="8"/>
  <c r="G41" i="8"/>
  <c r="F43" i="8"/>
  <c r="G43" i="8"/>
  <c r="F44" i="8"/>
  <c r="G44" i="8"/>
  <c r="F45" i="8"/>
  <c r="G45" i="8"/>
  <c r="F46" i="8"/>
  <c r="G46" i="8"/>
  <c r="F47" i="8"/>
  <c r="G47" i="8"/>
  <c r="F48" i="8"/>
  <c r="G48" i="8"/>
  <c r="F50" i="8"/>
  <c r="G50" i="8"/>
  <c r="F51" i="8"/>
  <c r="G51" i="8"/>
  <c r="F52" i="8"/>
  <c r="G52" i="8"/>
  <c r="F53" i="8"/>
  <c r="G53" i="8"/>
  <c r="F54" i="8"/>
  <c r="G54" i="8"/>
  <c r="F57" i="8"/>
  <c r="G57" i="8"/>
  <c r="F58" i="8"/>
  <c r="G58" i="8"/>
  <c r="F59" i="8"/>
  <c r="G59" i="8"/>
  <c r="F60" i="8"/>
  <c r="G60" i="8"/>
  <c r="F61" i="8"/>
  <c r="G61" i="8"/>
  <c r="F64" i="8"/>
  <c r="G64" i="8"/>
  <c r="F65" i="8"/>
  <c r="G65" i="8"/>
  <c r="F66" i="8"/>
  <c r="G66" i="8"/>
  <c r="F67" i="8"/>
  <c r="G67" i="8"/>
  <c r="F68" i="8"/>
  <c r="G68" i="8"/>
  <c r="F69" i="8"/>
  <c r="G69" i="8"/>
  <c r="F70" i="8"/>
  <c r="G70" i="8"/>
  <c r="F71" i="8"/>
  <c r="G71" i="8"/>
  <c r="F72" i="8"/>
  <c r="G72" i="8"/>
  <c r="F73" i="8"/>
  <c r="G73" i="8"/>
  <c r="F74" i="8"/>
  <c r="G74" i="8"/>
  <c r="F75" i="8"/>
  <c r="G75" i="8"/>
  <c r="F76" i="8"/>
  <c r="G76" i="8"/>
  <c r="F77" i="8"/>
  <c r="G77" i="8"/>
  <c r="F78" i="8"/>
  <c r="G78" i="8"/>
  <c r="F79" i="8"/>
  <c r="G79" i="8"/>
  <c r="F80" i="8"/>
  <c r="G80" i="8"/>
  <c r="F81" i="8"/>
  <c r="G81" i="8"/>
  <c r="F82" i="8"/>
  <c r="G82" i="8"/>
  <c r="F83" i="8"/>
  <c r="G83" i="8"/>
  <c r="F84" i="8"/>
  <c r="G84" i="8"/>
  <c r="F85" i="8"/>
  <c r="G85" i="8"/>
  <c r="F89" i="8"/>
  <c r="G89" i="8"/>
  <c r="F90" i="8"/>
  <c r="G90" i="8"/>
  <c r="F91" i="8"/>
  <c r="G91" i="8"/>
  <c r="F92" i="8"/>
  <c r="G92" i="8"/>
  <c r="F93" i="8"/>
  <c r="G93" i="8"/>
  <c r="F94" i="8"/>
  <c r="G94" i="8"/>
  <c r="F95" i="8"/>
  <c r="G95" i="8"/>
  <c r="F96" i="8"/>
  <c r="G96" i="8"/>
  <c r="F97" i="8"/>
  <c r="G97" i="8"/>
  <c r="F98" i="8"/>
  <c r="G98" i="8"/>
  <c r="F99" i="8"/>
  <c r="G99" i="8"/>
  <c r="F100" i="8"/>
  <c r="G100" i="8"/>
  <c r="F101" i="8"/>
  <c r="G101" i="8"/>
  <c r="F102" i="8"/>
  <c r="G102" i="8"/>
  <c r="F103" i="8"/>
  <c r="G103" i="8"/>
  <c r="F14" i="8"/>
  <c r="G14" i="8"/>
  <c r="F15" i="8"/>
  <c r="G15" i="8"/>
  <c r="F12" i="8" l="1"/>
  <c r="G12" i="8"/>
  <c r="R105" i="8" l="1"/>
  <c r="D105" i="8" l="1"/>
  <c r="F10" i="8" l="1"/>
  <c r="G10" i="8"/>
  <c r="F8" i="8"/>
  <c r="G8" i="8"/>
  <c r="F7" i="8"/>
  <c r="G7" i="8"/>
  <c r="F13" i="8"/>
  <c r="G13" i="8"/>
  <c r="F11" i="8"/>
  <c r="G11" i="8"/>
  <c r="F5" i="8"/>
  <c r="G5" i="8"/>
  <c r="F6" i="8"/>
  <c r="G6" i="8"/>
  <c r="F9" i="8"/>
  <c r="G9" i="8"/>
  <c r="F4" i="8"/>
  <c r="G4" i="8"/>
  <c r="R107" i="8" l="1"/>
  <c r="R108" i="8"/>
  <c r="R112" i="8"/>
  <c r="R113" i="8"/>
  <c r="R106" i="8"/>
  <c r="R109" i="8"/>
  <c r="R110" i="8"/>
  <c r="R114" i="8"/>
  <c r="R111" i="8"/>
</calcChain>
</file>

<file path=xl/sharedStrings.xml><?xml version="1.0" encoding="utf-8"?>
<sst xmlns="http://schemas.openxmlformats.org/spreadsheetml/2006/main" count="1198" uniqueCount="611">
  <si>
    <t>事業所番号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</si>
  <si>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</si>
  <si>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</si>
  <si>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</si>
  <si>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</si>
  <si>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</si>
  <si>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</si>
  <si>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</si>
  <si>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</si>
  <si>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</si>
  <si>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</si>
  <si>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</si>
  <si>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奥州市</t>
  </si>
  <si>
    <t>滝沢市</t>
  </si>
  <si>
    <t>020-0633</t>
  </si>
  <si>
    <t>028-0021</t>
  </si>
  <si>
    <t>023-0132</t>
  </si>
  <si>
    <t>025-0033</t>
  </si>
  <si>
    <t>026-0055</t>
  </si>
  <si>
    <t>岩手県</t>
  </si>
  <si>
    <t>医療法人社団敬和会</t>
  </si>
  <si>
    <t>介護老人保健施設まつみ</t>
  </si>
  <si>
    <t>024-0333</t>
  </si>
  <si>
    <t>岩手県北上市和賀町長沼5地割350番地1</t>
  </si>
  <si>
    <t>0197-73-8811</t>
  </si>
  <si>
    <t>0197-73-8833</t>
  </si>
  <si>
    <t>026-0053</t>
  </si>
  <si>
    <t>020-0134</t>
  </si>
  <si>
    <t>024-0334</t>
  </si>
  <si>
    <t>028-5711</t>
  </si>
  <si>
    <t>021-0901</t>
  </si>
  <si>
    <t>028-5133</t>
  </si>
  <si>
    <t>023-1101</t>
  </si>
  <si>
    <t>021-0821</t>
  </si>
  <si>
    <t>岩手県立療育センター</t>
  </si>
  <si>
    <t>027-0097</t>
  </si>
  <si>
    <t>020-0823</t>
  </si>
  <si>
    <t>023-0833</t>
  </si>
  <si>
    <t>028-1121</t>
  </si>
  <si>
    <t>0193-41-1521</t>
  </si>
  <si>
    <t>0193-41-1522</t>
  </si>
  <si>
    <t>022-0004</t>
  </si>
  <si>
    <t>障がい者支援施設　四季の郷</t>
  </si>
  <si>
    <t>0197-24-8633</t>
  </si>
  <si>
    <t>0197-24-8006</t>
  </si>
  <si>
    <t>029-4501</t>
  </si>
  <si>
    <t>029-4208</t>
  </si>
  <si>
    <t>0197-56-2160</t>
  </si>
  <si>
    <t>029-2205</t>
  </si>
  <si>
    <t>029-5612</t>
  </si>
  <si>
    <t>028-3625</t>
  </si>
  <si>
    <t>019-697-6831</t>
  </si>
  <si>
    <t>019-697-8248</t>
  </si>
  <si>
    <t>020-0053</t>
  </si>
  <si>
    <t>019-659-3366</t>
  </si>
  <si>
    <t>019-659-3365</t>
  </si>
  <si>
    <t>障害者支援施設　太田の園</t>
  </si>
  <si>
    <t>社会福祉法人　大洋会</t>
  </si>
  <si>
    <t>岩手県上閉伊郡大槌町小鎚第16地割18番地1</t>
  </si>
  <si>
    <t>023-0401</t>
  </si>
  <si>
    <t>社会福祉法人いきいき牧場</t>
  </si>
  <si>
    <t>020-0812</t>
  </si>
  <si>
    <t>019-666-2323</t>
  </si>
  <si>
    <t>019-626-3315</t>
  </si>
  <si>
    <t>カラフル</t>
  </si>
  <si>
    <t>岩手県盛岡市門二丁目25番10号</t>
  </si>
  <si>
    <t>019-601-6172</t>
  </si>
  <si>
    <t>019-601-6173</t>
  </si>
  <si>
    <t>元気丸</t>
  </si>
  <si>
    <t>社会福祉法人カナンの園</t>
  </si>
  <si>
    <t>奥中山学園</t>
  </si>
  <si>
    <t>岩手県二戸郡一戸町中山字大塚４－６</t>
  </si>
  <si>
    <t>0195-35-2314</t>
  </si>
  <si>
    <t>0195-35-3406</t>
  </si>
  <si>
    <t>社会福祉法人つつじ会</t>
  </si>
  <si>
    <t>まえさわ介護センター</t>
  </si>
  <si>
    <t>0197-41-3205</t>
  </si>
  <si>
    <t>0197-41-3201</t>
  </si>
  <si>
    <t>社会福祉法人ともり会</t>
  </si>
  <si>
    <t>高舘の園指定短期入所事業所</t>
  </si>
  <si>
    <t>028-0303</t>
  </si>
  <si>
    <t>岩手県遠野市宮守町下鱒沢３３地割２１６番地５</t>
  </si>
  <si>
    <t>0198-66-2576</t>
  </si>
  <si>
    <t>0198-66-2524</t>
  </si>
  <si>
    <t>社会福祉法人のぞみ会</t>
  </si>
  <si>
    <t>020-0502</t>
  </si>
  <si>
    <t>019-692-0198</t>
  </si>
  <si>
    <t>019-692-0158</t>
  </si>
  <si>
    <t>岩手県岩手郡雫石町板橋２５番地</t>
  </si>
  <si>
    <t>社会福祉法人ひまわり会</t>
  </si>
  <si>
    <t>0197-26-5750</t>
  </si>
  <si>
    <t>指定短期入所事業所「とも」</t>
  </si>
  <si>
    <t>社会福祉法人ふじの実会</t>
  </si>
  <si>
    <t>029-3402</t>
  </si>
  <si>
    <t>0191-63-5321</t>
  </si>
  <si>
    <t>0191-63-2472</t>
  </si>
  <si>
    <t>岩手県一関市藤沢町新沼西風４６番地４</t>
  </si>
  <si>
    <t>0191-63-2317</t>
  </si>
  <si>
    <t>0191-63-5325</t>
  </si>
  <si>
    <t>指定短期入所事業所ふじの実学園</t>
  </si>
  <si>
    <t>指定短期入所事業所第二ふじの実学園</t>
  </si>
  <si>
    <t>岩手県一関市藤沢町新沼字西風４６番地８</t>
  </si>
  <si>
    <t>社会福祉法人フレンドシップいわて</t>
  </si>
  <si>
    <t>0197-43-2787</t>
  </si>
  <si>
    <t>0197-43-2789</t>
  </si>
  <si>
    <t>短期入所　虹の家</t>
  </si>
  <si>
    <t>岩手県胆沢郡金ケ崎町六原町の内表参道下３１番地２</t>
  </si>
  <si>
    <t>社会福祉法人愛育会</t>
  </si>
  <si>
    <t>0192-55-3200</t>
  </si>
  <si>
    <t>ひかみの園短期入所事業所</t>
  </si>
  <si>
    <t>岩手県陸前高田市高田町字大隈８番地８</t>
  </si>
  <si>
    <t>0195-55-3202</t>
  </si>
  <si>
    <t>社会福祉法人愛生会</t>
  </si>
  <si>
    <t>022-0102</t>
  </si>
  <si>
    <t>0192-45-2111</t>
  </si>
  <si>
    <t>0192-45-2112</t>
  </si>
  <si>
    <t>吉浜荘短期入所事業所</t>
  </si>
  <si>
    <t>岩手県大船渡市三陸町吉浜字上野１２５番地２２４</t>
  </si>
  <si>
    <t>025-0244</t>
  </si>
  <si>
    <t>社会福祉法人花泉さくら会</t>
  </si>
  <si>
    <t>029-3101</t>
  </si>
  <si>
    <t>プリムローズ</t>
  </si>
  <si>
    <t>岩手県一関市花泉町花泉字西鹿野26番地5</t>
  </si>
  <si>
    <t>0191-82-5393</t>
  </si>
  <si>
    <t>社会福祉法人岩手しいの木会</t>
  </si>
  <si>
    <t>020-0146</t>
  </si>
  <si>
    <t>019-647-5444</t>
  </si>
  <si>
    <t>019-647-5860</t>
  </si>
  <si>
    <t>しいのみホーム</t>
  </si>
  <si>
    <t>岩手県盛岡市長橋町３番４２号</t>
  </si>
  <si>
    <t>社会福祉法人岩手県社会福祉事業団</t>
  </si>
  <si>
    <t>0195-35-2295</t>
  </si>
  <si>
    <t>かたくり短期入所事業所</t>
  </si>
  <si>
    <t>0195-35-2691</t>
  </si>
  <si>
    <t>岩手県二戸郡一戸町中山字軽井沢139-1</t>
  </si>
  <si>
    <t>こぶし短期入所事業所</t>
  </si>
  <si>
    <t>たばしね学園短期入所事業所</t>
  </si>
  <si>
    <t>0197-56-2168</t>
  </si>
  <si>
    <t>0195-35-2191</t>
  </si>
  <si>
    <t>つつじ短期入所事業所</t>
  </si>
  <si>
    <t>岩手県滝沢市穴口２０３番地４</t>
  </si>
  <si>
    <t>025-0014</t>
  </si>
  <si>
    <t>岩手県花巻市高松第７地割１４３</t>
  </si>
  <si>
    <t>0198-31-2020</t>
  </si>
  <si>
    <t>やさわの園短期入所事業所</t>
  </si>
  <si>
    <t>0198-31-2036</t>
  </si>
  <si>
    <t>0195-35-2479</t>
  </si>
  <si>
    <t>やまゆり短期入所事業所</t>
  </si>
  <si>
    <t>0195-35-2382</t>
  </si>
  <si>
    <t>りんどう短期入所事業所</t>
  </si>
  <si>
    <t>0198-45-3016</t>
  </si>
  <si>
    <t>松風園</t>
  </si>
  <si>
    <t>028-3171</t>
  </si>
  <si>
    <t>岩手県花巻市中寺林７－４６－３</t>
  </si>
  <si>
    <t>0198-45-3017</t>
  </si>
  <si>
    <t>社会福祉法人岩手更生会</t>
  </si>
  <si>
    <t>020-0854</t>
  </si>
  <si>
    <t>019-639-6170</t>
  </si>
  <si>
    <t>019-639-6171</t>
  </si>
  <si>
    <t>緑生園</t>
  </si>
  <si>
    <t>岩手県盛岡市上飯岡２地割５１番地３</t>
  </si>
  <si>
    <t>社会福祉法人岩手和敬会</t>
  </si>
  <si>
    <t>青山和敬荘</t>
  </si>
  <si>
    <t>岩手県盛岡市南青山町１３番３０号</t>
  </si>
  <si>
    <t>019-648-1411</t>
  </si>
  <si>
    <t>019-648-1412</t>
  </si>
  <si>
    <t>023-1761</t>
  </si>
  <si>
    <t>社会福祉法人桂泉会</t>
  </si>
  <si>
    <t>0195-47-2316</t>
  </si>
  <si>
    <t>0195-47-2441</t>
  </si>
  <si>
    <t>028-6222</t>
  </si>
  <si>
    <t>障がい者支援施設　みやび</t>
  </si>
  <si>
    <t>岩手県二戸市金田一上田面３０１番地２</t>
  </si>
  <si>
    <t>0195-43-4337</t>
  </si>
  <si>
    <t>0195-43-4367</t>
  </si>
  <si>
    <t>岩手県九戸郡軽米町大字山内第１２地割字太田向８９番地７</t>
  </si>
  <si>
    <t>太陽荘短期入所事業所</t>
  </si>
  <si>
    <t>社会福祉法人光林会</t>
  </si>
  <si>
    <t>0198-45-2706</t>
  </si>
  <si>
    <t>0198-45-6733</t>
  </si>
  <si>
    <t>岩手県花巻市石鳥谷町中寺林１２－５４－９</t>
  </si>
  <si>
    <t>短期入所事業所「ルンビニー苑」</t>
  </si>
  <si>
    <t>社会福祉法人幸得会</t>
  </si>
  <si>
    <t>029-4102</t>
  </si>
  <si>
    <t>0191-46-5421</t>
  </si>
  <si>
    <t>0191-46-5422</t>
  </si>
  <si>
    <t>岩手県西磐井郡平泉町平泉字片岡69番地１</t>
  </si>
  <si>
    <t>障害者支援施設　黄金荘</t>
  </si>
  <si>
    <t>社会福祉法人康済会</t>
  </si>
  <si>
    <t>020-0572</t>
  </si>
  <si>
    <t>019-692-5888</t>
  </si>
  <si>
    <t>019-692-5882</t>
  </si>
  <si>
    <t>うぐいすの郷短期入所事業所</t>
  </si>
  <si>
    <t>岩手県岩手郡雫石町西安庭第２６地割１３０番１</t>
  </si>
  <si>
    <t>社会福祉法人江刺寿生会</t>
  </si>
  <si>
    <t>0197-31-2771</t>
  </si>
  <si>
    <t>0197-31-2772</t>
  </si>
  <si>
    <t>岩手県奥州市江刺区岩谷堂字下惣田290番地1</t>
  </si>
  <si>
    <t>さくらの郷指定短期入所生活介護事業所</t>
  </si>
  <si>
    <t>江寿園指定短期入所生活介護事業所</t>
  </si>
  <si>
    <t>岩手県奥州市江刺区伊手字新田１４９番地</t>
  </si>
  <si>
    <t>0197-39-3217</t>
  </si>
  <si>
    <t>0197-39-2022</t>
  </si>
  <si>
    <t>社会福祉法人若竹会</t>
  </si>
  <si>
    <t>0193-62-8011</t>
  </si>
  <si>
    <t>0193-62-8088</t>
  </si>
  <si>
    <t>0193-64-7855</t>
  </si>
  <si>
    <t>ウイリー</t>
  </si>
  <si>
    <t>027-0096</t>
  </si>
  <si>
    <t>岩手県宮古市崎鍬ヶ崎第４地割１番１１</t>
  </si>
  <si>
    <t>0193-64-7879</t>
  </si>
  <si>
    <t>わかたけ学園</t>
  </si>
  <si>
    <t>社会福祉法人修愛会</t>
  </si>
  <si>
    <t>028-0071</t>
  </si>
  <si>
    <t>岩手県久慈市小久慈町65-16-2</t>
  </si>
  <si>
    <t>0194-53-6622</t>
  </si>
  <si>
    <t>0194-53-6637</t>
  </si>
  <si>
    <t>指定障害者支援施設恵水園</t>
  </si>
  <si>
    <t>社会福祉法人潤沢会</t>
  </si>
  <si>
    <t>短期入所事業所　笑く和くハウス</t>
  </si>
  <si>
    <t>岩手県和賀郡西和賀町沢内大野13地割3番地21</t>
  </si>
  <si>
    <t>0197-72-6811</t>
  </si>
  <si>
    <t>社会福祉法人新生会</t>
  </si>
  <si>
    <t>028-3623</t>
  </si>
  <si>
    <t>019-611-0600</t>
  </si>
  <si>
    <t>019-611-0601</t>
  </si>
  <si>
    <t>岩手県紫波郡矢巾町大字煙山第２４地割１番</t>
  </si>
  <si>
    <t>岩手県紫波郡矢巾町室岡１２－１２５</t>
  </si>
  <si>
    <t>障害者支援施設　第二新生園</t>
  </si>
  <si>
    <t>028-3617</t>
  </si>
  <si>
    <t>019-697-8011</t>
  </si>
  <si>
    <t>019-697-8013</t>
  </si>
  <si>
    <t>岩手県紫波郡矢巾町大字太田第１７地割５４番地</t>
  </si>
  <si>
    <t>新生園</t>
  </si>
  <si>
    <t>社会福祉法人仁愛会</t>
  </si>
  <si>
    <t>0191-23-7210</t>
  </si>
  <si>
    <t>0191-23-0017</t>
  </si>
  <si>
    <t>一関ワークキャンパス</t>
  </si>
  <si>
    <t>一関リハビリセンター</t>
  </si>
  <si>
    <t>0191-21-3225</t>
  </si>
  <si>
    <t>0191-26-4950</t>
  </si>
  <si>
    <t>岩手県一関市真柴字　木立46-18</t>
  </si>
  <si>
    <t>社会福祉法人誠心会</t>
  </si>
  <si>
    <t>028-5402</t>
  </si>
  <si>
    <t>0195-66-2100</t>
  </si>
  <si>
    <t>0195-66-2168</t>
  </si>
  <si>
    <t>誠心会ショートステイ事業所</t>
  </si>
  <si>
    <t>岩手県岩手郡葛巻町葛巻第７地割１０４番地２</t>
  </si>
  <si>
    <t>社会福祉法人千慈会</t>
  </si>
  <si>
    <t>020-0778</t>
  </si>
  <si>
    <t>019-684-1621</t>
  </si>
  <si>
    <t>019-684-1622</t>
  </si>
  <si>
    <t>瑞雲荘短期入所事業所</t>
  </si>
  <si>
    <t>岩手県滝沢市大釜吉水９６番地１</t>
  </si>
  <si>
    <t>社会福祉法人千晶会</t>
  </si>
  <si>
    <t>岩手県盛岡市上太田穴口５３番地</t>
  </si>
  <si>
    <t>社会福祉法人大谷会</t>
  </si>
  <si>
    <t>0198-25-2125</t>
  </si>
  <si>
    <t>大谷荘指定短期入所生活介護事業所</t>
  </si>
  <si>
    <t>岩手県花巻市湯口字松原５３番地１</t>
  </si>
  <si>
    <t>0198-25-2268</t>
  </si>
  <si>
    <t>社会福祉法人大洋会</t>
  </si>
  <si>
    <t>ケアホーム希望</t>
  </si>
  <si>
    <t>岩手県大船渡市猪川町字冨岡153-1</t>
  </si>
  <si>
    <t>0192-21-1122</t>
  </si>
  <si>
    <t>0192-21-1120</t>
  </si>
  <si>
    <t>0197-46-5111</t>
  </si>
  <si>
    <t>0197-46-5112</t>
  </si>
  <si>
    <t>やまゆり荘障害福祉短期入所生活介護事業所</t>
  </si>
  <si>
    <t>社会福祉法人天神会</t>
  </si>
  <si>
    <t>028-0031</t>
  </si>
  <si>
    <t>0194-61-1111</t>
  </si>
  <si>
    <t>0194-61-1195</t>
  </si>
  <si>
    <t>ひばりショートステイ</t>
  </si>
  <si>
    <t>岩手県久慈市天神堂第３２地割８番地</t>
  </si>
  <si>
    <t>社会福祉法人平成会</t>
  </si>
  <si>
    <t>ニコニコハウス</t>
  </si>
  <si>
    <t>岩手県一関市三関字小沢６８番地３</t>
  </si>
  <si>
    <t>0191-26-5432</t>
  </si>
  <si>
    <t>0191-26-5513</t>
  </si>
  <si>
    <t>社会福祉法人方光会</t>
  </si>
  <si>
    <t>0197-71-7066</t>
  </si>
  <si>
    <t>0197-73-8622</t>
  </si>
  <si>
    <t>萩の江</t>
  </si>
  <si>
    <t>岩手県北上市和賀町藤根１４地割１４４番地１５</t>
  </si>
  <si>
    <t>社会福祉法人豊心会</t>
  </si>
  <si>
    <t>岩手県釜石市甲子町第３地割139番地</t>
  </si>
  <si>
    <t>0193-59-2211</t>
  </si>
  <si>
    <t>0193-59-2555</t>
  </si>
  <si>
    <t>自立支援施設　大松</t>
  </si>
  <si>
    <t>社会福祉法人睦会</t>
  </si>
  <si>
    <t>028-0542</t>
  </si>
  <si>
    <t>0198-62-5631</t>
  </si>
  <si>
    <t>0198-62-9878</t>
  </si>
  <si>
    <t>0198-60-1100</t>
  </si>
  <si>
    <t>0198-60-1102</t>
  </si>
  <si>
    <t>岩手県遠野市早瀬町三丁目１６番３９号</t>
  </si>
  <si>
    <t>遠野コロニー</t>
  </si>
  <si>
    <t>028-0531</t>
  </si>
  <si>
    <t>岩手県遠野市綾織町新里第２２地割１３２番</t>
  </si>
  <si>
    <t>社団医療法人祐和会</t>
  </si>
  <si>
    <t>0194-52-8180</t>
  </si>
  <si>
    <t>0194-52-8188</t>
  </si>
  <si>
    <t>銀杏荘</t>
  </si>
  <si>
    <t>岩手県久慈市門前1-151-1</t>
  </si>
  <si>
    <t>二戸</t>
  </si>
  <si>
    <t>独立行政法人国立病院機構</t>
  </si>
  <si>
    <t>021-0056</t>
  </si>
  <si>
    <t>岩手県一関市山目字泥田山下４８</t>
  </si>
  <si>
    <t>0191-25-2221</t>
  </si>
  <si>
    <t>0191-25-2157</t>
  </si>
  <si>
    <t>独立行政法人国立病院機構　岩手病院</t>
  </si>
  <si>
    <t>独立行政法人国立病院機構花巻病院</t>
  </si>
  <si>
    <t>0198-24-0511</t>
  </si>
  <si>
    <t>0198-24-1721</t>
  </si>
  <si>
    <t>岩手県花巻市諏訪５００番地</t>
  </si>
  <si>
    <t>独立行政法人国立病院機構釜石病院</t>
  </si>
  <si>
    <t>0193-23-7111</t>
  </si>
  <si>
    <t>0193-25-1820</t>
  </si>
  <si>
    <t>岩手県釜石市定内町四丁目７番１号</t>
  </si>
  <si>
    <t>雫石町</t>
  </si>
  <si>
    <t>葛巻町</t>
  </si>
  <si>
    <t>矢巾町</t>
  </si>
  <si>
    <t>西和賀町</t>
  </si>
  <si>
    <t>金ケ崎町</t>
  </si>
  <si>
    <t>平泉町</t>
  </si>
  <si>
    <t>大槌町</t>
  </si>
  <si>
    <t>軽米町</t>
  </si>
  <si>
    <t>一戸町</t>
  </si>
  <si>
    <t>市町村名</t>
    <rPh sb="0" eb="3">
      <t>シチョウソン</t>
    </rPh>
    <rPh sb="3" eb="4">
      <t>メイ</t>
    </rPh>
    <phoneticPr fontId="18"/>
  </si>
  <si>
    <t>盛岡</t>
  </si>
  <si>
    <t>盛岡</t>
    <rPh sb="0" eb="2">
      <t>モリオカ</t>
    </rPh>
    <phoneticPr fontId="18"/>
  </si>
  <si>
    <t>宮古</t>
  </si>
  <si>
    <t>宮古</t>
    <rPh sb="0" eb="2">
      <t>ミヤコ</t>
    </rPh>
    <phoneticPr fontId="18"/>
  </si>
  <si>
    <t>大船渡</t>
  </si>
  <si>
    <t>大船渡</t>
    <rPh sb="0" eb="3">
      <t>オオフナト</t>
    </rPh>
    <phoneticPr fontId="18"/>
  </si>
  <si>
    <t>岩手中部</t>
  </si>
  <si>
    <t>岩手中部</t>
    <rPh sb="0" eb="2">
      <t>イワテ</t>
    </rPh>
    <rPh sb="2" eb="4">
      <t>チュウブ</t>
    </rPh>
    <phoneticPr fontId="18"/>
  </si>
  <si>
    <t>久慈</t>
  </si>
  <si>
    <t>久慈</t>
    <rPh sb="0" eb="2">
      <t>クジ</t>
    </rPh>
    <phoneticPr fontId="18"/>
  </si>
  <si>
    <t>両磐</t>
  </si>
  <si>
    <t>釜石</t>
  </si>
  <si>
    <t>胆江</t>
  </si>
  <si>
    <t>事業所指定日</t>
    <rPh sb="0" eb="3">
      <t>ジギョウショ</t>
    </rPh>
    <phoneticPr fontId="18"/>
  </si>
  <si>
    <t>法人名</t>
    <rPh sb="0" eb="2">
      <t>ホウジン</t>
    </rPh>
    <rPh sb="2" eb="3">
      <t>メイ</t>
    </rPh>
    <phoneticPr fontId="18"/>
  </si>
  <si>
    <t>郵便番号</t>
    <phoneticPr fontId="18"/>
  </si>
  <si>
    <t>住所</t>
    <phoneticPr fontId="18"/>
  </si>
  <si>
    <t>電話番号</t>
    <phoneticPr fontId="18"/>
  </si>
  <si>
    <t>FAX番号</t>
    <phoneticPr fontId="18"/>
  </si>
  <si>
    <t>身体</t>
    <phoneticPr fontId="18"/>
  </si>
  <si>
    <t>知的</t>
    <phoneticPr fontId="18"/>
  </si>
  <si>
    <t>精神</t>
    <phoneticPr fontId="18"/>
  </si>
  <si>
    <t>障害児</t>
    <phoneticPr fontId="18"/>
  </si>
  <si>
    <t>事業所名</t>
    <phoneticPr fontId="18"/>
  </si>
  <si>
    <t>有効期間満了日</t>
    <rPh sb="0" eb="2">
      <t>ユウコウ</t>
    </rPh>
    <rPh sb="2" eb="4">
      <t>キカン</t>
    </rPh>
    <rPh sb="4" eb="6">
      <t>マンリョウ</t>
    </rPh>
    <rPh sb="6" eb="7">
      <t>ビ</t>
    </rPh>
    <phoneticPr fontId="18"/>
  </si>
  <si>
    <t>圏域名</t>
    <rPh sb="0" eb="2">
      <t>ケンイキ</t>
    </rPh>
    <rPh sb="2" eb="3">
      <t>メイ</t>
    </rPh>
    <phoneticPr fontId="18"/>
  </si>
  <si>
    <t>利用定員</t>
    <rPh sb="0" eb="2">
      <t>リヨウ</t>
    </rPh>
    <rPh sb="2" eb="4">
      <t>テイイン</t>
    </rPh>
    <phoneticPr fontId="18"/>
  </si>
  <si>
    <t>全県計</t>
    <rPh sb="0" eb="2">
      <t>ゼンケン</t>
    </rPh>
    <rPh sb="2" eb="3">
      <t>ケイ</t>
    </rPh>
    <phoneticPr fontId="18"/>
  </si>
  <si>
    <t>胆江</t>
    <rPh sb="0" eb="1">
      <t>タン</t>
    </rPh>
    <rPh sb="1" eb="2">
      <t>エ</t>
    </rPh>
    <phoneticPr fontId="18"/>
  </si>
  <si>
    <t>釜石</t>
    <rPh sb="0" eb="2">
      <t>カマイシ</t>
    </rPh>
    <phoneticPr fontId="18"/>
  </si>
  <si>
    <t>両磐</t>
    <rPh sb="0" eb="1">
      <t>リョウ</t>
    </rPh>
    <rPh sb="1" eb="2">
      <t>バン</t>
    </rPh>
    <phoneticPr fontId="18"/>
  </si>
  <si>
    <t>二戸</t>
    <rPh sb="0" eb="2">
      <t>ニノヘ</t>
    </rPh>
    <phoneticPr fontId="18"/>
  </si>
  <si>
    <t>主たる対象障がい者</t>
    <rPh sb="0" eb="1">
      <t>シュ</t>
    </rPh>
    <rPh sb="3" eb="5">
      <t>タイショウ</t>
    </rPh>
    <rPh sb="5" eb="6">
      <t>ショウ</t>
    </rPh>
    <rPh sb="8" eb="9">
      <t>シャ</t>
    </rPh>
    <phoneticPr fontId="18"/>
  </si>
  <si>
    <t>障がい福祉サービス事業所等一覧　＝短期入所＝</t>
    <rPh sb="17" eb="19">
      <t>タンキ</t>
    </rPh>
    <rPh sb="19" eb="21">
      <t>ニュウショ</t>
    </rPh>
    <phoneticPr fontId="18"/>
  </si>
  <si>
    <t>事業所数合計</t>
    <rPh sb="0" eb="3">
      <t>ジギョウショ</t>
    </rPh>
    <rPh sb="3" eb="4">
      <t>スウ</t>
    </rPh>
    <rPh sb="4" eb="6">
      <t>ゴウケイ</t>
    </rPh>
    <phoneticPr fontId="18"/>
  </si>
  <si>
    <t>摘要</t>
    <rPh sb="0" eb="2">
      <t>テキヨウ</t>
    </rPh>
    <phoneticPr fontId="18"/>
  </si>
  <si>
    <t>空床型
併設型
単独型</t>
    <rPh sb="0" eb="2">
      <t>クウショウ</t>
    </rPh>
    <rPh sb="2" eb="3">
      <t>カタ</t>
    </rPh>
    <rPh sb="4" eb="6">
      <t>ヘイセツ</t>
    </rPh>
    <rPh sb="6" eb="7">
      <t>カタ</t>
    </rPh>
    <rPh sb="8" eb="10">
      <t>タンドク</t>
    </rPh>
    <rPh sb="10" eb="11">
      <t>カタ</t>
    </rPh>
    <phoneticPr fontId="18"/>
  </si>
  <si>
    <t>社会福祉法人愛護会</t>
  </si>
  <si>
    <t>短期入所事業所　微助人の家</t>
  </si>
  <si>
    <t>029-5512</t>
  </si>
  <si>
    <t>岩手県和賀郡西和賀町川尻４０地割103番地８</t>
  </si>
  <si>
    <t>岩手県二戸郡一戸町中山字軽井沢139番地１</t>
  </si>
  <si>
    <t>しらたきの里</t>
  </si>
  <si>
    <t>社会福祉法人盛岡市社会福祉事業団</t>
  </si>
  <si>
    <t>障害者支援施設「岩手県立療育センター」</t>
  </si>
  <si>
    <t>指定短期入所事業美空事業所</t>
  </si>
  <si>
    <t>〇</t>
  </si>
  <si>
    <t>020-0817</t>
  </si>
  <si>
    <t>岩手県盛岡市東中野町18番１号</t>
  </si>
  <si>
    <t>019-656-1300</t>
  </si>
  <si>
    <t>019-601-2777</t>
  </si>
  <si>
    <t>岩手県二戸郡一戸町中山字大塚４番地５</t>
  </si>
  <si>
    <t>0195-35-3844</t>
  </si>
  <si>
    <t>0195-35-3840</t>
  </si>
  <si>
    <t>市町村コード</t>
  </si>
  <si>
    <t>市町村名</t>
  </si>
  <si>
    <t>圏域</t>
  </si>
  <si>
    <t>八幡平市</t>
  </si>
  <si>
    <t>岩手町</t>
  </si>
  <si>
    <t>紫波町</t>
  </si>
  <si>
    <t>住田町</t>
  </si>
  <si>
    <t>山田町</t>
  </si>
  <si>
    <t>岩泉町</t>
  </si>
  <si>
    <t>田野畑村</t>
  </si>
  <si>
    <t>普代村</t>
  </si>
  <si>
    <t>野田村</t>
  </si>
  <si>
    <t>九戸村</t>
  </si>
  <si>
    <t>洋野町</t>
  </si>
  <si>
    <t>ＡＮホールディングス株式会社</t>
  </si>
  <si>
    <t>株式会社大坊</t>
  </si>
  <si>
    <t>社会福祉法人手をつなぐ</t>
  </si>
  <si>
    <t>介護老人保健施設たいわ</t>
  </si>
  <si>
    <t>ショートステイ陽だまり</t>
  </si>
  <si>
    <t>手をつなぐ生活ホーム「あざみ」</t>
  </si>
  <si>
    <t>020-0757</t>
  </si>
  <si>
    <t>024-0072</t>
  </si>
  <si>
    <t>028-3317</t>
  </si>
  <si>
    <t>020-0853</t>
  </si>
  <si>
    <t>岩手県滝沢市大釜風林445-1</t>
  </si>
  <si>
    <t>岩手県北上市北鬼柳20地割20番地</t>
  </si>
  <si>
    <t>岩手県北上市北鬼柳22地割46番地</t>
  </si>
  <si>
    <t>岩手県紫波郡紫波町南日詰字小路口43-1</t>
  </si>
  <si>
    <t>岩手県盛岡市川目第６地割９３番地４</t>
  </si>
  <si>
    <t>岩手県奥州市水沢羽田町字門下11番地２</t>
  </si>
  <si>
    <t>岩手県奥州市前沢字田畠１８番地５</t>
  </si>
  <si>
    <t>岩手県盛岡市下飯岡15地割77番地３</t>
  </si>
  <si>
    <t>岩手県奥州市胆沢南都田字加賀谷地416番地</t>
  </si>
  <si>
    <t>019-601-5768</t>
  </si>
  <si>
    <t>0197-77-3300</t>
  </si>
  <si>
    <t>0197-61-5022</t>
  </si>
  <si>
    <t>019-613-8128</t>
  </si>
  <si>
    <t>019-613-7198</t>
  </si>
  <si>
    <t>019-686-1822</t>
  </si>
  <si>
    <t>0197-77-3399</t>
  </si>
  <si>
    <t>0197-64-2822</t>
  </si>
  <si>
    <t>019-613-8178</t>
  </si>
  <si>
    <t>019-613-7199</t>
  </si>
  <si>
    <t>　</t>
  </si>
  <si>
    <t>こすもすの家</t>
  </si>
  <si>
    <t>特定非営利活動法人さんりく・こすもす</t>
  </si>
  <si>
    <t>看護小規模多機能ホーム日高見</t>
  </si>
  <si>
    <t>障害者支援施設　石上の園</t>
  </si>
  <si>
    <t>岩手県宮古市崎山第５地割９４番地</t>
  </si>
  <si>
    <t>022-0007</t>
  </si>
  <si>
    <t>岩手県大船渡市赤崎町字諏訪前３番地２</t>
  </si>
  <si>
    <t>0192-26-5890</t>
  </si>
  <si>
    <t>0192-22-9006</t>
  </si>
  <si>
    <t>独立行政法人国立病院機構盛岡医療センター</t>
  </si>
  <si>
    <t>指定短期入所事業ＨＡＮＡ事業所</t>
  </si>
  <si>
    <t>短期入所Marry</t>
  </si>
  <si>
    <t>特定非営利活動法人紫波さぷり</t>
  </si>
  <si>
    <t>019-647-2195</t>
  </si>
  <si>
    <t>019-646-1195</t>
  </si>
  <si>
    <t>020-0114</t>
  </si>
  <si>
    <t>岩手県盛岡市高松四丁目15番31号</t>
  </si>
  <si>
    <t>019-663-5857</t>
  </si>
  <si>
    <t>028-3609</t>
  </si>
  <si>
    <t>岩手県紫波郡矢巾町医大通2-1-3</t>
  </si>
  <si>
    <t>028-3306</t>
  </si>
  <si>
    <t>岩手県紫波郡紫波町日詰西3-5-8</t>
  </si>
  <si>
    <t>019-681-8848</t>
  </si>
  <si>
    <t>019-681-8847</t>
  </si>
  <si>
    <t>共生型</t>
  </si>
  <si>
    <t>空床型・併設型</t>
    <rPh sb="0" eb="2">
      <t>クウショウ</t>
    </rPh>
    <rPh sb="2" eb="3">
      <t>ガタ</t>
    </rPh>
    <rPh sb="4" eb="6">
      <t>ヘイセツ</t>
    </rPh>
    <rPh sb="6" eb="7">
      <t>ガタ</t>
    </rPh>
    <phoneticPr fontId="18"/>
  </si>
  <si>
    <t>単独</t>
    <rPh sb="0" eb="2">
      <t>タンドク</t>
    </rPh>
    <phoneticPr fontId="18"/>
  </si>
  <si>
    <t>空床型</t>
    <rPh sb="0" eb="2">
      <t>クウショウ</t>
    </rPh>
    <rPh sb="2" eb="3">
      <t>ガタ</t>
    </rPh>
    <phoneticPr fontId="18"/>
  </si>
  <si>
    <t>併設型</t>
    <rPh sb="0" eb="3">
      <t>ヘイセツガタ</t>
    </rPh>
    <phoneticPr fontId="18"/>
  </si>
  <si>
    <t>空床型</t>
    <rPh sb="0" eb="3">
      <t>クウショウガタ</t>
    </rPh>
    <phoneticPr fontId="18"/>
  </si>
  <si>
    <t>空床型・併設型</t>
    <rPh sb="0" eb="3">
      <t>クウショウガタ</t>
    </rPh>
    <rPh sb="4" eb="7">
      <t>ヘイセツガタ</t>
    </rPh>
    <phoneticPr fontId="18"/>
  </si>
  <si>
    <t>岩手県宮古市崎鍬ケ崎第9地割39番地27</t>
  </si>
  <si>
    <t>0193-64-3311</t>
  </si>
  <si>
    <t>0193-64-5077</t>
  </si>
  <si>
    <t>併設型</t>
    <rPh sb="0" eb="2">
      <t>ヘイセツ</t>
    </rPh>
    <rPh sb="2" eb="3">
      <t>ガタ</t>
    </rPh>
    <phoneticPr fontId="18"/>
  </si>
  <si>
    <t>maru盛+</t>
  </si>
  <si>
    <t>特定非営利活動法人ハックの家</t>
  </si>
  <si>
    <t>ショートステイ風の又三郎</t>
  </si>
  <si>
    <t>特定非営利活動法人ハートピュア盛岡</t>
  </si>
  <si>
    <t>介護老人保健施設　ほほえみの里</t>
  </si>
  <si>
    <t>医療法人　仁泉会</t>
  </si>
  <si>
    <t>短期入所事業所「ひまわり」</t>
  </si>
  <si>
    <t>特定非営利活動法人三の丸ひまわり</t>
  </si>
  <si>
    <t>短期入所生活介護特別養護老人ホーム愛護苑</t>
  </si>
  <si>
    <t>020-0133</t>
  </si>
  <si>
    <t>岩手県盛岡市青山一丁目25番１号</t>
  </si>
  <si>
    <t>020-0816</t>
  </si>
  <si>
    <t>岩手県盛岡市中野二丁目11番７号</t>
  </si>
  <si>
    <t>019-613-5006</t>
  </si>
  <si>
    <t>020-0117</t>
  </si>
  <si>
    <t>岩手県盛岡市緑が丘三丁目20番56号</t>
  </si>
  <si>
    <t>019-662-6699</t>
  </si>
  <si>
    <t>019-661-6699</t>
  </si>
  <si>
    <t>028-6101</t>
  </si>
  <si>
    <t>岩手県二戸市福岡字下中町22番地１</t>
  </si>
  <si>
    <t>岩手県奥州市水沢上姉体二丁目１番地18</t>
  </si>
  <si>
    <t>岩手県奥州市前沢立石180番地1</t>
  </si>
  <si>
    <t>岩手県奥州市水沢羽田町字水無沢491番地3</t>
  </si>
  <si>
    <t>0197-51-6835</t>
  </si>
  <si>
    <t>0197-51-6836</t>
  </si>
  <si>
    <t>岩手県滝沢市穴口478番地16</t>
  </si>
  <si>
    <t>019-601-7104</t>
  </si>
  <si>
    <t>019-601-7105</t>
  </si>
  <si>
    <t>併設型</t>
    <rPh sb="0" eb="3">
      <t>ヘイセツガタ</t>
    </rPh>
    <phoneticPr fontId="18"/>
  </si>
  <si>
    <t>単独型</t>
    <rPh sb="0" eb="2">
      <t>タンドク</t>
    </rPh>
    <rPh sb="2" eb="3">
      <t>ガタ</t>
    </rPh>
    <phoneticPr fontId="18"/>
  </si>
  <si>
    <t>てしろもりの丘あおば短期入所事業所</t>
  </si>
  <si>
    <t>てしろもりの丘よつば短期入所事業所</t>
  </si>
  <si>
    <t>020-0401</t>
  </si>
  <si>
    <t>岩手県盛岡市手代森６地割10番地６</t>
  </si>
  <si>
    <t>019-613-9721</t>
  </si>
  <si>
    <t>019-613-9722</t>
  </si>
  <si>
    <t>岩手県一関市真柴字柧木立４６番地１５</t>
  </si>
  <si>
    <t>0195-43-3411</t>
  </si>
  <si>
    <t>0195-43-3422</t>
  </si>
  <si>
    <t>短期入所事業所しいのみホームゆきわり</t>
  </si>
  <si>
    <t>020-0136</t>
  </si>
  <si>
    <t>岩手県盛岡市北天昌寺町８番20号</t>
  </si>
  <si>
    <t>019-656-0065</t>
  </si>
  <si>
    <t>019-656-0061</t>
  </si>
  <si>
    <t>〇</t>
    <phoneticPr fontId="18"/>
  </si>
  <si>
    <t>盛岡市</t>
    <phoneticPr fontId="18"/>
  </si>
  <si>
    <t>盛岡</t>
    <phoneticPr fontId="18"/>
  </si>
  <si>
    <t>はばたき</t>
  </si>
  <si>
    <t>社会福祉法人　睦会</t>
  </si>
  <si>
    <t>岩手県遠野市早瀬町三丁目16番40号</t>
  </si>
  <si>
    <t>0198-66-3383</t>
  </si>
  <si>
    <t>遠野市</t>
    <phoneticPr fontId="18"/>
  </si>
  <si>
    <t>岩手中部</t>
    <phoneticPr fontId="18"/>
  </si>
  <si>
    <t>小規模多機能ホームくるまっこ</t>
  </si>
  <si>
    <t>特定非営利活動法人里・つむぎ八幡平</t>
  </si>
  <si>
    <t>028-7112</t>
  </si>
  <si>
    <t>岩手県八幡平市田頭第12地割94番地1</t>
  </si>
  <si>
    <t>0195-75-2310</t>
  </si>
  <si>
    <t>0195-68-7733</t>
  </si>
  <si>
    <t>八幡平市</t>
    <rPh sb="0" eb="4">
      <t>ハチマンタイシ</t>
    </rPh>
    <phoneticPr fontId="18"/>
  </si>
  <si>
    <t>社会福祉法人奥州いさわ会</t>
  </si>
  <si>
    <t>新生ホーム　短期入所</t>
  </si>
  <si>
    <t>028-3301</t>
  </si>
  <si>
    <t>岩手県紫波郡紫波町中島字下竹林４番５</t>
  </si>
  <si>
    <t>019-611-1199</t>
  </si>
  <si>
    <t>019-601-2380</t>
  </si>
  <si>
    <t>紫波町</t>
    <phoneticPr fontId="18"/>
  </si>
  <si>
    <t>併設型</t>
    <rPh sb="0" eb="3">
      <t>ヘイセツガタ</t>
    </rPh>
    <phoneticPr fontId="18"/>
  </si>
  <si>
    <t>空床型</t>
    <rPh sb="0" eb="2">
      <t>クウショウ</t>
    </rPh>
    <rPh sb="2" eb="3">
      <t>ガタ</t>
    </rPh>
    <phoneticPr fontId="18"/>
  </si>
  <si>
    <t>にゃおん一関</t>
    <phoneticPr fontId="18"/>
  </si>
  <si>
    <t>株式会社ブドリの町から</t>
    <phoneticPr fontId="18"/>
  </si>
  <si>
    <t>029-0211</t>
  </si>
  <si>
    <t>岩手県一関市弥栄字釜ノ沢10番地２</t>
  </si>
  <si>
    <t>0191-48-4848</t>
  </si>
  <si>
    <t>ＧＨうららか　短期入所</t>
    <phoneticPr fontId="18"/>
  </si>
  <si>
    <t>合同会社　50UP</t>
    <phoneticPr fontId="18"/>
  </si>
  <si>
    <t>山田町</t>
    <rPh sb="0" eb="3">
      <t>ヤマダマチ</t>
    </rPh>
    <phoneticPr fontId="18"/>
  </si>
  <si>
    <t>028-1321</t>
  </si>
  <si>
    <t>岩手県下閉伊郡山田町山田19-19-4</t>
  </si>
  <si>
    <t>080-1852-1929</t>
  </si>
  <si>
    <t>かあむ</t>
  </si>
  <si>
    <t>こっとん　短期入所</t>
  </si>
  <si>
    <t>らいず</t>
  </si>
  <si>
    <t>岩手県宮古市崎鍬ケ崎第4地割1番地42</t>
  </si>
  <si>
    <t>0193-77-5100</t>
  </si>
  <si>
    <t>0193-77-5123</t>
  </si>
  <si>
    <t>岩手県宮古市崎鍬ケ崎4-1-6</t>
  </si>
  <si>
    <t>013-65-8588</t>
  </si>
  <si>
    <t>0193-65-8577</t>
  </si>
  <si>
    <t>北上市</t>
    <phoneticPr fontId="18"/>
  </si>
  <si>
    <t>ショートステイさくら荘</t>
    <phoneticPr fontId="18"/>
  </si>
  <si>
    <t>一般社団法人まめの樹</t>
    <phoneticPr fontId="18"/>
  </si>
  <si>
    <t>024-0004</t>
  </si>
  <si>
    <t>岩手県北上市村崎野15地割532番地21</t>
  </si>
  <si>
    <t>0197-72-5196</t>
    <phoneticPr fontId="18"/>
  </si>
  <si>
    <t>0197-85-2019</t>
    <phoneticPr fontId="18"/>
  </si>
  <si>
    <t>0197-81-2015</t>
    <phoneticPr fontId="18"/>
  </si>
  <si>
    <t>指定短期入所事業所「鐘の鳴る丘」</t>
  </si>
  <si>
    <t>胆江</t>
    <phoneticPr fontId="18"/>
  </si>
  <si>
    <t>奥州市</t>
    <phoneticPr fontId="18"/>
  </si>
  <si>
    <t>岩手県奥州市江刺岩谷堂字下惣田290番地１</t>
  </si>
  <si>
    <t>みちのく療育園メディカルセンター</t>
    <phoneticPr fontId="18"/>
  </si>
  <si>
    <t>共同生活事業所「みたけ」</t>
    <phoneticPr fontId="18"/>
  </si>
  <si>
    <t>ショートステイ　ふあり</t>
  </si>
  <si>
    <t>Blue Rose合同会社</t>
    <phoneticPr fontId="18"/>
  </si>
  <si>
    <t>020-0127</t>
  </si>
  <si>
    <t>岩手県盛岡市前九年二丁目７番15号</t>
  </si>
  <si>
    <t>019-656-0090</t>
  </si>
  <si>
    <t>019-656-0809</t>
  </si>
  <si>
    <t>グループホーム　かえるの家</t>
    <phoneticPr fontId="18"/>
  </si>
  <si>
    <t>株式会社That's Life</t>
    <phoneticPr fontId="18"/>
  </si>
  <si>
    <t>028-7111</t>
  </si>
  <si>
    <t>岩手県八幡平市大更第10地割43番地3</t>
  </si>
  <si>
    <t>080-3147-3893</t>
  </si>
  <si>
    <t>ショートステイひとしずく</t>
    <phoneticPr fontId="18"/>
  </si>
  <si>
    <t>株式会社ひとしずく</t>
    <phoneticPr fontId="18"/>
  </si>
  <si>
    <t>025-0063</t>
  </si>
  <si>
    <t>岩手県花巻市下小舟渡237番地１</t>
  </si>
  <si>
    <t>0198-41-3170</t>
  </si>
  <si>
    <t>0198-41-3171</t>
  </si>
  <si>
    <t>日中一時支援プラタナス</t>
    <phoneticPr fontId="18"/>
  </si>
  <si>
    <t>合同会社プラタナス</t>
    <phoneticPr fontId="18"/>
  </si>
  <si>
    <t>029-0803</t>
  </si>
  <si>
    <t>岩手県一関市千厩町千厩字町20番地</t>
  </si>
  <si>
    <t>0191-51-3355</t>
  </si>
  <si>
    <t>0191-51-3351</t>
  </si>
  <si>
    <t>むくろじ</t>
  </si>
  <si>
    <t>非営利型一般社団法人かたつむり</t>
  </si>
  <si>
    <t>岩手県大船渡市赤崎町字佐野２８番地８</t>
  </si>
  <si>
    <r>
      <t>028-</t>
    </r>
    <r>
      <rPr>
        <sz val="11"/>
        <rFont val="ＭＳ Ｐゴシック"/>
        <family val="3"/>
        <charset val="128"/>
        <scheme val="minor"/>
      </rPr>
      <t>3609</t>
    </r>
    <phoneticPr fontId="18"/>
  </si>
  <si>
    <r>
      <t>岩手県紫波郡矢巾町</t>
    </r>
    <r>
      <rPr>
        <sz val="11"/>
        <rFont val="ＭＳ Ｐゴシック"/>
        <family val="3"/>
        <charset val="128"/>
        <scheme val="minor"/>
      </rPr>
      <t>医大通2-1-3</t>
    </r>
    <phoneticPr fontId="18"/>
  </si>
  <si>
    <t>ショートステイもんぶらん</t>
  </si>
  <si>
    <t>株式会社もんぶらん</t>
  </si>
  <si>
    <t>024-0095</t>
  </si>
  <si>
    <t>岩手県北上市芳町９番10号</t>
  </si>
  <si>
    <t>070-8302-9809</t>
  </si>
  <si>
    <t>希望ヶ丘学園</t>
  </si>
  <si>
    <t>短期入所事業所　静山園</t>
  </si>
  <si>
    <t>複合型福祉施設ベルヴェーレの里</t>
    <phoneticPr fontId="18"/>
  </si>
  <si>
    <t>みたけの杜短期入所事業所</t>
    <phoneticPr fontId="18"/>
  </si>
  <si>
    <t>019-601-2884</t>
    <phoneticPr fontId="18"/>
  </si>
  <si>
    <t>019-601-2403</t>
    <phoneticPr fontId="18"/>
  </si>
  <si>
    <t>短期入所　盛岡緑が丘</t>
  </si>
  <si>
    <t>ソーシャルインクルー株式会社</t>
  </si>
  <si>
    <t>岩手県盛岡市緑が丘一丁目4番26号</t>
  </si>
  <si>
    <t>019-658-9604</t>
  </si>
  <si>
    <t>019-658-9608</t>
  </si>
  <si>
    <t>単独型</t>
    <rPh sb="0" eb="3">
      <t>タンドクガタ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</si>
</sst>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000"/>
    <numFmt numFmtId="177" formatCode="0.0%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name val="HGPｺﾞｼｯｸE"/>
      <family val="3"/>
      <charset val="128"/>
    </font>
    <font>
      <sz val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9" fillId="33" borderId="0" xfId="0" applyFont="1" applyFill="1" applyAlignment="1">
      <alignment horizontal="left" vertical="center"/>
    </xf>
    <xf numFmtId="0" fontId="20" fillId="33" borderId="0" xfId="0" applyFont="1" applyFill="1" applyAlignment="1">
      <alignment horizontal="center" vertical="center" shrinkToFit="1"/>
    </xf>
    <xf numFmtId="0" fontId="20" fillId="33" borderId="0" xfId="0" applyFont="1" applyFill="1" applyAlignment="1">
      <alignment vertical="center" shrinkToFit="1"/>
    </xf>
    <xf numFmtId="0" fontId="21" fillId="33" borderId="0" xfId="0" applyFont="1" applyFill="1" applyAlignment="1">
      <alignment horizontal="right" shrinkToFit="1"/>
    </xf>
    <xf numFmtId="0" fontId="22" fillId="33" borderId="0" xfId="0" applyFont="1" applyFill="1" applyAlignment="1">
      <alignment vertical="center" shrinkToFit="1"/>
    </xf>
    <xf numFmtId="0" fontId="23" fillId="33" borderId="11" xfId="0" applyFont="1" applyFill="1" applyBorder="1" applyAlignment="1">
      <alignment horizontal="left" vertical="center" shrinkToFit="1"/>
    </xf>
    <xf numFmtId="0" fontId="20" fillId="33" borderId="11" xfId="0" applyFont="1" applyFill="1" applyBorder="1" applyAlignment="1">
      <alignment horizontal="center" vertical="center" shrinkToFit="1"/>
    </xf>
    <xf numFmtId="0" fontId="20" fillId="33" borderId="11" xfId="0" applyFont="1" applyFill="1" applyBorder="1" applyAlignment="1">
      <alignment vertical="center" shrinkToFit="1"/>
    </xf>
    <xf numFmtId="176" fontId="21" fillId="33" borderId="10" xfId="0" applyNumberFormat="1" applyFont="1" applyFill="1" applyBorder="1">
      <alignment vertical="center"/>
    </xf>
    <xf numFmtId="14" fontId="21" fillId="33" borderId="10" xfId="0" applyNumberFormat="1" applyFont="1" applyFill="1" applyBorder="1">
      <alignment vertical="center"/>
    </xf>
    <xf numFmtId="0" fontId="21" fillId="33" borderId="10" xfId="0" applyFont="1" applyFill="1" applyBorder="1">
      <alignment vertical="center"/>
    </xf>
    <xf numFmtId="0" fontId="26" fillId="33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0" fontId="21" fillId="33" borderId="0" xfId="0" applyFont="1" applyFill="1">
      <alignment vertical="center"/>
    </xf>
    <xf numFmtId="14" fontId="21" fillId="33" borderId="0" xfId="0" applyNumberFormat="1" applyFont="1" applyFill="1">
      <alignment vertical="center"/>
    </xf>
    <xf numFmtId="0" fontId="26" fillId="33" borderId="0" xfId="0" applyFont="1" applyFill="1" applyAlignment="1">
      <alignment horizontal="center" vertical="center" shrinkToFit="1"/>
    </xf>
    <xf numFmtId="0" fontId="26" fillId="33" borderId="0" xfId="0" applyFont="1" applyFill="1" applyAlignment="1">
      <alignment vertical="center" shrinkToFit="1"/>
    </xf>
    <xf numFmtId="0" fontId="26" fillId="33" borderId="15" xfId="0" applyFont="1" applyFill="1" applyBorder="1" applyAlignment="1">
      <alignment vertical="center" shrinkToFit="1"/>
    </xf>
    <xf numFmtId="0" fontId="26" fillId="33" borderId="12" xfId="0" applyFont="1" applyFill="1" applyBorder="1" applyAlignment="1">
      <alignment horizontal="center" vertical="center" shrinkToFit="1"/>
    </xf>
    <xf numFmtId="177" fontId="26" fillId="33" borderId="0" xfId="0" applyNumberFormat="1" applyFont="1" applyFill="1" applyAlignment="1">
      <alignment vertical="center" shrinkToFit="1"/>
    </xf>
    <xf numFmtId="0" fontId="20" fillId="33" borderId="0" xfId="0" applyFont="1" applyFill="1" applyAlignment="1">
      <alignment horizontal="center" vertical="center"/>
    </xf>
    <xf numFmtId="0" fontId="20" fillId="33" borderId="0" xfId="0" applyFont="1" applyFill="1">
      <alignment vertical="center"/>
    </xf>
    <xf numFmtId="0" fontId="20" fillId="33" borderId="10" xfId="0" applyFont="1" applyFill="1" applyBorder="1" applyAlignment="1">
      <alignment horizontal="center" vertical="center" shrinkToFit="1"/>
    </xf>
    <xf numFmtId="0" fontId="26" fillId="33" borderId="28" xfId="0" applyFont="1" applyFill="1" applyBorder="1" applyAlignment="1">
      <alignment horizontal="center" vertical="center" shrinkToFit="1"/>
    </xf>
    <xf numFmtId="0" fontId="26" fillId="33" borderId="10" xfId="0" applyFont="1" applyFill="1" applyBorder="1" applyAlignment="1">
      <alignment horizontal="center" vertical="center" shrinkToFit="1"/>
    </xf>
    <xf numFmtId="176" fontId="21" fillId="33" borderId="0" xfId="0" applyNumberFormat="1" applyFont="1" applyFill="1">
      <alignment vertical="center"/>
    </xf>
    <xf numFmtId="14" fontId="21" fillId="33" borderId="29" xfId="0" applyNumberFormat="1" applyFont="1" applyFill="1" applyBorder="1">
      <alignment vertical="center"/>
    </xf>
    <xf numFmtId="0" fontId="21" fillId="33" borderId="29" xfId="0" applyFont="1" applyFill="1" applyBorder="1">
      <alignment vertical="center"/>
    </xf>
    <xf numFmtId="176" fontId="0" fillId="0" borderId="0" xfId="0" applyNumberFormat="1">
      <alignment vertical="center"/>
    </xf>
    <xf numFmtId="14" fontId="0" fillId="0" borderId="29" xfId="0" applyNumberFormat="1" applyBorder="1">
      <alignment vertical="center"/>
    </xf>
    <xf numFmtId="0" fontId="0" fillId="0" borderId="29" xfId="0" applyBorder="1">
      <alignment vertical="center"/>
    </xf>
    <xf numFmtId="0" fontId="26" fillId="33" borderId="10" xfId="0" applyFont="1" applyFill="1" applyBorder="1" applyAlignment="1">
      <alignment horizontal="center" vertical="center" shrinkToFit="1"/>
    </xf>
    <xf numFmtId="0" fontId="26" fillId="33" borderId="10" xfId="0" applyFont="1" applyFill="1" applyBorder="1" applyAlignment="1">
      <alignment horizontal="center" vertical="center" shrinkToFit="1"/>
    </xf>
    <xf numFmtId="0" fontId="26" fillId="33" borderId="21" xfId="0" applyFont="1" applyFill="1" applyBorder="1" applyAlignment="1">
      <alignment horizontal="center" vertical="center" shrinkToFit="1"/>
    </xf>
    <xf numFmtId="0" fontId="26" fillId="33" borderId="10" xfId="0" applyFont="1" applyFill="1" applyBorder="1" applyAlignment="1">
      <alignment horizontal="center" vertical="center" shrinkToFit="1"/>
    </xf>
    <xf numFmtId="0" fontId="26" fillId="33" borderId="22" xfId="0" applyFont="1" applyFill="1" applyBorder="1" applyAlignment="1">
      <alignment horizontal="center" vertical="center" shrinkToFit="1"/>
    </xf>
    <xf numFmtId="0" fontId="26" fillId="33" borderId="23" xfId="0" applyFont="1" applyFill="1" applyBorder="1" applyAlignment="1">
      <alignment horizontal="center" vertical="center" shrinkToFit="1"/>
    </xf>
    <xf numFmtId="0" fontId="26" fillId="33" borderId="24" xfId="0" applyFont="1" applyFill="1" applyBorder="1" applyAlignment="1">
      <alignment horizontal="center" vertical="center" shrinkToFit="1"/>
    </xf>
    <xf numFmtId="0" fontId="26" fillId="33" borderId="25" xfId="0" applyFont="1" applyFill="1" applyBorder="1" applyAlignment="1">
      <alignment horizontal="center" vertical="center" shrinkToFit="1"/>
    </xf>
    <xf numFmtId="0" fontId="20" fillId="33" borderId="10" xfId="0" applyFont="1" applyFill="1" applyBorder="1" applyAlignment="1">
      <alignment horizontal="center" vertical="center" shrinkToFit="1"/>
    </xf>
    <xf numFmtId="0" fontId="26" fillId="33" borderId="19" xfId="0" applyFont="1" applyFill="1" applyBorder="1" applyAlignment="1">
      <alignment horizontal="center" vertical="center" shrinkToFit="1"/>
    </xf>
    <xf numFmtId="0" fontId="26" fillId="33" borderId="14" xfId="0" applyFont="1" applyFill="1" applyBorder="1" applyAlignment="1">
      <alignment horizontal="center" vertical="center" shrinkToFit="1"/>
    </xf>
    <xf numFmtId="0" fontId="26" fillId="33" borderId="20" xfId="0" applyFont="1" applyFill="1" applyBorder="1" applyAlignment="1">
      <alignment horizontal="center" vertical="center" shrinkToFit="1"/>
    </xf>
    <xf numFmtId="0" fontId="24" fillId="33" borderId="13" xfId="0" applyFont="1" applyFill="1" applyBorder="1" applyAlignment="1">
      <alignment horizontal="center" vertical="center" wrapText="1" shrinkToFit="1"/>
    </xf>
    <xf numFmtId="0" fontId="25" fillId="33" borderId="14" xfId="0" applyFont="1" applyFill="1" applyBorder="1" applyAlignment="1">
      <alignment horizontal="center" vertical="center" shrinkToFit="1"/>
    </xf>
    <xf numFmtId="0" fontId="26" fillId="33" borderId="26" xfId="0" applyFont="1" applyFill="1" applyBorder="1" applyAlignment="1">
      <alignment horizontal="center" vertical="center" shrinkToFit="1"/>
    </xf>
    <xf numFmtId="0" fontId="26" fillId="33" borderId="27" xfId="0" applyFont="1" applyFill="1" applyBorder="1" applyAlignment="1">
      <alignment horizontal="center" vertical="center" shrinkToFit="1"/>
    </xf>
    <xf numFmtId="0" fontId="26" fillId="33" borderId="28" xfId="0" applyFont="1" applyFill="1" applyBorder="1" applyAlignment="1">
      <alignment horizontal="center" vertical="center" shrinkToFit="1"/>
    </xf>
    <xf numFmtId="0" fontId="26" fillId="33" borderId="16" xfId="0" applyFont="1" applyFill="1" applyBorder="1" applyAlignment="1">
      <alignment horizontal="center" vertical="center" shrinkToFit="1"/>
    </xf>
    <xf numFmtId="0" fontId="26" fillId="33" borderId="17" xfId="0" applyFont="1" applyFill="1" applyBorder="1" applyAlignment="1">
      <alignment horizontal="center" vertical="center" shrinkToFit="1"/>
    </xf>
    <xf numFmtId="0" fontId="26" fillId="33" borderId="18" xfId="0" applyFont="1" applyFill="1" applyBorder="1" applyAlignment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S161"/>
  <sheetViews>
    <sheetView tabSelected="1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5" sqref="A5"/>
    </sheetView>
  </sheetViews>
  <sheetFormatPr defaultColWidth="9" defaultRowHeight="12" x14ac:dyDescent="0.15"/>
  <cols>
    <col min="1" max="1" width="11.875" style="2" customWidth="1"/>
    <col min="2" max="2" width="13.75" style="2" customWidth="1"/>
    <col min="3" max="3" width="15" style="2" customWidth="1"/>
    <col min="4" max="4" width="40.875" style="3" bestFit="1" customWidth="1"/>
    <col min="5" max="5" width="35.5" style="3" customWidth="1"/>
    <col min="6" max="7" width="8.75" style="2" customWidth="1"/>
    <col min="8" max="8" width="8.5" style="2" customWidth="1"/>
    <col min="9" max="9" width="46.5" style="3" customWidth="1"/>
    <col min="10" max="10" width="8" style="3" customWidth="1"/>
    <col min="11" max="12" width="13.125" style="2" customWidth="1"/>
    <col min="13" max="16" width="6.625" style="2" customWidth="1"/>
    <col min="17" max="17" width="13.625" style="2" bestFit="1" customWidth="1"/>
    <col min="18" max="18" width="9.375" style="2" customWidth="1"/>
    <col min="19" max="19" width="15" style="2" customWidth="1"/>
    <col min="20" max="16384" width="9" style="5"/>
  </cols>
  <sheetData>
    <row r="1" spans="1:19" ht="30" customHeight="1" x14ac:dyDescent="0.15">
      <c r="A1" s="1" t="s">
        <v>363</v>
      </c>
      <c r="S1" s="4"/>
    </row>
    <row r="2" spans="1:19" ht="15" customHeight="1" x14ac:dyDescent="0.15">
      <c r="A2" s="6"/>
      <c r="B2" s="7"/>
      <c r="C2" s="7"/>
      <c r="D2" s="8"/>
      <c r="E2" s="8"/>
      <c r="F2" s="7"/>
      <c r="G2" s="7"/>
      <c r="M2" s="40" t="s">
        <v>362</v>
      </c>
      <c r="N2" s="40"/>
      <c r="O2" s="40"/>
      <c r="P2" s="40"/>
      <c r="Q2" s="44" t="s">
        <v>366</v>
      </c>
      <c r="R2" s="40" t="s">
        <v>356</v>
      </c>
      <c r="S2" s="40" t="s">
        <v>365</v>
      </c>
    </row>
    <row r="3" spans="1:19" ht="18.75" customHeight="1" x14ac:dyDescent="0.15">
      <c r="A3" s="23" t="s">
        <v>0</v>
      </c>
      <c r="B3" s="23" t="s">
        <v>343</v>
      </c>
      <c r="C3" s="23" t="s">
        <v>354</v>
      </c>
      <c r="D3" s="23" t="s">
        <v>353</v>
      </c>
      <c r="E3" s="23" t="s">
        <v>344</v>
      </c>
      <c r="F3" s="23" t="s">
        <v>355</v>
      </c>
      <c r="G3" s="23" t="s">
        <v>329</v>
      </c>
      <c r="H3" s="23" t="s">
        <v>345</v>
      </c>
      <c r="I3" s="23" t="s">
        <v>346</v>
      </c>
      <c r="J3" s="23" t="s">
        <v>384</v>
      </c>
      <c r="K3" s="23" t="s">
        <v>347</v>
      </c>
      <c r="L3" s="23" t="s">
        <v>348</v>
      </c>
      <c r="M3" s="23" t="s">
        <v>349</v>
      </c>
      <c r="N3" s="23" t="s">
        <v>350</v>
      </c>
      <c r="O3" s="23" t="s">
        <v>351</v>
      </c>
      <c r="P3" s="23" t="s">
        <v>352</v>
      </c>
      <c r="Q3" s="45"/>
      <c r="R3" s="40"/>
      <c r="S3" s="40"/>
    </row>
    <row r="4" spans="1:19" ht="18.75" customHeight="1" x14ac:dyDescent="0.15">
      <c r="A4" s="9">
        <v>310100136</v>
      </c>
      <c r="B4" s="10">
        <v>38989</v>
      </c>
      <c r="C4" s="10">
        <v>47726</v>
      </c>
      <c r="D4" s="11" t="s">
        <v>68</v>
      </c>
      <c r="E4" s="11" t="s">
        <v>60</v>
      </c>
      <c r="F4" s="25" t="str">
        <f t="shared" ref="F4:F17" si="0">VLOOKUP(J4,$H$119:$J$152,3,FALSE)</f>
        <v>盛岡</v>
      </c>
      <c r="G4" s="25" t="str">
        <f t="shared" ref="G4:G17" si="1">VLOOKUP(J4,$H$119:$J$152,2,FALSE)</f>
        <v>盛岡市</v>
      </c>
      <c r="H4" s="11" t="s">
        <v>61</v>
      </c>
      <c r="I4" s="11" t="s">
        <v>412</v>
      </c>
      <c r="J4" s="11">
        <v>3201</v>
      </c>
      <c r="K4" s="11" t="s">
        <v>62</v>
      </c>
      <c r="L4" s="11" t="s">
        <v>63</v>
      </c>
      <c r="M4" s="11" t="s">
        <v>427</v>
      </c>
      <c r="N4" s="11" t="s">
        <v>376</v>
      </c>
      <c r="O4" s="11" t="s">
        <v>376</v>
      </c>
      <c r="P4" s="11" t="s">
        <v>376</v>
      </c>
      <c r="Q4" s="25" t="s">
        <v>453</v>
      </c>
      <c r="R4" s="12">
        <v>2</v>
      </c>
      <c r="S4" s="11"/>
    </row>
    <row r="5" spans="1:19" ht="18.75" customHeight="1" x14ac:dyDescent="0.15">
      <c r="A5" s="9">
        <v>310100151</v>
      </c>
      <c r="B5" s="10">
        <v>38989</v>
      </c>
      <c r="C5" s="10">
        <v>47726</v>
      </c>
      <c r="D5" s="11" t="s">
        <v>128</v>
      </c>
      <c r="E5" s="11" t="s">
        <v>124</v>
      </c>
      <c r="F5" s="25" t="str">
        <f t="shared" si="0"/>
        <v>盛岡</v>
      </c>
      <c r="G5" s="25" t="str">
        <f t="shared" si="1"/>
        <v>盛岡市</v>
      </c>
      <c r="H5" s="11" t="s">
        <v>125</v>
      </c>
      <c r="I5" s="11" t="s">
        <v>129</v>
      </c>
      <c r="J5" s="11">
        <v>3201</v>
      </c>
      <c r="K5" s="11" t="s">
        <v>126</v>
      </c>
      <c r="L5" s="11" t="s">
        <v>127</v>
      </c>
      <c r="M5" s="11" t="s">
        <v>427</v>
      </c>
      <c r="N5" s="11" t="s">
        <v>376</v>
      </c>
      <c r="O5" s="11" t="s">
        <v>427</v>
      </c>
      <c r="P5" s="11" t="s">
        <v>427</v>
      </c>
      <c r="Q5" s="25" t="s">
        <v>454</v>
      </c>
      <c r="R5" s="12">
        <v>10</v>
      </c>
      <c r="S5" s="11"/>
    </row>
    <row r="6" spans="1:19" ht="18.75" customHeight="1" x14ac:dyDescent="0.15">
      <c r="A6" s="9">
        <v>310100177</v>
      </c>
      <c r="B6" s="10">
        <v>38989</v>
      </c>
      <c r="C6" s="10">
        <v>47754</v>
      </c>
      <c r="D6" s="11" t="s">
        <v>159</v>
      </c>
      <c r="E6" s="11" t="s">
        <v>155</v>
      </c>
      <c r="F6" s="25" t="str">
        <f t="shared" si="0"/>
        <v>盛岡</v>
      </c>
      <c r="G6" s="25" t="str">
        <f t="shared" si="1"/>
        <v>盛岡市</v>
      </c>
      <c r="H6" s="11" t="s">
        <v>156</v>
      </c>
      <c r="I6" s="11" t="s">
        <v>160</v>
      </c>
      <c r="J6" s="11">
        <v>3201</v>
      </c>
      <c r="K6" s="11" t="s">
        <v>157</v>
      </c>
      <c r="L6" s="11" t="s">
        <v>158</v>
      </c>
      <c r="M6" s="11" t="s">
        <v>427</v>
      </c>
      <c r="N6" s="11" t="s">
        <v>376</v>
      </c>
      <c r="O6" s="11" t="s">
        <v>376</v>
      </c>
      <c r="P6" s="11" t="s">
        <v>376</v>
      </c>
      <c r="Q6" s="25" t="s">
        <v>453</v>
      </c>
      <c r="R6" s="12">
        <v>2</v>
      </c>
      <c r="S6" s="11"/>
    </row>
    <row r="7" spans="1:19" ht="18.75" customHeight="1" x14ac:dyDescent="0.15">
      <c r="A7" s="9">
        <v>310100193</v>
      </c>
      <c r="B7" s="10">
        <v>38989</v>
      </c>
      <c r="C7" s="10">
        <v>47726</v>
      </c>
      <c r="D7" s="11" t="s">
        <v>162</v>
      </c>
      <c r="E7" s="11" t="s">
        <v>161</v>
      </c>
      <c r="F7" s="25" t="str">
        <f t="shared" si="0"/>
        <v>盛岡</v>
      </c>
      <c r="G7" s="25" t="str">
        <f t="shared" si="1"/>
        <v>盛岡市</v>
      </c>
      <c r="H7" s="11" t="s">
        <v>27</v>
      </c>
      <c r="I7" s="11" t="s">
        <v>163</v>
      </c>
      <c r="J7" s="11">
        <v>3201</v>
      </c>
      <c r="K7" s="11" t="s">
        <v>164</v>
      </c>
      <c r="L7" s="11" t="s">
        <v>165</v>
      </c>
      <c r="M7" s="11" t="s">
        <v>376</v>
      </c>
      <c r="N7" s="11" t="s">
        <v>376</v>
      </c>
      <c r="O7" s="11" t="s">
        <v>427</v>
      </c>
      <c r="P7" s="11" t="s">
        <v>376</v>
      </c>
      <c r="Q7" s="25" t="s">
        <v>455</v>
      </c>
      <c r="R7" s="12">
        <v>5</v>
      </c>
      <c r="S7" s="11"/>
    </row>
    <row r="8" spans="1:19" ht="18.75" customHeight="1" x14ac:dyDescent="0.15">
      <c r="A8" s="9">
        <v>310100276</v>
      </c>
      <c r="B8" s="10">
        <v>38989</v>
      </c>
      <c r="C8" s="10">
        <v>47754</v>
      </c>
      <c r="D8" s="11" t="s">
        <v>56</v>
      </c>
      <c r="E8" s="11" t="s">
        <v>254</v>
      </c>
      <c r="F8" s="25" t="str">
        <f t="shared" si="0"/>
        <v>盛岡</v>
      </c>
      <c r="G8" s="25" t="str">
        <f t="shared" si="1"/>
        <v>盛岡市</v>
      </c>
      <c r="H8" s="11" t="s">
        <v>53</v>
      </c>
      <c r="I8" s="11" t="s">
        <v>255</v>
      </c>
      <c r="J8" s="11">
        <v>3201</v>
      </c>
      <c r="K8" s="11" t="s">
        <v>54</v>
      </c>
      <c r="L8" s="11" t="s">
        <v>55</v>
      </c>
      <c r="M8" s="11" t="s">
        <v>427</v>
      </c>
      <c r="N8" s="11" t="s">
        <v>376</v>
      </c>
      <c r="O8" s="11" t="s">
        <v>427</v>
      </c>
      <c r="P8" s="11" t="s">
        <v>376</v>
      </c>
      <c r="Q8" s="25" t="s">
        <v>453</v>
      </c>
      <c r="R8" s="12">
        <v>2</v>
      </c>
      <c r="S8" s="11"/>
    </row>
    <row r="9" spans="1:19" ht="18.75" customHeight="1" x14ac:dyDescent="0.15">
      <c r="A9" s="9">
        <v>310101324</v>
      </c>
      <c r="B9" s="10">
        <v>42095</v>
      </c>
      <c r="C9" s="10">
        <v>46477</v>
      </c>
      <c r="D9" s="11" t="s">
        <v>64</v>
      </c>
      <c r="E9" s="11" t="s">
        <v>60</v>
      </c>
      <c r="F9" s="25" t="str">
        <f t="shared" si="0"/>
        <v>盛岡</v>
      </c>
      <c r="G9" s="25" t="str">
        <f t="shared" si="1"/>
        <v>盛岡市</v>
      </c>
      <c r="H9" s="11" t="s">
        <v>36</v>
      </c>
      <c r="I9" s="11" t="s">
        <v>65</v>
      </c>
      <c r="J9" s="11">
        <v>3201</v>
      </c>
      <c r="K9" s="11" t="s">
        <v>66</v>
      </c>
      <c r="L9" s="11" t="s">
        <v>67</v>
      </c>
      <c r="M9" s="11" t="s">
        <v>376</v>
      </c>
      <c r="N9" s="11" t="s">
        <v>376</v>
      </c>
      <c r="O9" s="11" t="s">
        <v>376</v>
      </c>
      <c r="P9" s="11" t="s">
        <v>376</v>
      </c>
      <c r="Q9" s="25" t="s">
        <v>456</v>
      </c>
      <c r="R9" s="12">
        <v>3</v>
      </c>
      <c r="S9" s="11"/>
    </row>
    <row r="10" spans="1:19" ht="18.75" customHeight="1" x14ac:dyDescent="0.15">
      <c r="A10" s="9">
        <v>310101555</v>
      </c>
      <c r="B10" s="10">
        <v>42979</v>
      </c>
      <c r="C10" s="10">
        <v>47361</v>
      </c>
      <c r="D10" s="11" t="s">
        <v>372</v>
      </c>
      <c r="E10" s="11" t="s">
        <v>373</v>
      </c>
      <c r="F10" s="25" t="str">
        <f t="shared" si="0"/>
        <v>盛岡</v>
      </c>
      <c r="G10" s="25" t="str">
        <f t="shared" si="1"/>
        <v>盛岡市</v>
      </c>
      <c r="H10" s="11" t="s">
        <v>377</v>
      </c>
      <c r="I10" s="11" t="s">
        <v>378</v>
      </c>
      <c r="J10" s="11">
        <v>3201</v>
      </c>
      <c r="K10" s="11" t="s">
        <v>379</v>
      </c>
      <c r="L10" s="11" t="s">
        <v>379</v>
      </c>
      <c r="M10" s="11" t="s">
        <v>427</v>
      </c>
      <c r="N10" s="11" t="s">
        <v>376</v>
      </c>
      <c r="O10" s="11" t="s">
        <v>427</v>
      </c>
      <c r="P10" s="11" t="s">
        <v>427</v>
      </c>
      <c r="Q10" s="25" t="s">
        <v>456</v>
      </c>
      <c r="R10" s="12">
        <v>1</v>
      </c>
      <c r="S10" s="11"/>
    </row>
    <row r="11" spans="1:19" ht="18.75" customHeight="1" x14ac:dyDescent="0.15">
      <c r="A11" s="9">
        <v>310101589</v>
      </c>
      <c r="B11" s="10">
        <v>43160</v>
      </c>
      <c r="C11" s="10">
        <v>47542</v>
      </c>
      <c r="D11" s="11" t="s">
        <v>403</v>
      </c>
      <c r="E11" s="11" t="s">
        <v>400</v>
      </c>
      <c r="F11" s="25" t="str">
        <f t="shared" si="0"/>
        <v>盛岡</v>
      </c>
      <c r="G11" s="25" t="str">
        <f t="shared" si="1"/>
        <v>盛岡市</v>
      </c>
      <c r="H11" s="11" t="s">
        <v>407</v>
      </c>
      <c r="I11" s="11" t="s">
        <v>415</v>
      </c>
      <c r="J11" s="11">
        <v>3201</v>
      </c>
      <c r="K11" s="11" t="s">
        <v>421</v>
      </c>
      <c r="L11" s="11" t="s">
        <v>426</v>
      </c>
      <c r="M11" s="11" t="s">
        <v>427</v>
      </c>
      <c r="N11" s="11" t="s">
        <v>376</v>
      </c>
      <c r="O11" s="11" t="s">
        <v>427</v>
      </c>
      <c r="P11" s="11" t="s">
        <v>427</v>
      </c>
      <c r="Q11" s="25" t="s">
        <v>456</v>
      </c>
      <c r="R11" s="12">
        <v>2</v>
      </c>
      <c r="S11" s="11"/>
    </row>
    <row r="12" spans="1:19" ht="18.75" customHeight="1" x14ac:dyDescent="0.15">
      <c r="A12" s="9">
        <v>310101944</v>
      </c>
      <c r="B12" s="10">
        <v>43617</v>
      </c>
      <c r="C12" s="10">
        <v>45808</v>
      </c>
      <c r="D12" s="11" t="s">
        <v>437</v>
      </c>
      <c r="E12" s="11" t="s">
        <v>437</v>
      </c>
      <c r="F12" s="25" t="str">
        <f t="shared" si="0"/>
        <v>盛岡</v>
      </c>
      <c r="G12" s="25" t="str">
        <f t="shared" si="1"/>
        <v>盛岡市</v>
      </c>
      <c r="H12" s="11" t="s">
        <v>472</v>
      </c>
      <c r="I12" s="11" t="s">
        <v>473</v>
      </c>
      <c r="J12" s="11">
        <v>3201</v>
      </c>
      <c r="K12" s="11" t="s">
        <v>441</v>
      </c>
      <c r="L12" s="11" t="s">
        <v>442</v>
      </c>
      <c r="M12" s="11" t="s">
        <v>427</v>
      </c>
      <c r="N12" s="11" t="s">
        <v>376</v>
      </c>
      <c r="O12" s="11" t="s">
        <v>427</v>
      </c>
      <c r="P12" s="11" t="s">
        <v>376</v>
      </c>
      <c r="Q12" s="25" t="s">
        <v>455</v>
      </c>
      <c r="R12" s="12"/>
      <c r="S12" s="11"/>
    </row>
    <row r="13" spans="1:19" ht="18.75" customHeight="1" x14ac:dyDescent="0.15">
      <c r="A13" s="9">
        <v>310101977</v>
      </c>
      <c r="B13" s="10">
        <v>43739</v>
      </c>
      <c r="C13" s="10">
        <v>45930</v>
      </c>
      <c r="D13" s="11" t="s">
        <v>438</v>
      </c>
      <c r="E13" s="11" t="s">
        <v>69</v>
      </c>
      <c r="F13" s="25" t="str">
        <f t="shared" si="0"/>
        <v>盛岡</v>
      </c>
      <c r="G13" s="25" t="str">
        <f t="shared" si="1"/>
        <v>盛岡市</v>
      </c>
      <c r="H13" s="11" t="s">
        <v>443</v>
      </c>
      <c r="I13" s="11" t="s">
        <v>444</v>
      </c>
      <c r="J13" s="11">
        <v>3201</v>
      </c>
      <c r="K13" s="11" t="s">
        <v>445</v>
      </c>
      <c r="L13" s="11" t="s">
        <v>445</v>
      </c>
      <c r="M13" s="11" t="s">
        <v>427</v>
      </c>
      <c r="N13" s="11" t="s">
        <v>376</v>
      </c>
      <c r="O13" s="11" t="s">
        <v>376</v>
      </c>
      <c r="P13" s="11" t="s">
        <v>427</v>
      </c>
      <c r="Q13" s="25" t="s">
        <v>456</v>
      </c>
      <c r="R13" s="12">
        <v>2</v>
      </c>
      <c r="S13" s="11"/>
    </row>
    <row r="14" spans="1:19" ht="18.75" customHeight="1" x14ac:dyDescent="0.15">
      <c r="A14" s="9">
        <v>310102108</v>
      </c>
      <c r="B14" s="10">
        <v>43952</v>
      </c>
      <c r="C14" s="10">
        <v>46142</v>
      </c>
      <c r="D14" s="11" t="s">
        <v>463</v>
      </c>
      <c r="E14" s="11" t="s">
        <v>464</v>
      </c>
      <c r="F14" s="25" t="str">
        <f t="shared" si="0"/>
        <v>盛岡</v>
      </c>
      <c r="G14" s="25" t="str">
        <f t="shared" si="1"/>
        <v>盛岡市</v>
      </c>
      <c r="H14" s="11" t="s">
        <v>474</v>
      </c>
      <c r="I14" s="11" t="s">
        <v>475</v>
      </c>
      <c r="J14" s="11">
        <v>3201</v>
      </c>
      <c r="K14" s="11" t="s">
        <v>476</v>
      </c>
      <c r="L14" s="11" t="s">
        <v>476</v>
      </c>
      <c r="M14" s="11" t="s">
        <v>376</v>
      </c>
      <c r="N14" s="11" t="s">
        <v>376</v>
      </c>
      <c r="O14" s="11" t="s">
        <v>376</v>
      </c>
      <c r="P14" s="11" t="s">
        <v>376</v>
      </c>
      <c r="Q14" s="25" t="s">
        <v>491</v>
      </c>
      <c r="R14" s="12">
        <v>1</v>
      </c>
      <c r="S14" s="11"/>
    </row>
    <row r="15" spans="1:19" ht="18.75" customHeight="1" x14ac:dyDescent="0.15">
      <c r="A15" s="9">
        <v>310102116</v>
      </c>
      <c r="B15" s="10">
        <v>43983</v>
      </c>
      <c r="C15" s="10">
        <v>46173</v>
      </c>
      <c r="D15" s="11" t="s">
        <v>465</v>
      </c>
      <c r="E15" s="11" t="s">
        <v>466</v>
      </c>
      <c r="F15" s="25" t="str">
        <f t="shared" si="0"/>
        <v>盛岡</v>
      </c>
      <c r="G15" s="25" t="str">
        <f t="shared" si="1"/>
        <v>盛岡市</v>
      </c>
      <c r="H15" s="11" t="s">
        <v>477</v>
      </c>
      <c r="I15" s="11" t="s">
        <v>478</v>
      </c>
      <c r="J15" s="11">
        <v>3201</v>
      </c>
      <c r="K15" s="11" t="s">
        <v>479</v>
      </c>
      <c r="L15" s="11" t="s">
        <v>480</v>
      </c>
      <c r="M15" s="11" t="s">
        <v>376</v>
      </c>
      <c r="N15" s="11" t="s">
        <v>376</v>
      </c>
      <c r="O15" s="11" t="s">
        <v>376</v>
      </c>
      <c r="P15" s="11" t="s">
        <v>376</v>
      </c>
      <c r="Q15" s="25" t="s">
        <v>492</v>
      </c>
      <c r="R15" s="12">
        <v>6</v>
      </c>
      <c r="S15" s="11"/>
    </row>
    <row r="16" spans="1:19" ht="18.75" customHeight="1" x14ac:dyDescent="0.15">
      <c r="A16" s="9">
        <v>310102165</v>
      </c>
      <c r="B16" s="10">
        <v>44093</v>
      </c>
      <c r="C16" s="10">
        <v>46283</v>
      </c>
      <c r="D16" s="11" t="s">
        <v>493</v>
      </c>
      <c r="E16" s="11" t="s">
        <v>130</v>
      </c>
      <c r="F16" s="25" t="str">
        <f t="shared" si="0"/>
        <v>盛岡</v>
      </c>
      <c r="G16" s="25" t="str">
        <f t="shared" si="1"/>
        <v>盛岡市</v>
      </c>
      <c r="H16" s="11" t="s">
        <v>495</v>
      </c>
      <c r="I16" s="11" t="s">
        <v>496</v>
      </c>
      <c r="J16" s="11">
        <v>3201</v>
      </c>
      <c r="K16" s="11" t="s">
        <v>497</v>
      </c>
      <c r="L16" s="11" t="s">
        <v>498</v>
      </c>
      <c r="M16" s="11" t="s">
        <v>427</v>
      </c>
      <c r="N16" s="11" t="s">
        <v>376</v>
      </c>
      <c r="O16" s="11" t="s">
        <v>427</v>
      </c>
      <c r="P16" s="11" t="s">
        <v>427</v>
      </c>
      <c r="Q16" s="25" t="s">
        <v>453</v>
      </c>
      <c r="R16" s="12">
        <v>2</v>
      </c>
      <c r="S16" s="11"/>
    </row>
    <row r="17" spans="1:19" ht="18.75" customHeight="1" x14ac:dyDescent="0.15">
      <c r="A17" s="9">
        <v>310102173</v>
      </c>
      <c r="B17" s="10">
        <v>44093</v>
      </c>
      <c r="C17" s="10">
        <v>46283</v>
      </c>
      <c r="D17" s="11" t="s">
        <v>494</v>
      </c>
      <c r="E17" s="11" t="s">
        <v>130</v>
      </c>
      <c r="F17" s="25" t="str">
        <f t="shared" si="0"/>
        <v>盛岡</v>
      </c>
      <c r="G17" s="25" t="str">
        <f t="shared" si="1"/>
        <v>盛岡市</v>
      </c>
      <c r="H17" s="11" t="s">
        <v>495</v>
      </c>
      <c r="I17" s="11" t="s">
        <v>496</v>
      </c>
      <c r="J17" s="11">
        <v>3201</v>
      </c>
      <c r="K17" s="11" t="s">
        <v>497</v>
      </c>
      <c r="L17" s="11" t="s">
        <v>498</v>
      </c>
      <c r="M17" s="11" t="s">
        <v>427</v>
      </c>
      <c r="N17" s="11" t="s">
        <v>427</v>
      </c>
      <c r="O17" s="11" t="s">
        <v>427</v>
      </c>
      <c r="P17" s="11" t="s">
        <v>376</v>
      </c>
      <c r="Q17" s="25" t="s">
        <v>453</v>
      </c>
      <c r="R17" s="12">
        <v>2</v>
      </c>
      <c r="S17" s="11"/>
    </row>
    <row r="18" spans="1:19" ht="18.75" customHeight="1" x14ac:dyDescent="0.15">
      <c r="A18" s="9">
        <v>310102231</v>
      </c>
      <c r="B18" s="10">
        <v>44287</v>
      </c>
      <c r="C18" s="10">
        <v>46477</v>
      </c>
      <c r="D18" s="11" t="s">
        <v>502</v>
      </c>
      <c r="E18" s="11" t="s">
        <v>124</v>
      </c>
      <c r="F18" s="25" t="s">
        <v>509</v>
      </c>
      <c r="G18" s="25" t="s">
        <v>508</v>
      </c>
      <c r="H18" s="11" t="s">
        <v>503</v>
      </c>
      <c r="I18" s="11" t="s">
        <v>504</v>
      </c>
      <c r="J18" s="11">
        <v>3201</v>
      </c>
      <c r="K18" s="11" t="s">
        <v>505</v>
      </c>
      <c r="L18" s="11" t="s">
        <v>506</v>
      </c>
      <c r="M18" s="11" t="s">
        <v>507</v>
      </c>
      <c r="N18" s="11" t="s">
        <v>507</v>
      </c>
      <c r="O18" s="11"/>
      <c r="P18" s="11"/>
      <c r="Q18" s="25" t="s">
        <v>530</v>
      </c>
      <c r="R18" s="12">
        <v>2</v>
      </c>
      <c r="S18" s="11"/>
    </row>
    <row r="19" spans="1:19" ht="18.75" customHeight="1" x14ac:dyDescent="0.15">
      <c r="A19" s="9">
        <v>310102504</v>
      </c>
      <c r="B19" s="10">
        <v>45231</v>
      </c>
      <c r="C19" s="10">
        <v>47422</v>
      </c>
      <c r="D19" s="11" t="s">
        <v>566</v>
      </c>
      <c r="E19" s="11" t="s">
        <v>567</v>
      </c>
      <c r="F19" s="25" t="s">
        <v>509</v>
      </c>
      <c r="G19" s="25" t="s">
        <v>508</v>
      </c>
      <c r="H19" s="11" t="s">
        <v>568</v>
      </c>
      <c r="I19" s="11" t="s">
        <v>569</v>
      </c>
      <c r="J19" s="11">
        <v>3201</v>
      </c>
      <c r="K19" s="11" t="s">
        <v>570</v>
      </c>
      <c r="L19" s="11" t="s">
        <v>571</v>
      </c>
      <c r="M19" s="11" t="s">
        <v>507</v>
      </c>
      <c r="N19" s="11" t="s">
        <v>507</v>
      </c>
      <c r="O19" s="11" t="s">
        <v>507</v>
      </c>
      <c r="P19" s="11"/>
      <c r="Q19" s="33" t="s">
        <v>455</v>
      </c>
      <c r="R19" s="12"/>
      <c r="S19" s="11"/>
    </row>
    <row r="20" spans="1:19" ht="18.75" customHeight="1" x14ac:dyDescent="0.15">
      <c r="A20" s="29">
        <v>310102595</v>
      </c>
      <c r="B20" s="30">
        <v>45536</v>
      </c>
      <c r="C20" s="30">
        <v>47726</v>
      </c>
      <c r="D20" s="31" t="s">
        <v>605</v>
      </c>
      <c r="E20" t="s">
        <v>606</v>
      </c>
      <c r="F20" s="32" t="s">
        <v>509</v>
      </c>
      <c r="G20" s="32" t="s">
        <v>508</v>
      </c>
      <c r="H20" s="31" t="s">
        <v>477</v>
      </c>
      <c r="I20" s="31" t="s">
        <v>607</v>
      </c>
      <c r="J20" s="31">
        <v>3201</v>
      </c>
      <c r="K20" s="31" t="s">
        <v>608</v>
      </c>
      <c r="L20" t="s">
        <v>609</v>
      </c>
      <c r="M20" s="11" t="s">
        <v>507</v>
      </c>
      <c r="N20" s="11" t="s">
        <v>507</v>
      </c>
      <c r="O20" s="11" t="s">
        <v>507</v>
      </c>
      <c r="P20" s="11"/>
      <c r="Q20" s="33" t="s">
        <v>456</v>
      </c>
      <c r="R20" s="12">
        <v>2</v>
      </c>
      <c r="S20" s="11"/>
    </row>
    <row r="21" spans="1:19" ht="18.75" customHeight="1" x14ac:dyDescent="0.15">
      <c r="A21" s="9">
        <v>310200027</v>
      </c>
      <c r="B21" s="10">
        <v>39173</v>
      </c>
      <c r="C21" s="10">
        <v>45747</v>
      </c>
      <c r="D21" s="11" t="s">
        <v>211</v>
      </c>
      <c r="E21" s="11" t="s">
        <v>203</v>
      </c>
      <c r="F21" s="25" t="str">
        <f t="shared" ref="F21:F48" si="2">VLOOKUP(J21,$H$119:$J$152,3,FALSE)</f>
        <v>宮古</v>
      </c>
      <c r="G21" s="25" t="str">
        <f t="shared" ref="G21:G26" si="3">VLOOKUP(J21,$H$119:$J$152,2,FALSE)</f>
        <v>宮古市</v>
      </c>
      <c r="H21" s="11" t="s">
        <v>35</v>
      </c>
      <c r="I21" s="11" t="s">
        <v>432</v>
      </c>
      <c r="J21" s="11">
        <v>3202</v>
      </c>
      <c r="K21" s="11" t="s">
        <v>204</v>
      </c>
      <c r="L21" s="11" t="s">
        <v>205</v>
      </c>
      <c r="M21" s="11" t="s">
        <v>376</v>
      </c>
      <c r="N21" s="11" t="s">
        <v>376</v>
      </c>
      <c r="O21" s="11" t="s">
        <v>376</v>
      </c>
      <c r="P21" s="11" t="s">
        <v>427</v>
      </c>
      <c r="Q21" s="25" t="s">
        <v>457</v>
      </c>
      <c r="R21" s="12"/>
      <c r="S21" s="11"/>
    </row>
    <row r="22" spans="1:19" ht="18.75" customHeight="1" x14ac:dyDescent="0.15">
      <c r="A22" s="9">
        <v>310200076</v>
      </c>
      <c r="B22" s="10">
        <v>39173</v>
      </c>
      <c r="C22" s="10">
        <v>45747</v>
      </c>
      <c r="D22" s="11" t="s">
        <v>207</v>
      </c>
      <c r="E22" s="11" t="s">
        <v>203</v>
      </c>
      <c r="F22" s="25" t="str">
        <f t="shared" si="2"/>
        <v>宮古</v>
      </c>
      <c r="G22" s="25" t="str">
        <f t="shared" si="3"/>
        <v>宮古市</v>
      </c>
      <c r="H22" s="11" t="s">
        <v>208</v>
      </c>
      <c r="I22" s="11" t="s">
        <v>209</v>
      </c>
      <c r="J22" s="11">
        <v>3202</v>
      </c>
      <c r="K22" s="11" t="s">
        <v>206</v>
      </c>
      <c r="L22" s="11" t="s">
        <v>210</v>
      </c>
      <c r="M22" s="11" t="s">
        <v>427</v>
      </c>
      <c r="N22" s="11" t="s">
        <v>376</v>
      </c>
      <c r="O22" s="11" t="s">
        <v>376</v>
      </c>
      <c r="P22" s="11" t="s">
        <v>427</v>
      </c>
      <c r="Q22" s="25" t="s">
        <v>457</v>
      </c>
      <c r="R22" s="12"/>
      <c r="S22" s="11"/>
    </row>
    <row r="23" spans="1:19" ht="18.75" customHeight="1" x14ac:dyDescent="0.15">
      <c r="A23" s="9">
        <v>310200316</v>
      </c>
      <c r="B23" s="10">
        <v>43831</v>
      </c>
      <c r="C23" s="10">
        <v>46022</v>
      </c>
      <c r="D23" s="11" t="s">
        <v>467</v>
      </c>
      <c r="E23" s="11" t="s">
        <v>468</v>
      </c>
      <c r="F23" s="25" t="str">
        <f t="shared" si="2"/>
        <v>宮古</v>
      </c>
      <c r="G23" s="25" t="str">
        <f t="shared" si="3"/>
        <v>宮古市</v>
      </c>
      <c r="H23" s="11" t="s">
        <v>208</v>
      </c>
      <c r="I23" s="11" t="s">
        <v>459</v>
      </c>
      <c r="J23" s="11">
        <v>3202</v>
      </c>
      <c r="K23" s="11" t="s">
        <v>460</v>
      </c>
      <c r="L23" s="11" t="s">
        <v>461</v>
      </c>
      <c r="M23" s="11" t="s">
        <v>376</v>
      </c>
      <c r="N23" s="11" t="s">
        <v>376</v>
      </c>
      <c r="O23" s="11" t="s">
        <v>376</v>
      </c>
      <c r="P23" s="11" t="s">
        <v>376</v>
      </c>
      <c r="Q23" s="25" t="s">
        <v>457</v>
      </c>
      <c r="R23" s="25"/>
      <c r="S23" s="11"/>
    </row>
    <row r="24" spans="1:19" ht="18.75" customHeight="1" x14ac:dyDescent="0.15">
      <c r="A24" s="9">
        <v>310200340</v>
      </c>
      <c r="B24" s="10">
        <v>44652</v>
      </c>
      <c r="C24" s="10">
        <v>46843</v>
      </c>
      <c r="D24" s="11" t="s">
        <v>543</v>
      </c>
      <c r="E24" s="11" t="s">
        <v>203</v>
      </c>
      <c r="F24" s="25" t="str">
        <f t="shared" si="2"/>
        <v>宮古</v>
      </c>
      <c r="G24" s="25" t="str">
        <f t="shared" si="3"/>
        <v>宮古市</v>
      </c>
      <c r="H24" s="11" t="s">
        <v>208</v>
      </c>
      <c r="I24" s="11" t="s">
        <v>546</v>
      </c>
      <c r="J24" s="11">
        <v>3202</v>
      </c>
      <c r="K24" s="11" t="s">
        <v>547</v>
      </c>
      <c r="L24" s="11" t="s">
        <v>548</v>
      </c>
      <c r="M24" s="11" t="s">
        <v>376</v>
      </c>
      <c r="N24" s="11" t="s">
        <v>376</v>
      </c>
      <c r="O24" s="11" t="s">
        <v>376</v>
      </c>
      <c r="P24" s="11"/>
      <c r="Q24" s="25" t="s">
        <v>456</v>
      </c>
      <c r="R24" s="25">
        <v>4</v>
      </c>
      <c r="S24" s="11"/>
    </row>
    <row r="25" spans="1:19" ht="18.75" customHeight="1" x14ac:dyDescent="0.15">
      <c r="A25" s="9">
        <v>310200332</v>
      </c>
      <c r="B25" s="10">
        <v>44652</v>
      </c>
      <c r="C25" s="10">
        <v>46843</v>
      </c>
      <c r="D25" s="11" t="s">
        <v>544</v>
      </c>
      <c r="E25" s="11" t="s">
        <v>203</v>
      </c>
      <c r="F25" s="25" t="str">
        <f t="shared" si="2"/>
        <v>宮古</v>
      </c>
      <c r="G25" s="25" t="str">
        <f t="shared" si="3"/>
        <v>宮古市</v>
      </c>
      <c r="H25" s="11" t="s">
        <v>208</v>
      </c>
      <c r="I25" s="11" t="s">
        <v>549</v>
      </c>
      <c r="J25" s="11">
        <v>3202</v>
      </c>
      <c r="K25" s="11" t="s">
        <v>550</v>
      </c>
      <c r="L25" s="11" t="s">
        <v>551</v>
      </c>
      <c r="M25" s="11" t="s">
        <v>376</v>
      </c>
      <c r="N25" s="11" t="s">
        <v>376</v>
      </c>
      <c r="O25" s="11" t="s">
        <v>376</v>
      </c>
      <c r="P25" s="11" t="s">
        <v>376</v>
      </c>
      <c r="Q25" s="25" t="s">
        <v>456</v>
      </c>
      <c r="R25" s="25">
        <v>1</v>
      </c>
      <c r="S25" s="11"/>
    </row>
    <row r="26" spans="1:19" ht="18.75" customHeight="1" x14ac:dyDescent="0.15">
      <c r="A26" s="9">
        <v>310200357</v>
      </c>
      <c r="B26" s="10">
        <v>44652</v>
      </c>
      <c r="C26" s="10">
        <v>46843</v>
      </c>
      <c r="D26" s="11" t="s">
        <v>545</v>
      </c>
      <c r="E26" s="11" t="s">
        <v>203</v>
      </c>
      <c r="F26" s="25" t="str">
        <f t="shared" si="2"/>
        <v>宮古</v>
      </c>
      <c r="G26" s="25" t="str">
        <f t="shared" si="3"/>
        <v>宮古市</v>
      </c>
      <c r="H26" s="11" t="s">
        <v>208</v>
      </c>
      <c r="I26" s="11" t="s">
        <v>546</v>
      </c>
      <c r="J26" s="11">
        <v>3202</v>
      </c>
      <c r="K26" s="11" t="s">
        <v>547</v>
      </c>
      <c r="L26" s="11" t="s">
        <v>548</v>
      </c>
      <c r="M26" s="11"/>
      <c r="N26" s="11" t="s">
        <v>376</v>
      </c>
      <c r="O26" s="11"/>
      <c r="P26" s="11"/>
      <c r="Q26" s="25" t="s">
        <v>456</v>
      </c>
      <c r="R26" s="25">
        <v>2</v>
      </c>
      <c r="S26" s="11"/>
    </row>
    <row r="27" spans="1:19" ht="18.75" customHeight="1" x14ac:dyDescent="0.15">
      <c r="A27" s="9">
        <v>313015091</v>
      </c>
      <c r="B27" s="10">
        <v>44630</v>
      </c>
      <c r="C27" s="10">
        <v>46821</v>
      </c>
      <c r="D27" s="11" t="s">
        <v>537</v>
      </c>
      <c r="E27" s="11" t="s">
        <v>538</v>
      </c>
      <c r="F27" s="25" t="str">
        <f t="shared" si="2"/>
        <v>宮古</v>
      </c>
      <c r="G27" s="25" t="s">
        <v>539</v>
      </c>
      <c r="H27" s="11" t="s">
        <v>540</v>
      </c>
      <c r="I27" s="11" t="s">
        <v>541</v>
      </c>
      <c r="J27" s="11">
        <v>3482</v>
      </c>
      <c r="K27" s="11" t="s">
        <v>542</v>
      </c>
      <c r="L27" s="11"/>
      <c r="M27" s="11" t="s">
        <v>376</v>
      </c>
      <c r="N27" s="11" t="s">
        <v>376</v>
      </c>
      <c r="O27" s="11" t="s">
        <v>376</v>
      </c>
      <c r="P27" s="11" t="s">
        <v>376</v>
      </c>
      <c r="Q27" s="25" t="s">
        <v>456</v>
      </c>
      <c r="R27" s="25">
        <v>1</v>
      </c>
      <c r="S27" s="11"/>
    </row>
    <row r="28" spans="1:19" ht="18.75" customHeight="1" x14ac:dyDescent="0.15">
      <c r="A28" s="9">
        <v>310300033</v>
      </c>
      <c r="B28" s="10">
        <v>38991</v>
      </c>
      <c r="C28" s="10">
        <v>47756</v>
      </c>
      <c r="D28" s="11" t="s">
        <v>116</v>
      </c>
      <c r="E28" s="11" t="s">
        <v>112</v>
      </c>
      <c r="F28" s="25" t="str">
        <f t="shared" si="2"/>
        <v>大船渡</v>
      </c>
      <c r="G28" s="25" t="str">
        <f t="shared" ref="G28:G48" si="4">VLOOKUP(J28,$H$119:$J$152,2,FALSE)</f>
        <v>大船渡市</v>
      </c>
      <c r="H28" s="11" t="s">
        <v>113</v>
      </c>
      <c r="I28" s="11" t="s">
        <v>117</v>
      </c>
      <c r="J28" s="11">
        <v>3203</v>
      </c>
      <c r="K28" s="11" t="s">
        <v>114</v>
      </c>
      <c r="L28" s="11" t="s">
        <v>115</v>
      </c>
      <c r="M28" s="11" t="s">
        <v>376</v>
      </c>
      <c r="N28" s="11" t="s">
        <v>427</v>
      </c>
      <c r="O28" s="11" t="s">
        <v>427</v>
      </c>
      <c r="P28" s="11" t="s">
        <v>427</v>
      </c>
      <c r="Q28" s="25" t="s">
        <v>456</v>
      </c>
      <c r="R28" s="12">
        <v>4</v>
      </c>
      <c r="S28" s="11"/>
    </row>
    <row r="29" spans="1:19" ht="18.75" customHeight="1" x14ac:dyDescent="0.15">
      <c r="A29" s="9">
        <v>310300165</v>
      </c>
      <c r="B29" s="10">
        <v>41548</v>
      </c>
      <c r="C29" s="10">
        <v>45930</v>
      </c>
      <c r="D29" s="11" t="s">
        <v>262</v>
      </c>
      <c r="E29" s="11" t="s">
        <v>261</v>
      </c>
      <c r="F29" s="25" t="str">
        <f t="shared" si="2"/>
        <v>大船渡</v>
      </c>
      <c r="G29" s="25" t="str">
        <f t="shared" si="4"/>
        <v>大船渡市</v>
      </c>
      <c r="H29" s="11" t="s">
        <v>41</v>
      </c>
      <c r="I29" s="11" t="s">
        <v>263</v>
      </c>
      <c r="J29" s="11">
        <v>3203</v>
      </c>
      <c r="K29" s="11" t="s">
        <v>264</v>
      </c>
      <c r="L29" s="11" t="s">
        <v>265</v>
      </c>
      <c r="M29" s="11" t="s">
        <v>376</v>
      </c>
      <c r="N29" s="11" t="s">
        <v>376</v>
      </c>
      <c r="O29" s="11" t="s">
        <v>376</v>
      </c>
      <c r="P29" s="11" t="s">
        <v>376</v>
      </c>
      <c r="Q29" s="25" t="s">
        <v>456</v>
      </c>
      <c r="R29" s="12">
        <v>6</v>
      </c>
      <c r="S29" s="11"/>
    </row>
    <row r="30" spans="1:19" ht="18.75" customHeight="1" x14ac:dyDescent="0.15">
      <c r="A30" s="9">
        <v>310300215</v>
      </c>
      <c r="B30" s="10">
        <v>43435</v>
      </c>
      <c r="C30" s="10">
        <v>45626</v>
      </c>
      <c r="D30" s="11" t="s">
        <v>428</v>
      </c>
      <c r="E30" s="11" t="s">
        <v>429</v>
      </c>
      <c r="F30" s="25" t="str">
        <f t="shared" si="2"/>
        <v>大船渡</v>
      </c>
      <c r="G30" s="25" t="str">
        <f t="shared" si="4"/>
        <v>大船渡市</v>
      </c>
      <c r="H30" s="11" t="s">
        <v>433</v>
      </c>
      <c r="I30" s="11" t="s">
        <v>434</v>
      </c>
      <c r="J30" s="11">
        <v>3203</v>
      </c>
      <c r="K30" s="11" t="s">
        <v>435</v>
      </c>
      <c r="L30" s="11" t="s">
        <v>436</v>
      </c>
      <c r="M30" s="11" t="s">
        <v>376</v>
      </c>
      <c r="N30" s="11" t="s">
        <v>376</v>
      </c>
      <c r="O30" s="11" t="s">
        <v>376</v>
      </c>
      <c r="P30" s="11" t="s">
        <v>376</v>
      </c>
      <c r="Q30" s="25" t="s">
        <v>455</v>
      </c>
      <c r="R30" s="12"/>
      <c r="S30" s="11"/>
    </row>
    <row r="31" spans="1:19" ht="18.75" customHeight="1" x14ac:dyDescent="0.15">
      <c r="A31" s="9">
        <v>310300249</v>
      </c>
      <c r="B31" s="10">
        <v>45287</v>
      </c>
      <c r="C31" s="10">
        <v>47478</v>
      </c>
      <c r="D31" s="11" t="s">
        <v>589</v>
      </c>
      <c r="E31" s="11" t="s">
        <v>590</v>
      </c>
      <c r="F31" s="25" t="str">
        <f t="shared" si="2"/>
        <v>大船渡</v>
      </c>
      <c r="G31" s="25" t="str">
        <f t="shared" si="4"/>
        <v>大船渡市</v>
      </c>
      <c r="H31" s="11" t="s">
        <v>433</v>
      </c>
      <c r="I31" s="11" t="s">
        <v>591</v>
      </c>
      <c r="J31" s="11">
        <v>3203</v>
      </c>
      <c r="K31" s="11">
        <v>192227873</v>
      </c>
      <c r="L31" s="11"/>
      <c r="M31" s="11" t="s">
        <v>376</v>
      </c>
      <c r="N31" s="11" t="s">
        <v>376</v>
      </c>
      <c r="O31" s="11" t="s">
        <v>376</v>
      </c>
      <c r="P31" s="11"/>
      <c r="Q31" s="13" t="s">
        <v>456</v>
      </c>
      <c r="R31" s="12">
        <v>2</v>
      </c>
      <c r="S31" s="11"/>
    </row>
    <row r="32" spans="1:19" ht="18.75" customHeight="1" x14ac:dyDescent="0.15">
      <c r="A32" s="9">
        <v>310500103</v>
      </c>
      <c r="B32" s="10">
        <v>38991</v>
      </c>
      <c r="C32" s="10">
        <v>45565</v>
      </c>
      <c r="D32" s="11" t="s">
        <v>144</v>
      </c>
      <c r="E32" s="11" t="s">
        <v>130</v>
      </c>
      <c r="F32" s="25" t="str">
        <f t="shared" si="2"/>
        <v>岩手中部</v>
      </c>
      <c r="G32" s="25" t="str">
        <f t="shared" si="4"/>
        <v>花巻市</v>
      </c>
      <c r="H32" s="11" t="s">
        <v>141</v>
      </c>
      <c r="I32" s="11" t="s">
        <v>142</v>
      </c>
      <c r="J32" s="11">
        <v>3205</v>
      </c>
      <c r="K32" s="11" t="s">
        <v>143</v>
      </c>
      <c r="L32" s="11" t="s">
        <v>145</v>
      </c>
      <c r="M32" s="11" t="s">
        <v>427</v>
      </c>
      <c r="N32" s="11" t="s">
        <v>376</v>
      </c>
      <c r="O32" s="11" t="s">
        <v>427</v>
      </c>
      <c r="P32" s="11" t="s">
        <v>376</v>
      </c>
      <c r="Q32" s="13" t="s">
        <v>458</v>
      </c>
      <c r="R32" s="12">
        <v>4</v>
      </c>
      <c r="S32" s="11"/>
    </row>
    <row r="33" spans="1:19" ht="18.75" customHeight="1" x14ac:dyDescent="0.15">
      <c r="A33" s="9">
        <v>310500160</v>
      </c>
      <c r="B33" s="10">
        <v>38991</v>
      </c>
      <c r="C33" s="10">
        <v>45565</v>
      </c>
      <c r="D33" s="11" t="s">
        <v>258</v>
      </c>
      <c r="E33" s="11" t="s">
        <v>256</v>
      </c>
      <c r="F33" s="25" t="str">
        <f t="shared" si="2"/>
        <v>岩手中部</v>
      </c>
      <c r="G33" s="25" t="str">
        <f t="shared" si="4"/>
        <v>花巻市</v>
      </c>
      <c r="H33" s="11" t="s">
        <v>118</v>
      </c>
      <c r="I33" s="11" t="s">
        <v>259</v>
      </c>
      <c r="J33" s="11">
        <v>3205</v>
      </c>
      <c r="K33" s="11" t="s">
        <v>257</v>
      </c>
      <c r="L33" s="11" t="s">
        <v>260</v>
      </c>
      <c r="M33" s="11" t="s">
        <v>376</v>
      </c>
      <c r="N33" s="11" t="s">
        <v>427</v>
      </c>
      <c r="O33" s="11" t="s">
        <v>427</v>
      </c>
      <c r="P33" s="11" t="s">
        <v>427</v>
      </c>
      <c r="Q33" s="13" t="s">
        <v>456</v>
      </c>
      <c r="R33" s="12">
        <v>20</v>
      </c>
      <c r="S33" s="11"/>
    </row>
    <row r="34" spans="1:19" ht="18.75" customHeight="1" x14ac:dyDescent="0.15">
      <c r="A34" s="9">
        <v>310500202</v>
      </c>
      <c r="B34" s="10">
        <v>38991</v>
      </c>
      <c r="C34" s="10">
        <v>45565</v>
      </c>
      <c r="D34" s="11" t="s">
        <v>312</v>
      </c>
      <c r="E34" s="11" t="s">
        <v>312</v>
      </c>
      <c r="F34" s="25" t="str">
        <f t="shared" si="2"/>
        <v>岩手中部</v>
      </c>
      <c r="G34" s="25" t="str">
        <f t="shared" si="4"/>
        <v>花巻市</v>
      </c>
      <c r="H34" s="11" t="s">
        <v>17</v>
      </c>
      <c r="I34" s="11" t="s">
        <v>315</v>
      </c>
      <c r="J34" s="11">
        <v>3205</v>
      </c>
      <c r="K34" s="11" t="s">
        <v>313</v>
      </c>
      <c r="L34" s="11" t="s">
        <v>314</v>
      </c>
      <c r="M34" s="11" t="s">
        <v>376</v>
      </c>
      <c r="N34" s="11" t="s">
        <v>376</v>
      </c>
      <c r="O34" s="11" t="s">
        <v>427</v>
      </c>
      <c r="P34" s="11" t="s">
        <v>376</v>
      </c>
      <c r="Q34" s="13" t="s">
        <v>455</v>
      </c>
      <c r="R34" s="12">
        <v>80</v>
      </c>
      <c r="S34" s="11"/>
    </row>
    <row r="35" spans="1:19" ht="18.75" customHeight="1" x14ac:dyDescent="0.15">
      <c r="A35" s="9">
        <v>310500210</v>
      </c>
      <c r="B35" s="10">
        <v>38991</v>
      </c>
      <c r="C35" s="10">
        <v>45565</v>
      </c>
      <c r="D35" s="11" t="s">
        <v>181</v>
      </c>
      <c r="E35" s="11" t="s">
        <v>177</v>
      </c>
      <c r="F35" s="25" t="str">
        <f t="shared" si="2"/>
        <v>岩手中部</v>
      </c>
      <c r="G35" s="25" t="str">
        <f t="shared" si="4"/>
        <v>花巻市</v>
      </c>
      <c r="H35" s="11" t="s">
        <v>152</v>
      </c>
      <c r="I35" s="11" t="s">
        <v>180</v>
      </c>
      <c r="J35" s="11">
        <v>3205</v>
      </c>
      <c r="K35" s="11" t="s">
        <v>178</v>
      </c>
      <c r="L35" s="11" t="s">
        <v>179</v>
      </c>
      <c r="M35" s="11" t="s">
        <v>427</v>
      </c>
      <c r="N35" s="11" t="s">
        <v>376</v>
      </c>
      <c r="O35" s="11" t="s">
        <v>376</v>
      </c>
      <c r="P35" s="11" t="s">
        <v>376</v>
      </c>
      <c r="Q35" s="13" t="s">
        <v>456</v>
      </c>
      <c r="R35" s="12">
        <v>8</v>
      </c>
      <c r="S35" s="11"/>
    </row>
    <row r="36" spans="1:19" ht="18.75" customHeight="1" x14ac:dyDescent="0.15">
      <c r="A36" s="9">
        <v>310500244</v>
      </c>
      <c r="B36" s="10">
        <v>39173</v>
      </c>
      <c r="C36" s="10">
        <v>45747</v>
      </c>
      <c r="D36" s="11" t="s">
        <v>151</v>
      </c>
      <c r="E36" s="11" t="s">
        <v>130</v>
      </c>
      <c r="F36" s="25" t="str">
        <f t="shared" si="2"/>
        <v>岩手中部</v>
      </c>
      <c r="G36" s="25" t="str">
        <f t="shared" si="4"/>
        <v>花巻市</v>
      </c>
      <c r="H36" s="11" t="s">
        <v>152</v>
      </c>
      <c r="I36" s="11" t="s">
        <v>153</v>
      </c>
      <c r="J36" s="11">
        <v>3205</v>
      </c>
      <c r="K36" s="11" t="s">
        <v>150</v>
      </c>
      <c r="L36" s="11" t="s">
        <v>154</v>
      </c>
      <c r="M36" s="11" t="s">
        <v>376</v>
      </c>
      <c r="N36" s="11" t="s">
        <v>376</v>
      </c>
      <c r="O36" s="11" t="s">
        <v>376</v>
      </c>
      <c r="P36" s="11" t="s">
        <v>427</v>
      </c>
      <c r="Q36" s="13" t="s">
        <v>455</v>
      </c>
      <c r="R36" s="12"/>
      <c r="S36" s="11"/>
    </row>
    <row r="37" spans="1:19" ht="18.75" customHeight="1" x14ac:dyDescent="0.15">
      <c r="A37" s="9">
        <v>310500608</v>
      </c>
      <c r="B37" s="10">
        <v>45108</v>
      </c>
      <c r="C37" s="10">
        <v>47299</v>
      </c>
      <c r="D37" s="11" t="s">
        <v>577</v>
      </c>
      <c r="E37" s="11" t="s">
        <v>578</v>
      </c>
      <c r="F37" s="25" t="str">
        <f t="shared" si="2"/>
        <v>岩手中部</v>
      </c>
      <c r="G37" s="25" t="str">
        <f t="shared" si="4"/>
        <v>花巻市</v>
      </c>
      <c r="H37" s="11" t="s">
        <v>579</v>
      </c>
      <c r="I37" s="11" t="s">
        <v>580</v>
      </c>
      <c r="J37" s="11">
        <v>3205</v>
      </c>
      <c r="K37" s="11" t="s">
        <v>581</v>
      </c>
      <c r="L37" s="11" t="s">
        <v>582</v>
      </c>
      <c r="M37" s="11"/>
      <c r="N37" s="11" t="s">
        <v>376</v>
      </c>
      <c r="O37" s="11" t="s">
        <v>376</v>
      </c>
      <c r="P37" s="11" t="s">
        <v>376</v>
      </c>
      <c r="Q37" s="13" t="s">
        <v>456</v>
      </c>
      <c r="R37" s="12">
        <v>60</v>
      </c>
      <c r="S37" s="11"/>
    </row>
    <row r="38" spans="1:19" ht="18.75" customHeight="1" x14ac:dyDescent="0.15">
      <c r="A38" s="9">
        <v>310600119</v>
      </c>
      <c r="B38" s="10">
        <v>38991</v>
      </c>
      <c r="C38" s="10">
        <v>45565</v>
      </c>
      <c r="D38" s="11" t="s">
        <v>283</v>
      </c>
      <c r="E38" s="11" t="s">
        <v>280</v>
      </c>
      <c r="F38" s="25" t="str">
        <f t="shared" si="2"/>
        <v>岩手中部</v>
      </c>
      <c r="G38" s="25" t="str">
        <f t="shared" si="4"/>
        <v>北上市</v>
      </c>
      <c r="H38" s="11" t="s">
        <v>28</v>
      </c>
      <c r="I38" s="11" t="s">
        <v>284</v>
      </c>
      <c r="J38" s="11">
        <v>3206</v>
      </c>
      <c r="K38" s="11" t="s">
        <v>281</v>
      </c>
      <c r="L38" s="11" t="s">
        <v>282</v>
      </c>
      <c r="M38" s="11" t="s">
        <v>427</v>
      </c>
      <c r="N38" s="11" t="s">
        <v>376</v>
      </c>
      <c r="O38" s="11" t="s">
        <v>427</v>
      </c>
      <c r="P38" s="11" t="s">
        <v>376</v>
      </c>
      <c r="Q38" s="13" t="s">
        <v>458</v>
      </c>
      <c r="R38" s="12">
        <v>2</v>
      </c>
      <c r="S38" s="11"/>
    </row>
    <row r="39" spans="1:19" ht="18.75" customHeight="1" x14ac:dyDescent="0.15">
      <c r="A39" s="9">
        <v>310600374</v>
      </c>
      <c r="B39" s="10">
        <v>42278</v>
      </c>
      <c r="C39" s="10">
        <v>46660</v>
      </c>
      <c r="D39" s="11" t="s">
        <v>21</v>
      </c>
      <c r="E39" s="11" t="s">
        <v>20</v>
      </c>
      <c r="F39" s="25" t="str">
        <f t="shared" si="2"/>
        <v>岩手中部</v>
      </c>
      <c r="G39" s="25" t="str">
        <f t="shared" si="4"/>
        <v>北上市</v>
      </c>
      <c r="H39" s="11" t="s">
        <v>22</v>
      </c>
      <c r="I39" s="11" t="s">
        <v>23</v>
      </c>
      <c r="J39" s="11">
        <v>3206</v>
      </c>
      <c r="K39" s="11" t="s">
        <v>24</v>
      </c>
      <c r="L39" s="11" t="s">
        <v>25</v>
      </c>
      <c r="M39" s="11" t="s">
        <v>376</v>
      </c>
      <c r="N39" s="11" t="s">
        <v>376</v>
      </c>
      <c r="O39" s="11" t="s">
        <v>376</v>
      </c>
      <c r="P39" s="11" t="s">
        <v>376</v>
      </c>
      <c r="Q39" s="13" t="s">
        <v>455</v>
      </c>
      <c r="R39" s="12"/>
      <c r="S39" s="11"/>
    </row>
    <row r="40" spans="1:19" ht="18.75" customHeight="1" x14ac:dyDescent="0.15">
      <c r="A40" s="9">
        <v>310600416</v>
      </c>
      <c r="B40" s="10">
        <v>43221</v>
      </c>
      <c r="C40" s="10">
        <v>47603</v>
      </c>
      <c r="D40" s="11" t="s">
        <v>430</v>
      </c>
      <c r="E40" s="11" t="s">
        <v>20</v>
      </c>
      <c r="F40" s="25" t="str">
        <f t="shared" si="2"/>
        <v>岩手中部</v>
      </c>
      <c r="G40" s="25" t="str">
        <f t="shared" si="4"/>
        <v>北上市</v>
      </c>
      <c r="H40" s="11" t="s">
        <v>405</v>
      </c>
      <c r="I40" s="11" t="s">
        <v>410</v>
      </c>
      <c r="J40" s="11">
        <v>3206</v>
      </c>
      <c r="K40" s="11" t="s">
        <v>419</v>
      </c>
      <c r="L40" s="11" t="s">
        <v>424</v>
      </c>
      <c r="M40" s="11" t="s">
        <v>376</v>
      </c>
      <c r="N40" s="11" t="s">
        <v>376</v>
      </c>
      <c r="O40" s="11" t="s">
        <v>376</v>
      </c>
      <c r="P40" s="11" t="s">
        <v>376</v>
      </c>
      <c r="Q40" s="13" t="s">
        <v>455</v>
      </c>
      <c r="R40" s="12"/>
      <c r="S40" s="11" t="s">
        <v>452</v>
      </c>
    </row>
    <row r="41" spans="1:19" ht="18.75" customHeight="1" x14ac:dyDescent="0.15">
      <c r="A41" s="9">
        <v>310600432</v>
      </c>
      <c r="B41" s="10">
        <v>43282</v>
      </c>
      <c r="C41" s="10">
        <v>47664</v>
      </c>
      <c r="D41" s="11" t="s">
        <v>401</v>
      </c>
      <c r="E41" s="11" t="s">
        <v>20</v>
      </c>
      <c r="F41" s="25" t="str">
        <f t="shared" si="2"/>
        <v>岩手中部</v>
      </c>
      <c r="G41" s="25" t="str">
        <f t="shared" si="4"/>
        <v>北上市</v>
      </c>
      <c r="H41" s="11" t="s">
        <v>405</v>
      </c>
      <c r="I41" s="11" t="s">
        <v>409</v>
      </c>
      <c r="J41" s="11">
        <v>3206</v>
      </c>
      <c r="K41" s="11" t="s">
        <v>418</v>
      </c>
      <c r="L41" s="11" t="s">
        <v>423</v>
      </c>
      <c r="M41" s="11" t="s">
        <v>376</v>
      </c>
      <c r="N41" s="11" t="s">
        <v>376</v>
      </c>
      <c r="O41" s="11" t="s">
        <v>376</v>
      </c>
      <c r="P41" s="11" t="s">
        <v>376</v>
      </c>
      <c r="Q41" s="13" t="s">
        <v>455</v>
      </c>
      <c r="R41" s="12"/>
      <c r="S41" s="11"/>
    </row>
    <row r="42" spans="1:19" ht="18.75" customHeight="1" x14ac:dyDescent="0.15">
      <c r="A42" s="26">
        <v>310600564</v>
      </c>
      <c r="B42" s="27">
        <v>45397</v>
      </c>
      <c r="C42" s="27">
        <v>47587</v>
      </c>
      <c r="D42" s="28" t="s">
        <v>594</v>
      </c>
      <c r="E42" s="14" t="s">
        <v>595</v>
      </c>
      <c r="F42" s="25" t="str">
        <f t="shared" si="2"/>
        <v>岩手中部</v>
      </c>
      <c r="G42" s="25" t="str">
        <f t="shared" si="4"/>
        <v>北上市</v>
      </c>
      <c r="H42" s="28" t="s">
        <v>596</v>
      </c>
      <c r="I42" s="28" t="s">
        <v>597</v>
      </c>
      <c r="J42" s="28">
        <v>3206</v>
      </c>
      <c r="K42" s="28" t="s">
        <v>598</v>
      </c>
      <c r="L42" s="14"/>
      <c r="M42" s="11" t="s">
        <v>376</v>
      </c>
      <c r="N42" s="11" t="s">
        <v>376</v>
      </c>
      <c r="O42" s="11" t="s">
        <v>376</v>
      </c>
      <c r="P42" s="11" t="s">
        <v>376</v>
      </c>
      <c r="Q42" s="13" t="s">
        <v>456</v>
      </c>
      <c r="R42" s="12"/>
      <c r="S42" s="11"/>
    </row>
    <row r="43" spans="1:19" ht="18.75" customHeight="1" x14ac:dyDescent="0.15">
      <c r="A43" s="9">
        <v>310700075</v>
      </c>
      <c r="B43" s="10">
        <v>38991</v>
      </c>
      <c r="C43" s="10">
        <v>47756</v>
      </c>
      <c r="D43" s="11" t="s">
        <v>273</v>
      </c>
      <c r="E43" s="11" t="s">
        <v>269</v>
      </c>
      <c r="F43" s="25" t="str">
        <f t="shared" si="2"/>
        <v>久慈</v>
      </c>
      <c r="G43" s="25" t="str">
        <f t="shared" si="4"/>
        <v>久慈市</v>
      </c>
      <c r="H43" s="11" t="s">
        <v>270</v>
      </c>
      <c r="I43" s="11" t="s">
        <v>274</v>
      </c>
      <c r="J43" s="11">
        <v>3207</v>
      </c>
      <c r="K43" s="11" t="s">
        <v>271</v>
      </c>
      <c r="L43" s="11" t="s">
        <v>272</v>
      </c>
      <c r="M43" s="11" t="s">
        <v>376</v>
      </c>
      <c r="N43" s="11" t="s">
        <v>427</v>
      </c>
      <c r="O43" s="11" t="s">
        <v>427</v>
      </c>
      <c r="P43" s="11" t="s">
        <v>427</v>
      </c>
      <c r="Q43" s="13" t="s">
        <v>458</v>
      </c>
      <c r="R43" s="12">
        <v>1</v>
      </c>
      <c r="S43" s="11"/>
    </row>
    <row r="44" spans="1:19" ht="18.75" customHeight="1" x14ac:dyDescent="0.15">
      <c r="A44" s="9">
        <v>310700158</v>
      </c>
      <c r="B44" s="10">
        <v>40817</v>
      </c>
      <c r="C44" s="10">
        <v>47391</v>
      </c>
      <c r="D44" s="11" t="s">
        <v>217</v>
      </c>
      <c r="E44" s="11" t="s">
        <v>212</v>
      </c>
      <c r="F44" s="25" t="str">
        <f t="shared" si="2"/>
        <v>久慈</v>
      </c>
      <c r="G44" s="25" t="str">
        <f t="shared" si="4"/>
        <v>久慈市</v>
      </c>
      <c r="H44" s="11" t="s">
        <v>213</v>
      </c>
      <c r="I44" s="11" t="s">
        <v>214</v>
      </c>
      <c r="J44" s="11">
        <v>3207</v>
      </c>
      <c r="K44" s="11" t="s">
        <v>215</v>
      </c>
      <c r="L44" s="11" t="s">
        <v>216</v>
      </c>
      <c r="M44" s="11" t="s">
        <v>427</v>
      </c>
      <c r="N44" s="11" t="s">
        <v>376</v>
      </c>
      <c r="O44" s="11" t="s">
        <v>376</v>
      </c>
      <c r="P44" s="11" t="s">
        <v>376</v>
      </c>
      <c r="Q44" s="13" t="s">
        <v>458</v>
      </c>
      <c r="R44" s="12">
        <v>10</v>
      </c>
      <c r="S44" s="11"/>
    </row>
    <row r="45" spans="1:19" ht="18.75" customHeight="1" x14ac:dyDescent="0.15">
      <c r="A45" s="9">
        <v>310700174</v>
      </c>
      <c r="B45" s="10">
        <v>40848</v>
      </c>
      <c r="C45" s="10">
        <v>47422</v>
      </c>
      <c r="D45" s="11" t="s">
        <v>303</v>
      </c>
      <c r="E45" s="11" t="s">
        <v>300</v>
      </c>
      <c r="F45" s="25" t="str">
        <f t="shared" si="2"/>
        <v>久慈</v>
      </c>
      <c r="G45" s="25" t="str">
        <f t="shared" si="4"/>
        <v>久慈市</v>
      </c>
      <c r="H45" s="11" t="s">
        <v>15</v>
      </c>
      <c r="I45" s="11" t="s">
        <v>304</v>
      </c>
      <c r="J45" s="11">
        <v>3207</v>
      </c>
      <c r="K45" s="11" t="s">
        <v>301</v>
      </c>
      <c r="L45" s="11" t="s">
        <v>302</v>
      </c>
      <c r="M45" s="11" t="s">
        <v>427</v>
      </c>
      <c r="N45" s="11" t="s">
        <v>427</v>
      </c>
      <c r="O45" s="11" t="s">
        <v>376</v>
      </c>
      <c r="P45" s="11" t="s">
        <v>376</v>
      </c>
      <c r="Q45" s="13" t="s">
        <v>458</v>
      </c>
      <c r="R45" s="12">
        <v>2</v>
      </c>
      <c r="S45" s="11"/>
    </row>
    <row r="46" spans="1:19" ht="18.75" customHeight="1" x14ac:dyDescent="0.15">
      <c r="A46" s="9">
        <v>310800016</v>
      </c>
      <c r="B46" s="10">
        <v>38991</v>
      </c>
      <c r="C46" s="10">
        <v>47756</v>
      </c>
      <c r="D46" s="11" t="s">
        <v>79</v>
      </c>
      <c r="E46" s="11" t="s">
        <v>78</v>
      </c>
      <c r="F46" s="25" t="str">
        <f t="shared" si="2"/>
        <v>岩手中部</v>
      </c>
      <c r="G46" s="25" t="str">
        <f t="shared" si="4"/>
        <v>遠野市</v>
      </c>
      <c r="H46" s="11" t="s">
        <v>80</v>
      </c>
      <c r="I46" s="11" t="s">
        <v>81</v>
      </c>
      <c r="J46" s="11">
        <v>3208</v>
      </c>
      <c r="K46" s="11" t="s">
        <v>82</v>
      </c>
      <c r="L46" s="11" t="s">
        <v>83</v>
      </c>
      <c r="M46" s="11" t="s">
        <v>376</v>
      </c>
      <c r="N46" s="11" t="s">
        <v>376</v>
      </c>
      <c r="O46" s="11" t="s">
        <v>376</v>
      </c>
      <c r="P46" s="11" t="s">
        <v>427</v>
      </c>
      <c r="Q46" s="13" t="s">
        <v>456</v>
      </c>
      <c r="R46" s="12">
        <v>6</v>
      </c>
      <c r="S46" s="11"/>
    </row>
    <row r="47" spans="1:19" ht="18.75" customHeight="1" x14ac:dyDescent="0.15">
      <c r="A47" s="9">
        <v>310800065</v>
      </c>
      <c r="B47" s="10">
        <v>38991</v>
      </c>
      <c r="C47" s="10">
        <v>45565</v>
      </c>
      <c r="D47" s="11" t="s">
        <v>431</v>
      </c>
      <c r="E47" s="11" t="s">
        <v>290</v>
      </c>
      <c r="F47" s="25" t="str">
        <f t="shared" si="2"/>
        <v>岩手中部</v>
      </c>
      <c r="G47" s="25" t="str">
        <f t="shared" si="4"/>
        <v>遠野市</v>
      </c>
      <c r="H47" s="11" t="s">
        <v>298</v>
      </c>
      <c r="I47" s="11" t="s">
        <v>299</v>
      </c>
      <c r="J47" s="11">
        <v>3208</v>
      </c>
      <c r="K47" s="11" t="s">
        <v>294</v>
      </c>
      <c r="L47" s="11" t="s">
        <v>295</v>
      </c>
      <c r="M47" s="11" t="s">
        <v>376</v>
      </c>
      <c r="N47" s="11" t="s">
        <v>376</v>
      </c>
      <c r="O47" s="11" t="s">
        <v>376</v>
      </c>
      <c r="P47" s="11" t="s">
        <v>376</v>
      </c>
      <c r="Q47" s="13" t="s">
        <v>458</v>
      </c>
      <c r="R47" s="12">
        <v>5</v>
      </c>
      <c r="S47" s="11"/>
    </row>
    <row r="48" spans="1:19" ht="18.75" customHeight="1" x14ac:dyDescent="0.15">
      <c r="A48" s="9">
        <v>310800115</v>
      </c>
      <c r="B48" s="10">
        <v>40269</v>
      </c>
      <c r="C48" s="10">
        <v>46843</v>
      </c>
      <c r="D48" s="11" t="s">
        <v>297</v>
      </c>
      <c r="E48" s="11" t="s">
        <v>290</v>
      </c>
      <c r="F48" s="25" t="str">
        <f t="shared" si="2"/>
        <v>岩手中部</v>
      </c>
      <c r="G48" s="25" t="str">
        <f t="shared" si="4"/>
        <v>遠野市</v>
      </c>
      <c r="H48" s="11" t="s">
        <v>291</v>
      </c>
      <c r="I48" s="11" t="s">
        <v>296</v>
      </c>
      <c r="J48" s="11">
        <v>3208</v>
      </c>
      <c r="K48" s="11" t="s">
        <v>292</v>
      </c>
      <c r="L48" s="11" t="s">
        <v>293</v>
      </c>
      <c r="M48" s="11" t="s">
        <v>376</v>
      </c>
      <c r="N48" s="11" t="s">
        <v>376</v>
      </c>
      <c r="O48" s="11" t="s">
        <v>376</v>
      </c>
      <c r="P48" s="11" t="s">
        <v>427</v>
      </c>
      <c r="Q48" s="13" t="s">
        <v>458</v>
      </c>
      <c r="R48" s="12">
        <v>1</v>
      </c>
      <c r="S48" s="11"/>
    </row>
    <row r="49" spans="1:19" ht="18.75" customHeight="1" x14ac:dyDescent="0.15">
      <c r="A49" s="9">
        <v>310800164</v>
      </c>
      <c r="B49" s="10">
        <v>44287</v>
      </c>
      <c r="C49" s="10">
        <v>46477</v>
      </c>
      <c r="D49" s="11" t="s">
        <v>510</v>
      </c>
      <c r="E49" s="11" t="s">
        <v>511</v>
      </c>
      <c r="F49" s="25" t="s">
        <v>515</v>
      </c>
      <c r="G49" s="25" t="s">
        <v>514</v>
      </c>
      <c r="H49" s="14" t="s">
        <v>291</v>
      </c>
      <c r="I49" s="11" t="s">
        <v>512</v>
      </c>
      <c r="J49" s="11">
        <v>3208</v>
      </c>
      <c r="K49" s="11" t="s">
        <v>513</v>
      </c>
      <c r="L49" s="11"/>
      <c r="M49" s="11" t="s">
        <v>507</v>
      </c>
      <c r="N49" s="11" t="s">
        <v>507</v>
      </c>
      <c r="O49" s="11" t="s">
        <v>507</v>
      </c>
      <c r="P49" s="11"/>
      <c r="Q49" s="13" t="s">
        <v>456</v>
      </c>
      <c r="R49" s="12">
        <v>4</v>
      </c>
      <c r="S49" s="11"/>
    </row>
    <row r="50" spans="1:19" ht="18.75" customHeight="1" x14ac:dyDescent="0.15">
      <c r="A50" s="9">
        <v>310900162</v>
      </c>
      <c r="B50" s="10">
        <v>38991</v>
      </c>
      <c r="C50" s="10">
        <v>47756</v>
      </c>
      <c r="D50" s="11" t="s">
        <v>238</v>
      </c>
      <c r="E50" s="11" t="s">
        <v>234</v>
      </c>
      <c r="F50" s="25" t="str">
        <f t="shared" ref="F50:F61" si="5">VLOOKUP(J50,$H$119:$J$152,3,FALSE)</f>
        <v>両磐</v>
      </c>
      <c r="G50" s="25" t="str">
        <f t="shared" ref="G50:G61" si="6">VLOOKUP(J50,$H$119:$J$152,2,FALSE)</f>
        <v>一関市</v>
      </c>
      <c r="H50" s="11" t="s">
        <v>30</v>
      </c>
      <c r="I50" s="11" t="s">
        <v>499</v>
      </c>
      <c r="J50" s="11">
        <v>3209</v>
      </c>
      <c r="K50" s="11" t="s">
        <v>239</v>
      </c>
      <c r="L50" s="11" t="s">
        <v>240</v>
      </c>
      <c r="M50" s="11" t="s">
        <v>376</v>
      </c>
      <c r="N50" s="11" t="s">
        <v>427</v>
      </c>
      <c r="O50" s="11" t="s">
        <v>427</v>
      </c>
      <c r="P50" s="11" t="s">
        <v>427</v>
      </c>
      <c r="Q50" s="13" t="s">
        <v>456</v>
      </c>
      <c r="R50" s="12">
        <v>4</v>
      </c>
      <c r="S50" s="11"/>
    </row>
    <row r="51" spans="1:19" ht="18.75" customHeight="1" x14ac:dyDescent="0.15">
      <c r="A51" s="9">
        <v>310900220</v>
      </c>
      <c r="B51" s="10">
        <v>38991</v>
      </c>
      <c r="C51" s="10">
        <v>47756</v>
      </c>
      <c r="D51" s="11" t="s">
        <v>311</v>
      </c>
      <c r="E51" s="11" t="s">
        <v>306</v>
      </c>
      <c r="F51" s="25" t="str">
        <f t="shared" si="5"/>
        <v>両磐</v>
      </c>
      <c r="G51" s="25" t="str">
        <f t="shared" si="6"/>
        <v>一関市</v>
      </c>
      <c r="H51" s="11" t="s">
        <v>307</v>
      </c>
      <c r="I51" s="11" t="s">
        <v>308</v>
      </c>
      <c r="J51" s="11">
        <v>3209</v>
      </c>
      <c r="K51" s="11" t="s">
        <v>309</v>
      </c>
      <c r="L51" s="11" t="s">
        <v>310</v>
      </c>
      <c r="M51" s="11" t="s">
        <v>427</v>
      </c>
      <c r="N51" s="11" t="s">
        <v>376</v>
      </c>
      <c r="O51" s="11" t="s">
        <v>427</v>
      </c>
      <c r="P51" s="11" t="s">
        <v>376</v>
      </c>
      <c r="Q51" s="13" t="s">
        <v>455</v>
      </c>
      <c r="R51" s="12"/>
      <c r="S51" s="11"/>
    </row>
    <row r="52" spans="1:19" ht="18.75" customHeight="1" x14ac:dyDescent="0.15">
      <c r="A52" s="9">
        <v>310900394</v>
      </c>
      <c r="B52" s="10">
        <v>41183</v>
      </c>
      <c r="C52" s="15">
        <v>46477</v>
      </c>
      <c r="D52" s="11" t="s">
        <v>276</v>
      </c>
      <c r="E52" s="11" t="s">
        <v>275</v>
      </c>
      <c r="F52" s="25" t="str">
        <f t="shared" si="5"/>
        <v>両磐</v>
      </c>
      <c r="G52" s="25" t="str">
        <f t="shared" si="6"/>
        <v>一関市</v>
      </c>
      <c r="H52" s="11" t="s">
        <v>33</v>
      </c>
      <c r="I52" s="11" t="s">
        <v>277</v>
      </c>
      <c r="J52" s="11">
        <v>3209</v>
      </c>
      <c r="K52" s="11" t="s">
        <v>278</v>
      </c>
      <c r="L52" s="11" t="s">
        <v>279</v>
      </c>
      <c r="M52" s="11" t="s">
        <v>427</v>
      </c>
      <c r="N52" s="11" t="s">
        <v>427</v>
      </c>
      <c r="O52" s="11" t="s">
        <v>376</v>
      </c>
      <c r="P52" s="11" t="s">
        <v>427</v>
      </c>
      <c r="Q52" s="13" t="s">
        <v>455</v>
      </c>
      <c r="R52" s="12"/>
      <c r="S52" s="11"/>
    </row>
    <row r="53" spans="1:19" ht="18.75" customHeight="1" x14ac:dyDescent="0.15">
      <c r="A53" s="9">
        <v>310900402</v>
      </c>
      <c r="B53" s="10">
        <v>40452</v>
      </c>
      <c r="C53" s="10">
        <v>47026</v>
      </c>
      <c r="D53" s="11" t="s">
        <v>237</v>
      </c>
      <c r="E53" s="11" t="s">
        <v>234</v>
      </c>
      <c r="F53" s="25" t="str">
        <f t="shared" si="5"/>
        <v>両磐</v>
      </c>
      <c r="G53" s="25" t="str">
        <f t="shared" si="6"/>
        <v>一関市</v>
      </c>
      <c r="H53" s="11" t="s">
        <v>30</v>
      </c>
      <c r="I53" s="11" t="s">
        <v>241</v>
      </c>
      <c r="J53" s="11">
        <v>3209</v>
      </c>
      <c r="K53" s="11" t="s">
        <v>235</v>
      </c>
      <c r="L53" s="11" t="s">
        <v>236</v>
      </c>
      <c r="M53" s="11" t="s">
        <v>376</v>
      </c>
      <c r="N53" s="11" t="s">
        <v>376</v>
      </c>
      <c r="O53" s="11" t="s">
        <v>376</v>
      </c>
      <c r="P53" s="11" t="s">
        <v>427</v>
      </c>
      <c r="Q53" s="13" t="s">
        <v>456</v>
      </c>
      <c r="R53" s="12">
        <v>4</v>
      </c>
      <c r="S53" s="11"/>
    </row>
    <row r="54" spans="1:19" ht="18.75" customHeight="1" x14ac:dyDescent="0.15">
      <c r="A54" s="9">
        <v>310900576</v>
      </c>
      <c r="B54" s="10">
        <v>42095</v>
      </c>
      <c r="C54" s="15">
        <v>46477</v>
      </c>
      <c r="D54" s="11" t="s">
        <v>121</v>
      </c>
      <c r="E54" s="11" t="s">
        <v>119</v>
      </c>
      <c r="F54" s="25" t="str">
        <f t="shared" si="5"/>
        <v>両磐</v>
      </c>
      <c r="G54" s="25" t="str">
        <f t="shared" si="6"/>
        <v>一関市</v>
      </c>
      <c r="H54" s="11" t="s">
        <v>120</v>
      </c>
      <c r="I54" s="11" t="s">
        <v>122</v>
      </c>
      <c r="J54" s="11">
        <v>3209</v>
      </c>
      <c r="K54" s="11" t="s">
        <v>123</v>
      </c>
      <c r="L54" s="11"/>
      <c r="M54" s="11" t="s">
        <v>376</v>
      </c>
      <c r="N54" s="11" t="s">
        <v>376</v>
      </c>
      <c r="O54" s="11" t="s">
        <v>376</v>
      </c>
      <c r="P54" s="11" t="s">
        <v>376</v>
      </c>
      <c r="Q54" s="13" t="s">
        <v>456</v>
      </c>
      <c r="R54" s="12">
        <v>1</v>
      </c>
      <c r="S54" s="11"/>
    </row>
    <row r="55" spans="1:19" ht="18.75" customHeight="1" x14ac:dyDescent="0.15">
      <c r="A55" s="9">
        <v>310900766</v>
      </c>
      <c r="B55" s="10">
        <v>44652</v>
      </c>
      <c r="C55" s="10">
        <v>46843</v>
      </c>
      <c r="D55" s="11" t="s">
        <v>532</v>
      </c>
      <c r="E55" s="11" t="s">
        <v>533</v>
      </c>
      <c r="F55" s="25" t="str">
        <f t="shared" si="5"/>
        <v>両磐</v>
      </c>
      <c r="G55" s="25" t="str">
        <f t="shared" si="6"/>
        <v>一関市</v>
      </c>
      <c r="H55" s="11" t="s">
        <v>534</v>
      </c>
      <c r="I55" s="11" t="s">
        <v>535</v>
      </c>
      <c r="J55" s="11">
        <v>3209</v>
      </c>
      <c r="K55" s="11" t="s">
        <v>536</v>
      </c>
      <c r="L55" s="11"/>
      <c r="M55" s="11"/>
      <c r="N55" s="11" t="s">
        <v>376</v>
      </c>
      <c r="O55" s="11" t="s">
        <v>376</v>
      </c>
      <c r="P55" s="11"/>
      <c r="Q55" s="13" t="s">
        <v>456</v>
      </c>
      <c r="R55" s="12">
        <v>4</v>
      </c>
      <c r="S55" s="11"/>
    </row>
    <row r="56" spans="1:19" ht="18.75" customHeight="1" x14ac:dyDescent="0.15">
      <c r="A56" s="9">
        <v>310900824</v>
      </c>
      <c r="B56" s="10">
        <v>45257</v>
      </c>
      <c r="C56" s="10">
        <v>47448</v>
      </c>
      <c r="D56" s="11" t="s">
        <v>583</v>
      </c>
      <c r="E56" s="11" t="s">
        <v>584</v>
      </c>
      <c r="F56" s="25" t="str">
        <f t="shared" si="5"/>
        <v>両磐</v>
      </c>
      <c r="G56" s="25" t="str">
        <f t="shared" si="6"/>
        <v>一関市</v>
      </c>
      <c r="H56" s="11" t="s">
        <v>585</v>
      </c>
      <c r="I56" s="11" t="s">
        <v>586</v>
      </c>
      <c r="J56" s="11">
        <v>3209</v>
      </c>
      <c r="K56" s="11" t="s">
        <v>587</v>
      </c>
      <c r="L56" s="11" t="s">
        <v>588</v>
      </c>
      <c r="M56" s="11" t="s">
        <v>376</v>
      </c>
      <c r="N56" s="11" t="s">
        <v>376</v>
      </c>
      <c r="O56" s="11" t="s">
        <v>376</v>
      </c>
      <c r="P56" s="11" t="s">
        <v>376</v>
      </c>
      <c r="Q56" s="12" t="s">
        <v>610</v>
      </c>
      <c r="R56" s="12">
        <v>3</v>
      </c>
      <c r="S56" s="11"/>
    </row>
    <row r="57" spans="1:19" ht="18.75" customHeight="1" x14ac:dyDescent="0.15">
      <c r="A57" s="9">
        <v>311000012</v>
      </c>
      <c r="B57" s="10">
        <v>38991</v>
      </c>
      <c r="C57" s="10">
        <v>47756</v>
      </c>
      <c r="D57" s="11" t="s">
        <v>109</v>
      </c>
      <c r="E57" s="11" t="s">
        <v>107</v>
      </c>
      <c r="F57" s="25" t="str">
        <f t="shared" si="5"/>
        <v>大船渡</v>
      </c>
      <c r="G57" s="25" t="str">
        <f t="shared" si="6"/>
        <v>陸前高田市</v>
      </c>
      <c r="H57" s="11" t="s">
        <v>48</v>
      </c>
      <c r="I57" s="11" t="s">
        <v>110</v>
      </c>
      <c r="J57" s="11">
        <v>3210</v>
      </c>
      <c r="K57" s="11" t="s">
        <v>108</v>
      </c>
      <c r="L57" s="11" t="s">
        <v>111</v>
      </c>
      <c r="M57" s="11" t="s">
        <v>427</v>
      </c>
      <c r="N57" s="11" t="s">
        <v>376</v>
      </c>
      <c r="O57" s="11" t="s">
        <v>376</v>
      </c>
      <c r="P57" s="11" t="s">
        <v>376</v>
      </c>
      <c r="Q57" s="13" t="s">
        <v>455</v>
      </c>
      <c r="R57" s="12"/>
      <c r="S57" s="11"/>
    </row>
    <row r="58" spans="1:19" ht="18.75" customHeight="1" x14ac:dyDescent="0.15">
      <c r="A58" s="9">
        <v>311100069</v>
      </c>
      <c r="B58" s="10">
        <v>38991</v>
      </c>
      <c r="C58" s="10">
        <v>47756</v>
      </c>
      <c r="D58" s="11" t="s">
        <v>316</v>
      </c>
      <c r="E58" s="11" t="s">
        <v>316</v>
      </c>
      <c r="F58" s="25" t="str">
        <f t="shared" si="5"/>
        <v>釜石</v>
      </c>
      <c r="G58" s="25" t="str">
        <f t="shared" si="6"/>
        <v>釜石市</v>
      </c>
      <c r="H58" s="11" t="s">
        <v>26</v>
      </c>
      <c r="I58" s="11" t="s">
        <v>319</v>
      </c>
      <c r="J58" s="11">
        <v>3211</v>
      </c>
      <c r="K58" s="11" t="s">
        <v>317</v>
      </c>
      <c r="L58" s="11" t="s">
        <v>318</v>
      </c>
      <c r="M58" s="11" t="s">
        <v>427</v>
      </c>
      <c r="N58" s="11" t="s">
        <v>376</v>
      </c>
      <c r="O58" s="11" t="s">
        <v>427</v>
      </c>
      <c r="P58" s="11" t="s">
        <v>427</v>
      </c>
      <c r="Q58" s="13" t="s">
        <v>455</v>
      </c>
      <c r="R58" s="12"/>
      <c r="S58" s="11"/>
    </row>
    <row r="59" spans="1:19" ht="18.75" customHeight="1" x14ac:dyDescent="0.15">
      <c r="A59" s="9">
        <v>311100200</v>
      </c>
      <c r="B59" s="10">
        <v>41183</v>
      </c>
      <c r="C59" s="10">
        <v>47756</v>
      </c>
      <c r="D59" s="11" t="s">
        <v>289</v>
      </c>
      <c r="E59" s="11" t="s">
        <v>285</v>
      </c>
      <c r="F59" s="25" t="str">
        <f t="shared" si="5"/>
        <v>釜石</v>
      </c>
      <c r="G59" s="25" t="str">
        <f t="shared" si="6"/>
        <v>釜石市</v>
      </c>
      <c r="H59" s="11" t="s">
        <v>18</v>
      </c>
      <c r="I59" s="11" t="s">
        <v>286</v>
      </c>
      <c r="J59" s="11">
        <v>3211</v>
      </c>
      <c r="K59" s="11" t="s">
        <v>287</v>
      </c>
      <c r="L59" s="11" t="s">
        <v>288</v>
      </c>
      <c r="M59" s="11" t="s">
        <v>376</v>
      </c>
      <c r="N59" s="11" t="s">
        <v>376</v>
      </c>
      <c r="O59" s="11" t="s">
        <v>376</v>
      </c>
      <c r="P59" s="11" t="s">
        <v>376</v>
      </c>
      <c r="Q59" s="13" t="s">
        <v>455</v>
      </c>
      <c r="R59" s="12"/>
      <c r="S59" s="11"/>
    </row>
    <row r="60" spans="1:19" ht="18.75" customHeight="1" x14ac:dyDescent="0.15">
      <c r="A60" s="9">
        <v>311300123</v>
      </c>
      <c r="B60" s="10">
        <v>41365</v>
      </c>
      <c r="C60" s="10">
        <v>45747</v>
      </c>
      <c r="D60" s="11" t="s">
        <v>171</v>
      </c>
      <c r="E60" s="11" t="s">
        <v>167</v>
      </c>
      <c r="F60" s="25" t="str">
        <f t="shared" si="5"/>
        <v>二戸</v>
      </c>
      <c r="G60" s="25" t="str">
        <f t="shared" si="6"/>
        <v>二戸市</v>
      </c>
      <c r="H60" s="11" t="s">
        <v>29</v>
      </c>
      <c r="I60" s="11" t="s">
        <v>172</v>
      </c>
      <c r="J60" s="11">
        <v>3213</v>
      </c>
      <c r="K60" s="11" t="s">
        <v>173</v>
      </c>
      <c r="L60" s="11" t="s">
        <v>174</v>
      </c>
      <c r="M60" s="11" t="s">
        <v>376</v>
      </c>
      <c r="N60" s="11" t="s">
        <v>376</v>
      </c>
      <c r="O60" s="11" t="s">
        <v>376</v>
      </c>
      <c r="P60" s="11" t="s">
        <v>427</v>
      </c>
      <c r="Q60" s="13" t="s">
        <v>458</v>
      </c>
      <c r="R60" s="12">
        <v>6</v>
      </c>
      <c r="S60" s="11"/>
    </row>
    <row r="61" spans="1:19" ht="18.75" customHeight="1" x14ac:dyDescent="0.15">
      <c r="A61" s="9">
        <v>311300172</v>
      </c>
      <c r="B61" s="10">
        <v>43922</v>
      </c>
      <c r="C61" s="10">
        <v>46112</v>
      </c>
      <c r="D61" s="11" t="s">
        <v>469</v>
      </c>
      <c r="E61" s="11" t="s">
        <v>470</v>
      </c>
      <c r="F61" s="25" t="str">
        <f t="shared" si="5"/>
        <v>二戸</v>
      </c>
      <c r="G61" s="25" t="str">
        <f t="shared" si="6"/>
        <v>二戸市</v>
      </c>
      <c r="H61" s="11" t="s">
        <v>481</v>
      </c>
      <c r="I61" s="11" t="s">
        <v>482</v>
      </c>
      <c r="J61" s="11">
        <v>3213</v>
      </c>
      <c r="K61" s="11" t="s">
        <v>500</v>
      </c>
      <c r="L61" s="11" t="s">
        <v>501</v>
      </c>
      <c r="M61" s="11" t="s">
        <v>376</v>
      </c>
      <c r="N61" s="11" t="s">
        <v>376</v>
      </c>
      <c r="O61" s="11" t="s">
        <v>376</v>
      </c>
      <c r="P61" s="11" t="s">
        <v>427</v>
      </c>
      <c r="Q61" s="13" t="s">
        <v>491</v>
      </c>
      <c r="R61" s="12">
        <v>2</v>
      </c>
      <c r="S61" s="11"/>
    </row>
    <row r="62" spans="1:19" ht="18.75" customHeight="1" x14ac:dyDescent="0.15">
      <c r="A62" s="9">
        <v>311400147</v>
      </c>
      <c r="B62" s="10">
        <v>44378</v>
      </c>
      <c r="C62" s="10">
        <v>46568</v>
      </c>
      <c r="D62" s="11" t="s">
        <v>516</v>
      </c>
      <c r="E62" s="11" t="s">
        <v>517</v>
      </c>
      <c r="F62" s="25" t="s">
        <v>509</v>
      </c>
      <c r="G62" s="25" t="s">
        <v>522</v>
      </c>
      <c r="H62" s="11" t="s">
        <v>518</v>
      </c>
      <c r="I62" s="11" t="s">
        <v>519</v>
      </c>
      <c r="J62" s="11">
        <v>3214</v>
      </c>
      <c r="K62" s="11" t="s">
        <v>520</v>
      </c>
      <c r="L62" s="11" t="s">
        <v>521</v>
      </c>
      <c r="M62" s="11" t="s">
        <v>507</v>
      </c>
      <c r="N62" s="11" t="s">
        <v>507</v>
      </c>
      <c r="O62" s="11" t="s">
        <v>507</v>
      </c>
      <c r="P62" s="11" t="s">
        <v>507</v>
      </c>
      <c r="Q62" s="13" t="s">
        <v>531</v>
      </c>
      <c r="R62" s="12"/>
      <c r="S62" s="11" t="s">
        <v>452</v>
      </c>
    </row>
    <row r="63" spans="1:19" ht="18.75" customHeight="1" x14ac:dyDescent="0.15">
      <c r="A63" s="9">
        <v>311400154</v>
      </c>
      <c r="B63" s="10">
        <v>45352</v>
      </c>
      <c r="C63" s="10">
        <v>47542</v>
      </c>
      <c r="D63" s="11" t="s">
        <v>572</v>
      </c>
      <c r="E63" s="11" t="s">
        <v>573</v>
      </c>
      <c r="F63" s="25" t="s">
        <v>509</v>
      </c>
      <c r="G63" s="25" t="s">
        <v>522</v>
      </c>
      <c r="H63" s="11" t="s">
        <v>574</v>
      </c>
      <c r="I63" s="11" t="s">
        <v>575</v>
      </c>
      <c r="J63" s="11">
        <v>3214</v>
      </c>
      <c r="K63" s="11" t="s">
        <v>576</v>
      </c>
      <c r="L63" s="11"/>
      <c r="M63" s="11"/>
      <c r="N63" s="11" t="s">
        <v>507</v>
      </c>
      <c r="O63" s="11" t="s">
        <v>507</v>
      </c>
      <c r="P63" s="11"/>
      <c r="Q63" s="13" t="s">
        <v>456</v>
      </c>
      <c r="R63" s="12">
        <v>2</v>
      </c>
      <c r="S63" s="11"/>
    </row>
    <row r="64" spans="1:19" ht="18.75" customHeight="1" x14ac:dyDescent="0.15">
      <c r="A64" s="9">
        <v>311500102</v>
      </c>
      <c r="B64" s="10">
        <v>38991</v>
      </c>
      <c r="C64" s="10">
        <v>47483</v>
      </c>
      <c r="D64" s="28" t="s">
        <v>600</v>
      </c>
      <c r="E64" s="11" t="s">
        <v>367</v>
      </c>
      <c r="F64" s="25" t="str">
        <f t="shared" ref="F64:F85" si="7">VLOOKUP(J64,$H$119:$J$152,3,FALSE)</f>
        <v>胆江</v>
      </c>
      <c r="G64" s="25" t="str">
        <f t="shared" ref="G64:G85" si="8">VLOOKUP(J64,$H$119:$J$152,2,FALSE)</f>
        <v>奥州市</v>
      </c>
      <c r="H64" s="11" t="s">
        <v>16</v>
      </c>
      <c r="I64" s="11" t="s">
        <v>413</v>
      </c>
      <c r="J64" s="11">
        <v>3215</v>
      </c>
      <c r="K64" s="11" t="s">
        <v>43</v>
      </c>
      <c r="L64" s="11" t="s">
        <v>44</v>
      </c>
      <c r="M64" s="11" t="s">
        <v>376</v>
      </c>
      <c r="N64" s="11" t="s">
        <v>376</v>
      </c>
      <c r="O64" s="11" t="s">
        <v>376</v>
      </c>
      <c r="P64" s="11" t="s">
        <v>427</v>
      </c>
      <c r="Q64" s="13" t="s">
        <v>456</v>
      </c>
      <c r="R64" s="12">
        <v>4</v>
      </c>
      <c r="S64" s="11"/>
    </row>
    <row r="65" spans="1:19" ht="18.75" customHeight="1" x14ac:dyDescent="0.15">
      <c r="A65" s="9">
        <v>311500144</v>
      </c>
      <c r="B65" s="10">
        <v>38991</v>
      </c>
      <c r="C65" s="10">
        <v>47756</v>
      </c>
      <c r="D65" s="11" t="s">
        <v>136</v>
      </c>
      <c r="E65" s="11" t="s">
        <v>130</v>
      </c>
      <c r="F65" s="25" t="str">
        <f t="shared" si="7"/>
        <v>胆江</v>
      </c>
      <c r="G65" s="25" t="str">
        <f t="shared" si="8"/>
        <v>奥州市</v>
      </c>
      <c r="H65" s="11" t="s">
        <v>46</v>
      </c>
      <c r="I65" s="11" t="s">
        <v>414</v>
      </c>
      <c r="J65" s="11">
        <v>3215</v>
      </c>
      <c r="K65" s="11" t="s">
        <v>47</v>
      </c>
      <c r="L65" s="11" t="s">
        <v>137</v>
      </c>
      <c r="M65" s="11" t="s">
        <v>427</v>
      </c>
      <c r="N65" s="11" t="s">
        <v>376</v>
      </c>
      <c r="O65" s="11" t="s">
        <v>427</v>
      </c>
      <c r="P65" s="11" t="s">
        <v>376</v>
      </c>
      <c r="Q65" s="13" t="s">
        <v>456</v>
      </c>
      <c r="R65" s="12">
        <v>2</v>
      </c>
      <c r="S65" s="11"/>
    </row>
    <row r="66" spans="1:19" ht="18.75" customHeight="1" x14ac:dyDescent="0.15">
      <c r="A66" s="9">
        <v>311500177</v>
      </c>
      <c r="B66" s="10">
        <v>38991</v>
      </c>
      <c r="C66" s="10">
        <v>47756</v>
      </c>
      <c r="D66" s="11" t="s">
        <v>199</v>
      </c>
      <c r="E66" s="11" t="s">
        <v>194</v>
      </c>
      <c r="F66" s="25" t="str">
        <f t="shared" si="7"/>
        <v>胆江</v>
      </c>
      <c r="G66" s="25" t="str">
        <f t="shared" si="8"/>
        <v>奥州市</v>
      </c>
      <c r="H66" s="11" t="s">
        <v>166</v>
      </c>
      <c r="I66" s="11" t="s">
        <v>200</v>
      </c>
      <c r="J66" s="11">
        <v>3215</v>
      </c>
      <c r="K66" s="11" t="s">
        <v>201</v>
      </c>
      <c r="L66" s="11" t="s">
        <v>202</v>
      </c>
      <c r="M66" s="11" t="s">
        <v>376</v>
      </c>
      <c r="N66" s="11" t="s">
        <v>376</v>
      </c>
      <c r="O66" s="11" t="s">
        <v>427</v>
      </c>
      <c r="P66" s="11" t="s">
        <v>427</v>
      </c>
      <c r="Q66" s="13" t="s">
        <v>456</v>
      </c>
      <c r="R66" s="12">
        <v>5</v>
      </c>
      <c r="S66" s="11"/>
    </row>
    <row r="67" spans="1:19" ht="18.75" customHeight="1" x14ac:dyDescent="0.15">
      <c r="A67" s="9">
        <v>311500516</v>
      </c>
      <c r="B67" s="10">
        <v>41183</v>
      </c>
      <c r="C67" s="10">
        <v>47756</v>
      </c>
      <c r="D67" s="11" t="s">
        <v>198</v>
      </c>
      <c r="E67" s="11" t="s">
        <v>194</v>
      </c>
      <c r="F67" s="25" t="str">
        <f t="shared" si="7"/>
        <v>胆江</v>
      </c>
      <c r="G67" s="25" t="str">
        <f t="shared" si="8"/>
        <v>奥州市</v>
      </c>
      <c r="H67" s="11" t="s">
        <v>32</v>
      </c>
      <c r="I67" s="11" t="s">
        <v>197</v>
      </c>
      <c r="J67" s="11">
        <v>3215</v>
      </c>
      <c r="K67" s="11" t="s">
        <v>195</v>
      </c>
      <c r="L67" s="11" t="s">
        <v>196</v>
      </c>
      <c r="M67" s="11" t="s">
        <v>376</v>
      </c>
      <c r="N67" s="11" t="s">
        <v>376</v>
      </c>
      <c r="O67" s="11" t="s">
        <v>427</v>
      </c>
      <c r="P67" s="11" t="s">
        <v>427</v>
      </c>
      <c r="Q67" s="13" t="s">
        <v>458</v>
      </c>
      <c r="R67" s="12">
        <v>16</v>
      </c>
      <c r="S67" s="11"/>
    </row>
    <row r="68" spans="1:19" ht="18.75" customHeight="1" x14ac:dyDescent="0.15">
      <c r="A68" s="9">
        <v>311500524</v>
      </c>
      <c r="B68" s="10">
        <v>41183</v>
      </c>
      <c r="C68" s="10">
        <v>47756</v>
      </c>
      <c r="D68" s="11" t="s">
        <v>268</v>
      </c>
      <c r="E68" s="14" t="s">
        <v>523</v>
      </c>
      <c r="F68" s="25" t="str">
        <f t="shared" si="7"/>
        <v>胆江</v>
      </c>
      <c r="G68" s="25" t="str">
        <f t="shared" si="8"/>
        <v>奥州市</v>
      </c>
      <c r="H68" s="11" t="s">
        <v>59</v>
      </c>
      <c r="I68" s="11" t="s">
        <v>416</v>
      </c>
      <c r="J68" s="11">
        <v>3215</v>
      </c>
      <c r="K68" s="11" t="s">
        <v>266</v>
      </c>
      <c r="L68" s="11" t="s">
        <v>267</v>
      </c>
      <c r="M68" s="11" t="s">
        <v>376</v>
      </c>
      <c r="N68" s="11" t="s">
        <v>376</v>
      </c>
      <c r="O68" s="11" t="s">
        <v>427</v>
      </c>
      <c r="P68" s="11" t="s">
        <v>376</v>
      </c>
      <c r="Q68" s="13" t="s">
        <v>456</v>
      </c>
      <c r="R68" s="12">
        <v>14</v>
      </c>
      <c r="S68" s="11"/>
    </row>
    <row r="69" spans="1:19" ht="18.75" customHeight="1" x14ac:dyDescent="0.15">
      <c r="A69" s="9">
        <v>311500557</v>
      </c>
      <c r="B69" s="10">
        <v>41730</v>
      </c>
      <c r="C69" s="10">
        <v>46112</v>
      </c>
      <c r="D69" s="11" t="s">
        <v>91</v>
      </c>
      <c r="E69" s="11" t="s">
        <v>89</v>
      </c>
      <c r="F69" s="25" t="str">
        <f t="shared" si="7"/>
        <v>胆江</v>
      </c>
      <c r="G69" s="25" t="str">
        <f t="shared" si="8"/>
        <v>奥州市</v>
      </c>
      <c r="H69" s="11" t="s">
        <v>37</v>
      </c>
      <c r="I69" s="11" t="s">
        <v>483</v>
      </c>
      <c r="J69" s="11">
        <v>3215</v>
      </c>
      <c r="K69" s="11" t="s">
        <v>90</v>
      </c>
      <c r="L69" s="11" t="s">
        <v>90</v>
      </c>
      <c r="M69" s="11" t="s">
        <v>376</v>
      </c>
      <c r="N69" s="11" t="s">
        <v>376</v>
      </c>
      <c r="O69" s="11" t="s">
        <v>376</v>
      </c>
      <c r="P69" s="11" t="s">
        <v>427</v>
      </c>
      <c r="Q69" s="13" t="s">
        <v>456</v>
      </c>
      <c r="R69" s="12">
        <v>1</v>
      </c>
      <c r="S69" s="11"/>
    </row>
    <row r="70" spans="1:19" ht="18.75" customHeight="1" x14ac:dyDescent="0.15">
      <c r="A70" s="9">
        <v>311500565</v>
      </c>
      <c r="B70" s="10">
        <v>41730</v>
      </c>
      <c r="C70" s="10">
        <v>46112</v>
      </c>
      <c r="D70" s="11" t="s">
        <v>75</v>
      </c>
      <c r="E70" s="11" t="s">
        <v>74</v>
      </c>
      <c r="F70" s="25" t="str">
        <f t="shared" si="7"/>
        <v>胆江</v>
      </c>
      <c r="G70" s="25" t="str">
        <f t="shared" si="8"/>
        <v>奥州市</v>
      </c>
      <c r="H70" s="11" t="s">
        <v>46</v>
      </c>
      <c r="I70" s="11" t="s">
        <v>484</v>
      </c>
      <c r="J70" s="11">
        <v>3215</v>
      </c>
      <c r="K70" s="11" t="s">
        <v>76</v>
      </c>
      <c r="L70" s="11" t="s">
        <v>77</v>
      </c>
      <c r="M70" s="11" t="s">
        <v>376</v>
      </c>
      <c r="N70" s="11" t="s">
        <v>376</v>
      </c>
      <c r="O70" s="11" t="s">
        <v>376</v>
      </c>
      <c r="P70" s="11" t="s">
        <v>376</v>
      </c>
      <c r="Q70" s="13" t="s">
        <v>455</v>
      </c>
      <c r="R70" s="12"/>
      <c r="S70" s="11"/>
    </row>
    <row r="71" spans="1:19" ht="18.75" customHeight="1" x14ac:dyDescent="0.15">
      <c r="A71" s="9">
        <v>311500664</v>
      </c>
      <c r="B71" s="10">
        <v>43922</v>
      </c>
      <c r="C71" s="10">
        <v>46112</v>
      </c>
      <c r="D71" s="11" t="s">
        <v>471</v>
      </c>
      <c r="E71" s="11" t="s">
        <v>367</v>
      </c>
      <c r="F71" s="25" t="str">
        <f t="shared" si="7"/>
        <v>胆江</v>
      </c>
      <c r="G71" s="25" t="str">
        <f t="shared" si="8"/>
        <v>奥州市</v>
      </c>
      <c r="H71" s="11" t="s">
        <v>16</v>
      </c>
      <c r="I71" s="11" t="s">
        <v>485</v>
      </c>
      <c r="J71" s="11">
        <v>3215</v>
      </c>
      <c r="K71" s="11" t="s">
        <v>486</v>
      </c>
      <c r="L71" s="11" t="s">
        <v>487</v>
      </c>
      <c r="M71" s="11" t="s">
        <v>376</v>
      </c>
      <c r="N71" s="11" t="s">
        <v>376</v>
      </c>
      <c r="O71" s="11" t="s">
        <v>376</v>
      </c>
      <c r="P71" s="11" t="s">
        <v>427</v>
      </c>
      <c r="Q71" s="13" t="s">
        <v>491</v>
      </c>
      <c r="R71" s="12">
        <v>10</v>
      </c>
      <c r="S71" s="11" t="s">
        <v>452</v>
      </c>
    </row>
    <row r="72" spans="1:19" ht="18.75" customHeight="1" x14ac:dyDescent="0.15">
      <c r="A72" s="9">
        <v>311600100</v>
      </c>
      <c r="B72" s="10">
        <v>43252</v>
      </c>
      <c r="C72" s="10">
        <v>47634</v>
      </c>
      <c r="D72" s="11" t="s">
        <v>601</v>
      </c>
      <c r="E72" s="11" t="s">
        <v>398</v>
      </c>
      <c r="F72" s="25" t="str">
        <f t="shared" si="7"/>
        <v>盛岡</v>
      </c>
      <c r="G72" s="25" t="str">
        <f t="shared" si="8"/>
        <v>滝沢市</v>
      </c>
      <c r="H72" s="11" t="s">
        <v>404</v>
      </c>
      <c r="I72" s="11" t="s">
        <v>408</v>
      </c>
      <c r="J72" s="11">
        <v>3216</v>
      </c>
      <c r="K72" s="11" t="s">
        <v>417</v>
      </c>
      <c r="L72" s="11" t="s">
        <v>422</v>
      </c>
      <c r="M72" s="11" t="s">
        <v>427</v>
      </c>
      <c r="N72" s="11" t="s">
        <v>376</v>
      </c>
      <c r="O72" s="11" t="s">
        <v>376</v>
      </c>
      <c r="P72" s="11" t="s">
        <v>427</v>
      </c>
      <c r="Q72" s="13" t="s">
        <v>456</v>
      </c>
      <c r="R72" s="12">
        <v>9</v>
      </c>
      <c r="S72" s="11" t="s">
        <v>452</v>
      </c>
    </row>
    <row r="73" spans="1:19" ht="18.75" customHeight="1" x14ac:dyDescent="0.15">
      <c r="A73" s="9">
        <v>311600142</v>
      </c>
      <c r="B73" s="10">
        <v>43741</v>
      </c>
      <c r="C73" s="10">
        <v>45932</v>
      </c>
      <c r="D73" s="11" t="s">
        <v>565</v>
      </c>
      <c r="E73" s="11" t="s">
        <v>130</v>
      </c>
      <c r="F73" s="25" t="str">
        <f t="shared" si="7"/>
        <v>盛岡</v>
      </c>
      <c r="G73" s="25" t="str">
        <f t="shared" si="8"/>
        <v>滝沢市</v>
      </c>
      <c r="H73" s="11" t="s">
        <v>14</v>
      </c>
      <c r="I73" s="11" t="s">
        <v>488</v>
      </c>
      <c r="J73" s="11">
        <v>3216</v>
      </c>
      <c r="K73" s="11" t="s">
        <v>489</v>
      </c>
      <c r="L73" s="11" t="s">
        <v>490</v>
      </c>
      <c r="M73" s="11" t="s">
        <v>427</v>
      </c>
      <c r="N73" s="11" t="s">
        <v>376</v>
      </c>
      <c r="O73" s="11" t="s">
        <v>427</v>
      </c>
      <c r="P73" s="11" t="s">
        <v>427</v>
      </c>
      <c r="Q73" s="13" t="s">
        <v>462</v>
      </c>
      <c r="R73" s="12">
        <v>2</v>
      </c>
      <c r="S73" s="11"/>
    </row>
    <row r="74" spans="1:19" ht="18.75" customHeight="1" x14ac:dyDescent="0.15">
      <c r="A74" s="9">
        <v>312100019</v>
      </c>
      <c r="B74" s="10">
        <v>38989</v>
      </c>
      <c r="C74" s="10">
        <v>47662</v>
      </c>
      <c r="D74" s="11" t="s">
        <v>599</v>
      </c>
      <c r="E74" s="11" t="s">
        <v>84</v>
      </c>
      <c r="F74" s="25" t="str">
        <f t="shared" si="7"/>
        <v>盛岡</v>
      </c>
      <c r="G74" s="25" t="str">
        <f t="shared" si="8"/>
        <v>雫石町</v>
      </c>
      <c r="H74" s="11" t="s">
        <v>85</v>
      </c>
      <c r="I74" s="11" t="s">
        <v>88</v>
      </c>
      <c r="J74" s="11">
        <v>3301</v>
      </c>
      <c r="K74" s="11" t="s">
        <v>86</v>
      </c>
      <c r="L74" s="11" t="s">
        <v>87</v>
      </c>
      <c r="M74" s="11" t="s">
        <v>427</v>
      </c>
      <c r="N74" s="11" t="s">
        <v>376</v>
      </c>
      <c r="O74" s="11" t="s">
        <v>427</v>
      </c>
      <c r="P74" s="11" t="s">
        <v>376</v>
      </c>
      <c r="Q74" s="13" t="s">
        <v>456</v>
      </c>
      <c r="R74" s="12">
        <v>2</v>
      </c>
      <c r="S74" s="11"/>
    </row>
    <row r="75" spans="1:19" ht="18.75" customHeight="1" x14ac:dyDescent="0.15">
      <c r="A75" s="9">
        <v>312100027</v>
      </c>
      <c r="B75" s="10">
        <v>38989</v>
      </c>
      <c r="C75" s="10">
        <v>47754</v>
      </c>
      <c r="D75" s="11" t="s">
        <v>192</v>
      </c>
      <c r="E75" s="11" t="s">
        <v>188</v>
      </c>
      <c r="F75" s="25" t="str">
        <f t="shared" si="7"/>
        <v>盛岡</v>
      </c>
      <c r="G75" s="25" t="str">
        <f t="shared" si="8"/>
        <v>雫石町</v>
      </c>
      <c r="H75" s="11" t="s">
        <v>189</v>
      </c>
      <c r="I75" s="11" t="s">
        <v>193</v>
      </c>
      <c r="J75" s="11">
        <v>3301</v>
      </c>
      <c r="K75" s="11" t="s">
        <v>190</v>
      </c>
      <c r="L75" s="11" t="s">
        <v>191</v>
      </c>
      <c r="M75" s="11" t="s">
        <v>376</v>
      </c>
      <c r="N75" s="11" t="s">
        <v>427</v>
      </c>
      <c r="O75" s="11" t="s">
        <v>427</v>
      </c>
      <c r="P75" s="11" t="s">
        <v>427</v>
      </c>
      <c r="Q75" s="13" t="s">
        <v>456</v>
      </c>
      <c r="R75" s="12">
        <v>6</v>
      </c>
      <c r="S75" s="11"/>
    </row>
    <row r="76" spans="1:19" ht="18.75" customHeight="1" x14ac:dyDescent="0.15">
      <c r="A76" s="9">
        <v>312105018</v>
      </c>
      <c r="B76" s="10">
        <v>38989</v>
      </c>
      <c r="C76" s="10">
        <v>47754</v>
      </c>
      <c r="D76" s="11" t="s">
        <v>246</v>
      </c>
      <c r="E76" s="11" t="s">
        <v>242</v>
      </c>
      <c r="F76" s="25" t="str">
        <f t="shared" si="7"/>
        <v>盛岡</v>
      </c>
      <c r="G76" s="25" t="str">
        <f t="shared" si="8"/>
        <v>葛巻町</v>
      </c>
      <c r="H76" s="11" t="s">
        <v>243</v>
      </c>
      <c r="I76" s="11" t="s">
        <v>247</v>
      </c>
      <c r="J76" s="11">
        <v>3302</v>
      </c>
      <c r="K76" s="11" t="s">
        <v>244</v>
      </c>
      <c r="L76" s="11" t="s">
        <v>245</v>
      </c>
      <c r="M76" s="11" t="s">
        <v>376</v>
      </c>
      <c r="N76" s="11" t="s">
        <v>376</v>
      </c>
      <c r="O76" s="11" t="s">
        <v>376</v>
      </c>
      <c r="P76" s="11" t="s">
        <v>376</v>
      </c>
      <c r="Q76" s="13" t="s">
        <v>456</v>
      </c>
      <c r="R76" s="12">
        <v>7</v>
      </c>
      <c r="S76" s="11"/>
    </row>
    <row r="77" spans="1:19" ht="18.75" customHeight="1" x14ac:dyDescent="0.15">
      <c r="A77" s="9">
        <v>312115025</v>
      </c>
      <c r="B77" s="10">
        <v>38989</v>
      </c>
      <c r="C77" s="10">
        <v>47754</v>
      </c>
      <c r="D77" s="11" t="s">
        <v>602</v>
      </c>
      <c r="E77" s="11" t="s">
        <v>130</v>
      </c>
      <c r="F77" s="25" t="str">
        <f t="shared" si="7"/>
        <v>盛岡</v>
      </c>
      <c r="G77" s="25" t="str">
        <f t="shared" si="8"/>
        <v>滝沢市</v>
      </c>
      <c r="H77" s="11" t="s">
        <v>14</v>
      </c>
      <c r="I77" s="11" t="s">
        <v>140</v>
      </c>
      <c r="J77" s="11">
        <v>3216</v>
      </c>
      <c r="K77" s="11" t="s">
        <v>603</v>
      </c>
      <c r="L77" s="11" t="s">
        <v>604</v>
      </c>
      <c r="M77" s="11" t="s">
        <v>427</v>
      </c>
      <c r="N77" s="11" t="s">
        <v>376</v>
      </c>
      <c r="O77" s="11" t="s">
        <v>427</v>
      </c>
      <c r="P77" s="11" t="s">
        <v>427</v>
      </c>
      <c r="Q77" s="13" t="s">
        <v>453</v>
      </c>
      <c r="R77" s="12">
        <v>2</v>
      </c>
      <c r="S77" s="11"/>
    </row>
    <row r="78" spans="1:19" ht="18.75" customHeight="1" x14ac:dyDescent="0.15">
      <c r="A78" s="9">
        <v>312115041</v>
      </c>
      <c r="B78" s="10">
        <v>38989</v>
      </c>
      <c r="C78" s="10">
        <v>47754</v>
      </c>
      <c r="D78" s="11" t="s">
        <v>252</v>
      </c>
      <c r="E78" s="11" t="s">
        <v>248</v>
      </c>
      <c r="F78" s="25" t="str">
        <f t="shared" si="7"/>
        <v>盛岡</v>
      </c>
      <c r="G78" s="25" t="str">
        <f t="shared" si="8"/>
        <v>滝沢市</v>
      </c>
      <c r="H78" s="11" t="s">
        <v>249</v>
      </c>
      <c r="I78" s="11" t="s">
        <v>253</v>
      </c>
      <c r="J78" s="11">
        <v>3216</v>
      </c>
      <c r="K78" s="11" t="s">
        <v>250</v>
      </c>
      <c r="L78" s="11" t="s">
        <v>251</v>
      </c>
      <c r="M78" s="11" t="s">
        <v>376</v>
      </c>
      <c r="N78" s="11" t="s">
        <v>376</v>
      </c>
      <c r="O78" s="11" t="s">
        <v>376</v>
      </c>
      <c r="P78" s="11" t="s">
        <v>427</v>
      </c>
      <c r="Q78" s="13" t="s">
        <v>456</v>
      </c>
      <c r="R78" s="12">
        <v>2</v>
      </c>
      <c r="S78" s="11"/>
    </row>
    <row r="79" spans="1:19" ht="18.75" customHeight="1" x14ac:dyDescent="0.15">
      <c r="A79" s="9">
        <v>312205032</v>
      </c>
      <c r="B79" s="10">
        <v>38989</v>
      </c>
      <c r="C79" s="10">
        <v>47754</v>
      </c>
      <c r="D79" s="11" t="s">
        <v>564</v>
      </c>
      <c r="E79" s="11" t="s">
        <v>222</v>
      </c>
      <c r="F79" s="25" t="str">
        <f t="shared" si="7"/>
        <v>盛岡</v>
      </c>
      <c r="G79" s="25" t="str">
        <f t="shared" si="8"/>
        <v>矢巾町</v>
      </c>
      <c r="H79" s="11" t="s">
        <v>223</v>
      </c>
      <c r="I79" s="11" t="s">
        <v>226</v>
      </c>
      <c r="J79" s="11">
        <v>3322</v>
      </c>
      <c r="K79" s="11" t="s">
        <v>224</v>
      </c>
      <c r="L79" s="11" t="s">
        <v>225</v>
      </c>
      <c r="M79" s="11" t="s">
        <v>427</v>
      </c>
      <c r="N79" s="11" t="s">
        <v>376</v>
      </c>
      <c r="O79" s="11" t="s">
        <v>427</v>
      </c>
      <c r="P79" s="11" t="s">
        <v>376</v>
      </c>
      <c r="Q79" s="13" t="s">
        <v>456</v>
      </c>
      <c r="R79" s="12">
        <v>2</v>
      </c>
      <c r="S79" s="11"/>
    </row>
    <row r="80" spans="1:19" ht="18.75" customHeight="1" x14ac:dyDescent="0.15">
      <c r="A80" s="9">
        <v>312205040</v>
      </c>
      <c r="B80" s="10">
        <v>38989</v>
      </c>
      <c r="C80" s="10">
        <v>47754</v>
      </c>
      <c r="D80" s="11" t="s">
        <v>228</v>
      </c>
      <c r="E80" s="11" t="s">
        <v>222</v>
      </c>
      <c r="F80" s="25" t="str">
        <f t="shared" si="7"/>
        <v>盛岡</v>
      </c>
      <c r="G80" s="25" t="str">
        <f t="shared" si="8"/>
        <v>矢巾町</v>
      </c>
      <c r="H80" s="11" t="s">
        <v>229</v>
      </c>
      <c r="I80" s="11" t="s">
        <v>232</v>
      </c>
      <c r="J80" s="11">
        <v>3322</v>
      </c>
      <c r="K80" s="11" t="s">
        <v>230</v>
      </c>
      <c r="L80" s="11" t="s">
        <v>231</v>
      </c>
      <c r="M80" s="11" t="s">
        <v>427</v>
      </c>
      <c r="N80" s="11" t="s">
        <v>376</v>
      </c>
      <c r="O80" s="11" t="s">
        <v>427</v>
      </c>
      <c r="P80" s="11" t="s">
        <v>427</v>
      </c>
      <c r="Q80" s="13" t="s">
        <v>456</v>
      </c>
      <c r="R80" s="12">
        <v>2</v>
      </c>
      <c r="S80" s="11"/>
    </row>
    <row r="81" spans="1:19" ht="18.75" customHeight="1" x14ac:dyDescent="0.15">
      <c r="A81" s="9">
        <v>312205081</v>
      </c>
      <c r="B81" s="10">
        <v>39539</v>
      </c>
      <c r="C81" s="10">
        <v>46112</v>
      </c>
      <c r="D81" s="11" t="s">
        <v>233</v>
      </c>
      <c r="E81" s="11" t="s">
        <v>222</v>
      </c>
      <c r="F81" s="25" t="str">
        <f t="shared" si="7"/>
        <v>盛岡</v>
      </c>
      <c r="G81" s="25" t="str">
        <f t="shared" si="8"/>
        <v>矢巾町</v>
      </c>
      <c r="H81" s="11" t="s">
        <v>50</v>
      </c>
      <c r="I81" s="11" t="s">
        <v>227</v>
      </c>
      <c r="J81" s="11">
        <v>3322</v>
      </c>
      <c r="K81" s="11" t="s">
        <v>51</v>
      </c>
      <c r="L81" s="11" t="s">
        <v>52</v>
      </c>
      <c r="M81" s="11" t="s">
        <v>376</v>
      </c>
      <c r="N81" s="11" t="s">
        <v>376</v>
      </c>
      <c r="O81" s="11" t="s">
        <v>376</v>
      </c>
      <c r="P81" s="11" t="s">
        <v>376</v>
      </c>
      <c r="Q81" s="13" t="s">
        <v>455</v>
      </c>
      <c r="R81" s="12"/>
      <c r="S81" s="11"/>
    </row>
    <row r="82" spans="1:19" ht="18.75" customHeight="1" x14ac:dyDescent="0.15">
      <c r="A82" s="9">
        <v>312205271</v>
      </c>
      <c r="B82" s="10">
        <v>43101</v>
      </c>
      <c r="C82" s="10">
        <v>47483</v>
      </c>
      <c r="D82" s="11" t="s">
        <v>34</v>
      </c>
      <c r="E82" s="11" t="s">
        <v>19</v>
      </c>
      <c r="F82" s="25" t="str">
        <f t="shared" si="7"/>
        <v>盛岡</v>
      </c>
      <c r="G82" s="25" t="str">
        <f t="shared" si="8"/>
        <v>矢巾町</v>
      </c>
      <c r="H82" s="11" t="s">
        <v>592</v>
      </c>
      <c r="I82" s="11" t="s">
        <v>593</v>
      </c>
      <c r="J82" s="11">
        <v>3322</v>
      </c>
      <c r="K82" s="11" t="s">
        <v>380</v>
      </c>
      <c r="L82" s="11"/>
      <c r="M82" s="11" t="s">
        <v>376</v>
      </c>
      <c r="N82" s="11" t="s">
        <v>427</v>
      </c>
      <c r="O82" s="11" t="s">
        <v>427</v>
      </c>
      <c r="P82" s="11" t="s">
        <v>376</v>
      </c>
      <c r="Q82" s="13" t="s">
        <v>456</v>
      </c>
      <c r="R82" s="12">
        <v>5</v>
      </c>
      <c r="S82" s="11"/>
    </row>
    <row r="83" spans="1:19" ht="18.75" customHeight="1" x14ac:dyDescent="0.15">
      <c r="A83" s="9">
        <v>312205289</v>
      </c>
      <c r="B83" s="10">
        <v>43101</v>
      </c>
      <c r="C83" s="10">
        <v>47483</v>
      </c>
      <c r="D83" s="11" t="s">
        <v>374</v>
      </c>
      <c r="E83" s="11" t="s">
        <v>19</v>
      </c>
      <c r="F83" s="25" t="str">
        <f t="shared" si="7"/>
        <v>盛岡</v>
      </c>
      <c r="G83" s="25" t="str">
        <f t="shared" si="8"/>
        <v>矢巾町</v>
      </c>
      <c r="H83" s="11" t="s">
        <v>446</v>
      </c>
      <c r="I83" s="11" t="s">
        <v>447</v>
      </c>
      <c r="J83" s="11">
        <v>3322</v>
      </c>
      <c r="K83" s="11" t="s">
        <v>380</v>
      </c>
      <c r="L83" s="11"/>
      <c r="M83" s="11" t="s">
        <v>376</v>
      </c>
      <c r="N83" s="11" t="s">
        <v>427</v>
      </c>
      <c r="O83" s="11" t="s">
        <v>376</v>
      </c>
      <c r="P83" s="11" t="s">
        <v>427</v>
      </c>
      <c r="Q83" s="13" t="s">
        <v>455</v>
      </c>
      <c r="R83" s="12"/>
      <c r="S83" s="11"/>
    </row>
    <row r="84" spans="1:19" ht="18.75" customHeight="1" x14ac:dyDescent="0.15">
      <c r="A84" s="9">
        <v>312205297</v>
      </c>
      <c r="B84" s="10">
        <v>43282</v>
      </c>
      <c r="C84" s="10">
        <v>47664</v>
      </c>
      <c r="D84" s="11" t="s">
        <v>402</v>
      </c>
      <c r="E84" s="11" t="s">
        <v>399</v>
      </c>
      <c r="F84" s="25" t="str">
        <f t="shared" si="7"/>
        <v>盛岡</v>
      </c>
      <c r="G84" s="25" t="str">
        <f t="shared" si="8"/>
        <v>紫波町</v>
      </c>
      <c r="H84" s="11" t="s">
        <v>406</v>
      </c>
      <c r="I84" s="11" t="s">
        <v>411</v>
      </c>
      <c r="J84" s="11">
        <v>3321</v>
      </c>
      <c r="K84" s="11" t="s">
        <v>420</v>
      </c>
      <c r="L84" s="11" t="s">
        <v>425</v>
      </c>
      <c r="M84" s="11" t="s">
        <v>376</v>
      </c>
      <c r="N84" s="11" t="s">
        <v>376</v>
      </c>
      <c r="O84" s="11" t="s">
        <v>376</v>
      </c>
      <c r="P84" s="11" t="s">
        <v>376</v>
      </c>
      <c r="Q84" s="13" t="s">
        <v>455</v>
      </c>
      <c r="R84" s="12"/>
      <c r="S84" s="11" t="s">
        <v>452</v>
      </c>
    </row>
    <row r="85" spans="1:19" ht="18.75" customHeight="1" x14ac:dyDescent="0.15">
      <c r="A85" s="9">
        <v>312205347</v>
      </c>
      <c r="B85" s="10">
        <v>43617</v>
      </c>
      <c r="C85" s="10">
        <v>45808</v>
      </c>
      <c r="D85" s="11" t="s">
        <v>439</v>
      </c>
      <c r="E85" s="11" t="s">
        <v>440</v>
      </c>
      <c r="F85" s="25" t="str">
        <f t="shared" si="7"/>
        <v>盛岡</v>
      </c>
      <c r="G85" s="25" t="str">
        <f t="shared" si="8"/>
        <v>紫波町</v>
      </c>
      <c r="H85" s="11" t="s">
        <v>448</v>
      </c>
      <c r="I85" s="11" t="s">
        <v>449</v>
      </c>
      <c r="J85" s="11">
        <v>3321</v>
      </c>
      <c r="K85" s="11" t="s">
        <v>450</v>
      </c>
      <c r="L85" s="11" t="s">
        <v>451</v>
      </c>
      <c r="M85" s="11" t="s">
        <v>376</v>
      </c>
      <c r="N85" s="11" t="s">
        <v>376</v>
      </c>
      <c r="O85" s="11" t="s">
        <v>376</v>
      </c>
      <c r="P85" s="11" t="s">
        <v>376</v>
      </c>
      <c r="Q85" s="13" t="s">
        <v>456</v>
      </c>
      <c r="R85" s="12">
        <v>6</v>
      </c>
      <c r="S85" s="11"/>
    </row>
    <row r="86" spans="1:19" ht="18.75" customHeight="1" x14ac:dyDescent="0.15">
      <c r="A86" s="9">
        <v>312205370</v>
      </c>
      <c r="B86" s="10">
        <v>44287</v>
      </c>
      <c r="C86" s="10">
        <v>46477</v>
      </c>
      <c r="D86" s="11" t="s">
        <v>524</v>
      </c>
      <c r="E86" s="11" t="s">
        <v>222</v>
      </c>
      <c r="F86" s="25" t="s">
        <v>509</v>
      </c>
      <c r="G86" s="25" t="s">
        <v>529</v>
      </c>
      <c r="H86" s="11" t="s">
        <v>525</v>
      </c>
      <c r="I86" s="11" t="s">
        <v>526</v>
      </c>
      <c r="J86" s="11">
        <v>3321</v>
      </c>
      <c r="K86" s="11" t="s">
        <v>527</v>
      </c>
      <c r="L86" s="11" t="s">
        <v>528</v>
      </c>
      <c r="M86" s="11" t="s">
        <v>507</v>
      </c>
      <c r="N86" s="11" t="s">
        <v>507</v>
      </c>
      <c r="O86" s="11" t="s">
        <v>507</v>
      </c>
      <c r="P86" s="11" t="s">
        <v>507</v>
      </c>
      <c r="Q86" s="13" t="s">
        <v>456</v>
      </c>
      <c r="R86" s="12">
        <v>1</v>
      </c>
      <c r="S86" s="11"/>
    </row>
    <row r="87" spans="1:19" ht="18.75" customHeight="1" x14ac:dyDescent="0.15">
      <c r="A87" s="9">
        <v>310600515</v>
      </c>
      <c r="B87" s="10">
        <v>44743</v>
      </c>
      <c r="C87" s="10">
        <v>46934</v>
      </c>
      <c r="D87" s="11" t="s">
        <v>553</v>
      </c>
      <c r="E87" s="11" t="s">
        <v>554</v>
      </c>
      <c r="F87" s="25" t="str">
        <f t="shared" ref="F87:F103" si="9">VLOOKUP(J87,$H$119:$J$152,3,FALSE)</f>
        <v>岩手中部</v>
      </c>
      <c r="G87" s="25" t="s">
        <v>552</v>
      </c>
      <c r="H87" s="11" t="s">
        <v>555</v>
      </c>
      <c r="I87" s="11" t="s">
        <v>556</v>
      </c>
      <c r="J87" s="11">
        <v>3206</v>
      </c>
      <c r="K87" s="11" t="s">
        <v>557</v>
      </c>
      <c r="L87" s="11" t="s">
        <v>557</v>
      </c>
      <c r="M87" s="11" t="s">
        <v>376</v>
      </c>
      <c r="N87" s="11" t="s">
        <v>376</v>
      </c>
      <c r="O87" s="11" t="s">
        <v>376</v>
      </c>
      <c r="P87" s="11" t="s">
        <v>376</v>
      </c>
      <c r="Q87" s="13" t="s">
        <v>458</v>
      </c>
      <c r="R87" s="12">
        <v>3</v>
      </c>
      <c r="S87" s="11"/>
    </row>
    <row r="88" spans="1:19" ht="18.75" customHeight="1" x14ac:dyDescent="0.15">
      <c r="A88" s="9">
        <v>311500755</v>
      </c>
      <c r="B88" s="10">
        <v>44866</v>
      </c>
      <c r="C88" s="10">
        <v>47057</v>
      </c>
      <c r="D88" s="11" t="s">
        <v>560</v>
      </c>
      <c r="E88" s="11" t="s">
        <v>194</v>
      </c>
      <c r="F88" s="25" t="s">
        <v>561</v>
      </c>
      <c r="G88" s="25" t="s">
        <v>562</v>
      </c>
      <c r="H88" s="11" t="s">
        <v>32</v>
      </c>
      <c r="I88" s="11" t="s">
        <v>563</v>
      </c>
      <c r="J88" s="11">
        <v>3215</v>
      </c>
      <c r="K88" s="11" t="s">
        <v>195</v>
      </c>
      <c r="L88" s="11" t="s">
        <v>196</v>
      </c>
      <c r="M88" s="11" t="s">
        <v>507</v>
      </c>
      <c r="N88" s="11" t="s">
        <v>507</v>
      </c>
      <c r="O88" s="11" t="s">
        <v>507</v>
      </c>
      <c r="P88" s="11"/>
      <c r="Q88" s="13" t="s">
        <v>455</v>
      </c>
      <c r="R88" s="12"/>
      <c r="S88" s="11"/>
    </row>
    <row r="89" spans="1:19" ht="18.75" customHeight="1" x14ac:dyDescent="0.15">
      <c r="A89" s="9">
        <v>312400070</v>
      </c>
      <c r="B89" s="10">
        <v>41760</v>
      </c>
      <c r="C89" s="10">
        <v>46142</v>
      </c>
      <c r="D89" s="11" t="s">
        <v>219</v>
      </c>
      <c r="E89" s="11" t="s">
        <v>218</v>
      </c>
      <c r="F89" s="25" t="str">
        <f t="shared" si="9"/>
        <v>岩手中部</v>
      </c>
      <c r="G89" s="25" t="str">
        <f t="shared" ref="G89:G103" si="10">VLOOKUP(J89,$H$119:$J$152,2,FALSE)</f>
        <v>西和賀町</v>
      </c>
      <c r="H89" s="11" t="s">
        <v>49</v>
      </c>
      <c r="I89" s="11" t="s">
        <v>220</v>
      </c>
      <c r="J89" s="11">
        <v>3366</v>
      </c>
      <c r="K89" s="11" t="s">
        <v>221</v>
      </c>
      <c r="L89" s="11" t="s">
        <v>221</v>
      </c>
      <c r="M89" s="11" t="s">
        <v>376</v>
      </c>
      <c r="N89" s="11" t="s">
        <v>376</v>
      </c>
      <c r="O89" s="11" t="s">
        <v>376</v>
      </c>
      <c r="P89" s="11" t="s">
        <v>427</v>
      </c>
      <c r="Q89" s="13" t="s">
        <v>458</v>
      </c>
      <c r="R89" s="12">
        <v>2</v>
      </c>
      <c r="S89" s="11"/>
    </row>
    <row r="90" spans="1:19" ht="18.75" customHeight="1" x14ac:dyDescent="0.15">
      <c r="A90" s="9">
        <v>312400088</v>
      </c>
      <c r="B90" s="10">
        <v>42795</v>
      </c>
      <c r="C90" s="10">
        <v>47177</v>
      </c>
      <c r="D90" s="11" t="s">
        <v>368</v>
      </c>
      <c r="E90" s="11" t="s">
        <v>218</v>
      </c>
      <c r="F90" s="25" t="str">
        <f t="shared" si="9"/>
        <v>岩手中部</v>
      </c>
      <c r="G90" s="25" t="str">
        <f t="shared" si="10"/>
        <v>西和賀町</v>
      </c>
      <c r="H90" s="11" t="s">
        <v>369</v>
      </c>
      <c r="I90" s="11" t="s">
        <v>370</v>
      </c>
      <c r="J90" s="11">
        <v>3366</v>
      </c>
      <c r="K90" s="11" t="s">
        <v>558</v>
      </c>
      <c r="L90" s="11" t="s">
        <v>559</v>
      </c>
      <c r="M90" s="11" t="s">
        <v>376</v>
      </c>
      <c r="N90" s="11" t="s">
        <v>376</v>
      </c>
      <c r="O90" s="11" t="s">
        <v>376</v>
      </c>
      <c r="P90" s="11" t="s">
        <v>427</v>
      </c>
      <c r="Q90" s="13" t="s">
        <v>458</v>
      </c>
      <c r="R90" s="12">
        <v>2</v>
      </c>
      <c r="S90" s="11"/>
    </row>
    <row r="91" spans="1:19" ht="18.75" customHeight="1" x14ac:dyDescent="0.15">
      <c r="A91" s="9">
        <v>312500010</v>
      </c>
      <c r="B91" s="10">
        <v>38991</v>
      </c>
      <c r="C91" s="10">
        <v>47756</v>
      </c>
      <c r="D91" s="11" t="s">
        <v>105</v>
      </c>
      <c r="E91" s="11" t="s">
        <v>102</v>
      </c>
      <c r="F91" s="25" t="str">
        <f t="shared" si="9"/>
        <v>胆江</v>
      </c>
      <c r="G91" s="25" t="str">
        <f t="shared" si="10"/>
        <v>金ケ崎町</v>
      </c>
      <c r="H91" s="11" t="s">
        <v>45</v>
      </c>
      <c r="I91" s="11" t="s">
        <v>106</v>
      </c>
      <c r="J91" s="11">
        <v>3381</v>
      </c>
      <c r="K91" s="11" t="s">
        <v>103</v>
      </c>
      <c r="L91" s="11" t="s">
        <v>104</v>
      </c>
      <c r="M91" s="11" t="s">
        <v>427</v>
      </c>
      <c r="N91" s="11" t="s">
        <v>376</v>
      </c>
      <c r="O91" s="11" t="s">
        <v>427</v>
      </c>
      <c r="P91" s="11" t="s">
        <v>376</v>
      </c>
      <c r="Q91" s="13" t="s">
        <v>456</v>
      </c>
      <c r="R91" s="12">
        <v>3</v>
      </c>
      <c r="S91" s="11"/>
    </row>
    <row r="92" spans="1:19" ht="18.75" customHeight="1" x14ac:dyDescent="0.15">
      <c r="A92" s="9">
        <v>312600042</v>
      </c>
      <c r="B92" s="10">
        <v>40969</v>
      </c>
      <c r="C92" s="10">
        <v>47542</v>
      </c>
      <c r="D92" s="11" t="s">
        <v>187</v>
      </c>
      <c r="E92" s="11" t="s">
        <v>182</v>
      </c>
      <c r="F92" s="25" t="str">
        <f t="shared" si="9"/>
        <v>両磐</v>
      </c>
      <c r="G92" s="25" t="str">
        <f t="shared" si="10"/>
        <v>平泉町</v>
      </c>
      <c r="H92" s="11" t="s">
        <v>183</v>
      </c>
      <c r="I92" s="11" t="s">
        <v>186</v>
      </c>
      <c r="J92" s="11">
        <v>3402</v>
      </c>
      <c r="K92" s="11" t="s">
        <v>184</v>
      </c>
      <c r="L92" s="11" t="s">
        <v>185</v>
      </c>
      <c r="M92" s="11" t="s">
        <v>376</v>
      </c>
      <c r="N92" s="11" t="s">
        <v>376</v>
      </c>
      <c r="O92" s="11" t="s">
        <v>376</v>
      </c>
      <c r="P92" s="11" t="s">
        <v>427</v>
      </c>
      <c r="Q92" s="13" t="s">
        <v>458</v>
      </c>
      <c r="R92" s="12">
        <v>8</v>
      </c>
      <c r="S92" s="11"/>
    </row>
    <row r="93" spans="1:19" ht="18.75" customHeight="1" x14ac:dyDescent="0.15">
      <c r="A93" s="9">
        <v>312700024</v>
      </c>
      <c r="B93" s="10">
        <v>38991</v>
      </c>
      <c r="C93" s="10">
        <v>47756</v>
      </c>
      <c r="D93" s="11" t="s">
        <v>100</v>
      </c>
      <c r="E93" s="11" t="s">
        <v>92</v>
      </c>
      <c r="F93" s="25" t="str">
        <f t="shared" si="9"/>
        <v>両磐</v>
      </c>
      <c r="G93" s="25" t="str">
        <f t="shared" si="10"/>
        <v>一関市</v>
      </c>
      <c r="H93" s="11" t="s">
        <v>93</v>
      </c>
      <c r="I93" s="11" t="s">
        <v>101</v>
      </c>
      <c r="J93" s="11">
        <v>3209</v>
      </c>
      <c r="K93" s="11" t="s">
        <v>94</v>
      </c>
      <c r="L93" s="11" t="s">
        <v>98</v>
      </c>
      <c r="M93" s="11" t="s">
        <v>427</v>
      </c>
      <c r="N93" s="11" t="s">
        <v>376</v>
      </c>
      <c r="O93" s="11" t="s">
        <v>427</v>
      </c>
      <c r="P93" s="11" t="s">
        <v>427</v>
      </c>
      <c r="Q93" s="13" t="s">
        <v>456</v>
      </c>
      <c r="R93" s="12">
        <v>4</v>
      </c>
      <c r="S93" s="11"/>
    </row>
    <row r="94" spans="1:19" ht="18.75" customHeight="1" x14ac:dyDescent="0.15">
      <c r="A94" s="9">
        <v>312700032</v>
      </c>
      <c r="B94" s="10">
        <v>38991</v>
      </c>
      <c r="C94" s="10">
        <v>47756</v>
      </c>
      <c r="D94" s="11" t="s">
        <v>99</v>
      </c>
      <c r="E94" s="11" t="s">
        <v>92</v>
      </c>
      <c r="F94" s="25" t="str">
        <f t="shared" si="9"/>
        <v>両磐</v>
      </c>
      <c r="G94" s="25" t="str">
        <f t="shared" si="10"/>
        <v>一関市</v>
      </c>
      <c r="H94" s="11" t="s">
        <v>93</v>
      </c>
      <c r="I94" s="11" t="s">
        <v>96</v>
      </c>
      <c r="J94" s="11">
        <v>3209</v>
      </c>
      <c r="K94" s="11" t="s">
        <v>97</v>
      </c>
      <c r="L94" s="11" t="s">
        <v>95</v>
      </c>
      <c r="M94" s="11" t="s">
        <v>376</v>
      </c>
      <c r="N94" s="11" t="s">
        <v>376</v>
      </c>
      <c r="O94" s="11" t="s">
        <v>376</v>
      </c>
      <c r="P94" s="11" t="s">
        <v>376</v>
      </c>
      <c r="Q94" s="13" t="s">
        <v>458</v>
      </c>
      <c r="R94" s="12">
        <v>6</v>
      </c>
      <c r="S94" s="11"/>
    </row>
    <row r="95" spans="1:19" ht="18.75" customHeight="1" x14ac:dyDescent="0.15">
      <c r="A95" s="9">
        <v>312900095</v>
      </c>
      <c r="B95" s="10">
        <v>41091</v>
      </c>
      <c r="C95" s="10">
        <v>47664</v>
      </c>
      <c r="D95" s="11" t="s">
        <v>42</v>
      </c>
      <c r="E95" s="11" t="s">
        <v>57</v>
      </c>
      <c r="F95" s="25" t="str">
        <f t="shared" si="9"/>
        <v>釜石</v>
      </c>
      <c r="G95" s="25" t="str">
        <f t="shared" si="10"/>
        <v>大槌町</v>
      </c>
      <c r="H95" s="11" t="s">
        <v>38</v>
      </c>
      <c r="I95" s="11" t="s">
        <v>58</v>
      </c>
      <c r="J95" s="11">
        <v>3461</v>
      </c>
      <c r="K95" s="11" t="s">
        <v>39</v>
      </c>
      <c r="L95" s="11" t="s">
        <v>40</v>
      </c>
      <c r="M95" s="11" t="s">
        <v>376</v>
      </c>
      <c r="N95" s="11" t="s">
        <v>427</v>
      </c>
      <c r="O95" s="11" t="s">
        <v>427</v>
      </c>
      <c r="P95" s="11" t="s">
        <v>427</v>
      </c>
      <c r="Q95" s="13" t="s">
        <v>456</v>
      </c>
      <c r="R95" s="12">
        <v>3</v>
      </c>
      <c r="S95" s="11"/>
    </row>
    <row r="96" spans="1:19" ht="18.75" customHeight="1" x14ac:dyDescent="0.15">
      <c r="A96" s="9">
        <v>313100026</v>
      </c>
      <c r="B96" s="10">
        <v>38991</v>
      </c>
      <c r="C96" s="10">
        <v>45565</v>
      </c>
      <c r="D96" s="11" t="s">
        <v>176</v>
      </c>
      <c r="E96" s="11" t="s">
        <v>167</v>
      </c>
      <c r="F96" s="25" t="str">
        <f t="shared" si="9"/>
        <v>二戸</v>
      </c>
      <c r="G96" s="25" t="str">
        <f t="shared" si="10"/>
        <v>軽米町</v>
      </c>
      <c r="H96" s="11" t="s">
        <v>170</v>
      </c>
      <c r="I96" s="11" t="s">
        <v>175</v>
      </c>
      <c r="J96" s="11">
        <v>3501</v>
      </c>
      <c r="K96" s="11" t="s">
        <v>168</v>
      </c>
      <c r="L96" s="11" t="s">
        <v>169</v>
      </c>
      <c r="M96" s="11" t="s">
        <v>376</v>
      </c>
      <c r="N96" s="11" t="s">
        <v>376</v>
      </c>
      <c r="O96" s="11" t="s">
        <v>376</v>
      </c>
      <c r="P96" s="11" t="s">
        <v>427</v>
      </c>
      <c r="Q96" s="13" t="s">
        <v>456</v>
      </c>
      <c r="R96" s="12">
        <v>8</v>
      </c>
      <c r="S96" s="11"/>
    </row>
    <row r="97" spans="1:19" ht="18.75" customHeight="1" x14ac:dyDescent="0.15">
      <c r="A97" s="9">
        <v>313200040</v>
      </c>
      <c r="B97" s="10">
        <v>38991</v>
      </c>
      <c r="C97" s="10">
        <v>45565</v>
      </c>
      <c r="D97" s="11" t="s">
        <v>70</v>
      </c>
      <c r="E97" s="11" t="s">
        <v>69</v>
      </c>
      <c r="F97" s="25" t="str">
        <f t="shared" si="9"/>
        <v>二戸</v>
      </c>
      <c r="G97" s="25" t="str">
        <f t="shared" si="10"/>
        <v>一戸町</v>
      </c>
      <c r="H97" s="11" t="s">
        <v>31</v>
      </c>
      <c r="I97" s="11" t="s">
        <v>71</v>
      </c>
      <c r="J97" s="11">
        <v>3524</v>
      </c>
      <c r="K97" s="11" t="s">
        <v>72</v>
      </c>
      <c r="L97" s="11" t="s">
        <v>73</v>
      </c>
      <c r="M97" s="11" t="s">
        <v>427</v>
      </c>
      <c r="N97" s="11" t="s">
        <v>376</v>
      </c>
      <c r="O97" s="11" t="s">
        <v>427</v>
      </c>
      <c r="P97" s="11" t="s">
        <v>376</v>
      </c>
      <c r="Q97" s="13" t="s">
        <v>458</v>
      </c>
      <c r="R97" s="12">
        <v>10</v>
      </c>
      <c r="S97" s="11"/>
    </row>
    <row r="98" spans="1:19" ht="18.75" customHeight="1" x14ac:dyDescent="0.15">
      <c r="A98" s="9">
        <v>313200115</v>
      </c>
      <c r="B98" s="10">
        <v>39173</v>
      </c>
      <c r="C98" s="10">
        <v>45747</v>
      </c>
      <c r="D98" s="11" t="s">
        <v>147</v>
      </c>
      <c r="E98" s="11" t="s">
        <v>130</v>
      </c>
      <c r="F98" s="25" t="str">
        <f t="shared" si="9"/>
        <v>二戸</v>
      </c>
      <c r="G98" s="25" t="str">
        <f t="shared" si="10"/>
        <v>一戸町</v>
      </c>
      <c r="H98" s="11" t="s">
        <v>31</v>
      </c>
      <c r="I98" s="11" t="s">
        <v>371</v>
      </c>
      <c r="J98" s="11">
        <v>3524</v>
      </c>
      <c r="K98" s="11" t="s">
        <v>146</v>
      </c>
      <c r="L98" s="11" t="s">
        <v>146</v>
      </c>
      <c r="M98" s="11" t="s">
        <v>376</v>
      </c>
      <c r="N98" s="11" t="s">
        <v>376</v>
      </c>
      <c r="O98" s="11" t="s">
        <v>376</v>
      </c>
      <c r="P98" s="11" t="s">
        <v>376</v>
      </c>
      <c r="Q98" s="13" t="s">
        <v>455</v>
      </c>
      <c r="R98" s="12"/>
      <c r="S98" s="11"/>
    </row>
    <row r="99" spans="1:19" ht="18.75" customHeight="1" x14ac:dyDescent="0.15">
      <c r="A99" s="9">
        <v>313200123</v>
      </c>
      <c r="B99" s="10">
        <v>39173</v>
      </c>
      <c r="C99" s="10">
        <v>45747</v>
      </c>
      <c r="D99" s="11" t="s">
        <v>149</v>
      </c>
      <c r="E99" s="11" t="s">
        <v>130</v>
      </c>
      <c r="F99" s="25" t="str">
        <f t="shared" si="9"/>
        <v>二戸</v>
      </c>
      <c r="G99" s="25" t="str">
        <f t="shared" si="10"/>
        <v>一戸町</v>
      </c>
      <c r="H99" s="11" t="s">
        <v>31</v>
      </c>
      <c r="I99" s="11" t="s">
        <v>134</v>
      </c>
      <c r="J99" s="11">
        <v>3524</v>
      </c>
      <c r="K99" s="11" t="s">
        <v>148</v>
      </c>
      <c r="L99" s="11" t="s">
        <v>148</v>
      </c>
      <c r="M99" s="11" t="s">
        <v>376</v>
      </c>
      <c r="N99" s="11" t="s">
        <v>376</v>
      </c>
      <c r="O99" s="11" t="s">
        <v>376</v>
      </c>
      <c r="P99" s="11" t="s">
        <v>376</v>
      </c>
      <c r="Q99" s="13" t="s">
        <v>455</v>
      </c>
      <c r="R99" s="12"/>
      <c r="S99" s="11"/>
    </row>
    <row r="100" spans="1:19" ht="18.75" customHeight="1" x14ac:dyDescent="0.15">
      <c r="A100" s="9">
        <v>313200131</v>
      </c>
      <c r="B100" s="10">
        <v>39173</v>
      </c>
      <c r="C100" s="10">
        <v>45747</v>
      </c>
      <c r="D100" s="11" t="s">
        <v>132</v>
      </c>
      <c r="E100" s="11" t="s">
        <v>130</v>
      </c>
      <c r="F100" s="25" t="str">
        <f t="shared" si="9"/>
        <v>二戸</v>
      </c>
      <c r="G100" s="25" t="str">
        <f t="shared" si="10"/>
        <v>一戸町</v>
      </c>
      <c r="H100" s="11" t="s">
        <v>31</v>
      </c>
      <c r="I100" s="11" t="s">
        <v>371</v>
      </c>
      <c r="J100" s="11">
        <v>3524</v>
      </c>
      <c r="K100" s="11" t="s">
        <v>131</v>
      </c>
      <c r="L100" s="11" t="s">
        <v>131</v>
      </c>
      <c r="M100" s="11" t="s">
        <v>376</v>
      </c>
      <c r="N100" s="11" t="s">
        <v>376</v>
      </c>
      <c r="O100" s="11" t="s">
        <v>376</v>
      </c>
      <c r="P100" s="11" t="s">
        <v>427</v>
      </c>
      <c r="Q100" s="13" t="s">
        <v>455</v>
      </c>
      <c r="R100" s="12"/>
      <c r="S100" s="11"/>
    </row>
    <row r="101" spans="1:19" ht="18.75" customHeight="1" x14ac:dyDescent="0.15">
      <c r="A101" s="9">
        <v>313200149</v>
      </c>
      <c r="B101" s="10">
        <v>39173</v>
      </c>
      <c r="C101" s="10">
        <v>45747</v>
      </c>
      <c r="D101" s="11" t="s">
        <v>139</v>
      </c>
      <c r="E101" s="11" t="s">
        <v>130</v>
      </c>
      <c r="F101" s="25" t="str">
        <f t="shared" si="9"/>
        <v>二戸</v>
      </c>
      <c r="G101" s="25" t="str">
        <f t="shared" si="10"/>
        <v>一戸町</v>
      </c>
      <c r="H101" s="11" t="s">
        <v>31</v>
      </c>
      <c r="I101" s="11" t="s">
        <v>371</v>
      </c>
      <c r="J101" s="11">
        <v>3524</v>
      </c>
      <c r="K101" s="11" t="s">
        <v>138</v>
      </c>
      <c r="L101" s="11" t="s">
        <v>138</v>
      </c>
      <c r="M101" s="11" t="s">
        <v>376</v>
      </c>
      <c r="N101" s="11" t="s">
        <v>376</v>
      </c>
      <c r="O101" s="11" t="s">
        <v>376</v>
      </c>
      <c r="P101" s="11" t="s">
        <v>376</v>
      </c>
      <c r="Q101" s="13" t="s">
        <v>455</v>
      </c>
      <c r="R101" s="12"/>
      <c r="S101" s="11"/>
    </row>
    <row r="102" spans="1:19" ht="18.75" customHeight="1" x14ac:dyDescent="0.15">
      <c r="A102" s="9">
        <v>313200164</v>
      </c>
      <c r="B102" s="10">
        <v>39173</v>
      </c>
      <c r="C102" s="10">
        <v>45747</v>
      </c>
      <c r="D102" s="11" t="s">
        <v>135</v>
      </c>
      <c r="E102" s="11" t="s">
        <v>130</v>
      </c>
      <c r="F102" s="25" t="str">
        <f t="shared" si="9"/>
        <v>二戸</v>
      </c>
      <c r="G102" s="25" t="str">
        <f t="shared" si="10"/>
        <v>一戸町</v>
      </c>
      <c r="H102" s="11" t="s">
        <v>31</v>
      </c>
      <c r="I102" s="11" t="s">
        <v>371</v>
      </c>
      <c r="J102" s="11">
        <v>3524</v>
      </c>
      <c r="K102" s="11" t="s">
        <v>133</v>
      </c>
      <c r="L102" s="11" t="s">
        <v>133</v>
      </c>
      <c r="M102" s="11" t="s">
        <v>376</v>
      </c>
      <c r="N102" s="11" t="s">
        <v>376</v>
      </c>
      <c r="O102" s="11" t="s">
        <v>376</v>
      </c>
      <c r="P102" s="11" t="s">
        <v>376</v>
      </c>
      <c r="Q102" s="13" t="s">
        <v>455</v>
      </c>
      <c r="R102" s="12"/>
      <c r="S102" s="11"/>
    </row>
    <row r="103" spans="1:19" ht="18.75" customHeight="1" x14ac:dyDescent="0.15">
      <c r="A103" s="9">
        <v>313200297</v>
      </c>
      <c r="B103" s="10">
        <v>42917</v>
      </c>
      <c r="C103" s="10">
        <v>47299</v>
      </c>
      <c r="D103" s="11" t="s">
        <v>375</v>
      </c>
      <c r="E103" s="11" t="s">
        <v>69</v>
      </c>
      <c r="F103" s="25" t="str">
        <f t="shared" si="9"/>
        <v>二戸</v>
      </c>
      <c r="G103" s="25" t="str">
        <f t="shared" si="10"/>
        <v>一戸町</v>
      </c>
      <c r="H103" s="11" t="s">
        <v>31</v>
      </c>
      <c r="I103" s="11" t="s">
        <v>381</v>
      </c>
      <c r="J103" s="11">
        <v>3524</v>
      </c>
      <c r="K103" s="11" t="s">
        <v>382</v>
      </c>
      <c r="L103" s="11" t="s">
        <v>383</v>
      </c>
      <c r="M103" s="11" t="s">
        <v>427</v>
      </c>
      <c r="N103" s="11" t="s">
        <v>376</v>
      </c>
      <c r="O103" s="11" t="s">
        <v>427</v>
      </c>
      <c r="P103" s="11" t="s">
        <v>427</v>
      </c>
      <c r="Q103" s="13" t="s">
        <v>458</v>
      </c>
      <c r="R103" s="12">
        <v>2</v>
      </c>
      <c r="S103" s="11"/>
    </row>
    <row r="104" spans="1:19" ht="15" customHeight="1" thickBot="1" x14ac:dyDescent="0.2">
      <c r="A104" s="16"/>
      <c r="B104" s="16"/>
      <c r="C104" s="16"/>
      <c r="D104" s="17"/>
      <c r="E104" s="17"/>
      <c r="F104" s="16"/>
      <c r="G104" s="16"/>
      <c r="H104" s="16"/>
      <c r="I104" s="17"/>
      <c r="J104" s="17"/>
      <c r="K104" s="16"/>
      <c r="L104" s="16"/>
      <c r="M104" s="16"/>
      <c r="N104" s="16"/>
      <c r="O104" s="16"/>
      <c r="P104" s="16"/>
      <c r="Q104" s="16"/>
      <c r="R104" s="16"/>
      <c r="S104" s="16"/>
    </row>
    <row r="105" spans="1:19" ht="15" customHeight="1" thickTop="1" thickBot="1" x14ac:dyDescent="0.2">
      <c r="A105" s="46" t="s">
        <v>364</v>
      </c>
      <c r="B105" s="47"/>
      <c r="C105" s="48"/>
      <c r="D105" s="18">
        <f>COUNTA(D4:D103)</f>
        <v>100</v>
      </c>
      <c r="E105" s="17">
        <f>SUMPRODUCT((E4:E103&lt;&gt;"")/COUNTIFS(E4:E103,E4:E103&amp;""))</f>
        <v>66.999999999999972</v>
      </c>
      <c r="F105" s="16"/>
      <c r="G105" s="16"/>
      <c r="H105" s="16"/>
      <c r="I105" s="17"/>
      <c r="J105" s="17"/>
      <c r="K105" s="16"/>
      <c r="L105" s="16"/>
      <c r="M105" s="16"/>
      <c r="N105" s="16"/>
      <c r="O105" s="49" t="s">
        <v>357</v>
      </c>
      <c r="P105" s="50"/>
      <c r="Q105" s="51"/>
      <c r="R105" s="24">
        <f>SUM(R4:R103)</f>
        <v>442</v>
      </c>
      <c r="S105" s="16"/>
    </row>
    <row r="106" spans="1:19" ht="15" customHeight="1" thickTop="1" x14ac:dyDescent="0.15">
      <c r="A106" s="16"/>
      <c r="B106" s="16"/>
      <c r="C106" s="16"/>
      <c r="D106" s="17"/>
      <c r="E106" s="17"/>
      <c r="F106" s="16"/>
      <c r="G106" s="16"/>
      <c r="H106" s="16"/>
      <c r="I106" s="17"/>
      <c r="J106" s="17"/>
      <c r="K106" s="16"/>
      <c r="L106" s="16"/>
      <c r="M106" s="16"/>
      <c r="N106" s="16"/>
      <c r="O106" s="41" t="s">
        <v>331</v>
      </c>
      <c r="P106" s="42"/>
      <c r="Q106" s="43"/>
      <c r="R106" s="19">
        <f t="shared" ref="R106:R114" si="11">SUMIF($F$4:$F$103,O106,$R$4:$R$103)</f>
        <v>92</v>
      </c>
      <c r="S106" s="16"/>
    </row>
    <row r="107" spans="1:19" ht="15" customHeight="1" x14ac:dyDescent="0.15">
      <c r="A107" s="16"/>
      <c r="B107" s="16"/>
      <c r="C107" s="16"/>
      <c r="D107" s="17"/>
      <c r="E107" s="17"/>
      <c r="F107" s="16"/>
      <c r="G107" s="16"/>
      <c r="H107" s="16"/>
      <c r="I107" s="17"/>
      <c r="J107" s="17"/>
      <c r="K107" s="16"/>
      <c r="L107" s="16"/>
      <c r="M107" s="16"/>
      <c r="N107" s="16"/>
      <c r="O107" s="34" t="s">
        <v>337</v>
      </c>
      <c r="P107" s="35"/>
      <c r="Q107" s="36"/>
      <c r="R107" s="19">
        <f t="shared" si="11"/>
        <v>197</v>
      </c>
      <c r="S107" s="16"/>
    </row>
    <row r="108" spans="1:19" ht="15" customHeight="1" x14ac:dyDescent="0.15">
      <c r="A108" s="16"/>
      <c r="B108" s="16"/>
      <c r="C108" s="16"/>
      <c r="D108" s="20"/>
      <c r="E108" s="17"/>
      <c r="F108" s="16"/>
      <c r="G108" s="16"/>
      <c r="H108" s="16"/>
      <c r="I108" s="17"/>
      <c r="J108" s="17"/>
      <c r="K108" s="16"/>
      <c r="L108" s="16"/>
      <c r="M108" s="16"/>
      <c r="N108" s="16"/>
      <c r="O108" s="34" t="s">
        <v>358</v>
      </c>
      <c r="P108" s="35"/>
      <c r="Q108" s="36"/>
      <c r="R108" s="19">
        <f t="shared" si="11"/>
        <v>55</v>
      </c>
      <c r="S108" s="16"/>
    </row>
    <row r="109" spans="1:19" ht="15" customHeight="1" x14ac:dyDescent="0.15">
      <c r="A109" s="16"/>
      <c r="B109" s="16"/>
      <c r="C109" s="16"/>
      <c r="D109" s="17"/>
      <c r="E109" s="17"/>
      <c r="F109" s="16"/>
      <c r="G109" s="16"/>
      <c r="H109" s="16"/>
      <c r="I109" s="17"/>
      <c r="J109" s="17"/>
      <c r="K109" s="16"/>
      <c r="L109" s="16"/>
      <c r="M109" s="16"/>
      <c r="N109" s="16"/>
      <c r="O109" s="34" t="s">
        <v>360</v>
      </c>
      <c r="P109" s="35"/>
      <c r="Q109" s="36"/>
      <c r="R109" s="19">
        <f t="shared" si="11"/>
        <v>34</v>
      </c>
      <c r="S109" s="16"/>
    </row>
    <row r="110" spans="1:19" ht="15" customHeight="1" x14ac:dyDescent="0.15">
      <c r="A110" s="16"/>
      <c r="B110" s="16"/>
      <c r="C110" s="16"/>
      <c r="D110" s="17"/>
      <c r="E110" s="17"/>
      <c r="F110" s="16"/>
      <c r="G110" s="16"/>
      <c r="H110" s="16"/>
      <c r="I110" s="17"/>
      <c r="J110" s="17"/>
      <c r="K110" s="16"/>
      <c r="L110" s="16"/>
      <c r="M110" s="16"/>
      <c r="N110" s="16"/>
      <c r="O110" s="34" t="s">
        <v>335</v>
      </c>
      <c r="P110" s="35"/>
      <c r="Q110" s="36"/>
      <c r="R110" s="19">
        <f t="shared" si="11"/>
        <v>12</v>
      </c>
      <c r="S110" s="16"/>
    </row>
    <row r="111" spans="1:19" ht="15" customHeight="1" x14ac:dyDescent="0.15">
      <c r="A111" s="16"/>
      <c r="B111" s="16"/>
      <c r="C111" s="16"/>
      <c r="D111" s="17"/>
      <c r="E111" s="17"/>
      <c r="F111" s="16"/>
      <c r="G111" s="16"/>
      <c r="H111" s="16"/>
      <c r="I111" s="17"/>
      <c r="J111" s="17"/>
      <c r="K111" s="16"/>
      <c r="L111" s="16"/>
      <c r="M111" s="16"/>
      <c r="N111" s="16"/>
      <c r="O111" s="34" t="s">
        <v>359</v>
      </c>
      <c r="P111" s="35"/>
      <c r="Q111" s="36"/>
      <c r="R111" s="19">
        <f t="shared" si="11"/>
        <v>3</v>
      </c>
      <c r="S111" s="16"/>
    </row>
    <row r="112" spans="1:19" ht="15" customHeight="1" x14ac:dyDescent="0.15">
      <c r="A112" s="16"/>
      <c r="B112" s="16"/>
      <c r="C112" s="16"/>
      <c r="D112" s="17"/>
      <c r="E112" s="17"/>
      <c r="F112" s="16"/>
      <c r="G112" s="16"/>
      <c r="H112" s="16"/>
      <c r="I112" s="17"/>
      <c r="J112" s="17"/>
      <c r="K112" s="16"/>
      <c r="L112" s="16"/>
      <c r="M112" s="16"/>
      <c r="N112" s="16"/>
      <c r="O112" s="34" t="s">
        <v>333</v>
      </c>
      <c r="P112" s="35"/>
      <c r="Q112" s="36"/>
      <c r="R112" s="19">
        <f t="shared" si="11"/>
        <v>8</v>
      </c>
      <c r="S112" s="16"/>
    </row>
    <row r="113" spans="1:19" ht="15" customHeight="1" x14ac:dyDescent="0.15">
      <c r="A113" s="16"/>
      <c r="B113" s="16"/>
      <c r="C113" s="16"/>
      <c r="D113" s="17"/>
      <c r="E113" s="17"/>
      <c r="F113" s="16"/>
      <c r="G113" s="16"/>
      <c r="H113" s="16"/>
      <c r="I113" s="17"/>
      <c r="J113" s="17"/>
      <c r="K113" s="16"/>
      <c r="L113" s="16"/>
      <c r="M113" s="16"/>
      <c r="N113" s="16"/>
      <c r="O113" s="34" t="s">
        <v>339</v>
      </c>
      <c r="P113" s="35"/>
      <c r="Q113" s="36"/>
      <c r="R113" s="19">
        <f t="shared" si="11"/>
        <v>13</v>
      </c>
      <c r="S113" s="16"/>
    </row>
    <row r="114" spans="1:19" ht="15" customHeight="1" thickBot="1" x14ac:dyDescent="0.2">
      <c r="A114" s="16"/>
      <c r="B114" s="16"/>
      <c r="C114" s="16"/>
      <c r="D114" s="17"/>
      <c r="E114" s="17"/>
      <c r="F114" s="16"/>
      <c r="G114" s="16"/>
      <c r="H114" s="16"/>
      <c r="I114" s="17"/>
      <c r="J114" s="17"/>
      <c r="K114" s="16"/>
      <c r="L114" s="16"/>
      <c r="M114" s="16"/>
      <c r="N114" s="16"/>
      <c r="O114" s="37" t="s">
        <v>361</v>
      </c>
      <c r="P114" s="38"/>
      <c r="Q114" s="39"/>
      <c r="R114" s="19">
        <f t="shared" si="11"/>
        <v>28</v>
      </c>
      <c r="S114" s="16"/>
    </row>
    <row r="115" spans="1:19" ht="15" customHeight="1" thickTop="1" x14ac:dyDescent="0.15">
      <c r="A115" s="16"/>
      <c r="B115" s="16"/>
      <c r="C115" s="16"/>
      <c r="D115" s="17"/>
      <c r="E115" s="17"/>
      <c r="F115" s="16"/>
      <c r="G115" s="16"/>
      <c r="H115" s="16"/>
      <c r="I115" s="17"/>
      <c r="J115" s="17"/>
      <c r="K115" s="16"/>
      <c r="L115" s="16"/>
      <c r="M115" s="16"/>
      <c r="N115" s="16"/>
      <c r="O115" s="16"/>
      <c r="P115" s="16"/>
      <c r="Q115" s="16"/>
      <c r="R115" s="16"/>
      <c r="S115" s="16"/>
    </row>
    <row r="116" spans="1:19" ht="15" customHeight="1" x14ac:dyDescent="0.15"/>
    <row r="117" spans="1:19" ht="15" customHeight="1" x14ac:dyDescent="0.15"/>
    <row r="118" spans="1:19" ht="15" customHeight="1" x14ac:dyDescent="0.15"/>
    <row r="119" spans="1:19" ht="15" customHeight="1" x14ac:dyDescent="0.15">
      <c r="H119" s="21" t="s">
        <v>384</v>
      </c>
      <c r="I119" s="22" t="s">
        <v>385</v>
      </c>
      <c r="J119" s="22" t="s">
        <v>386</v>
      </c>
    </row>
    <row r="120" spans="1:19" ht="15" customHeight="1" x14ac:dyDescent="0.15">
      <c r="H120" s="21">
        <v>3201</v>
      </c>
      <c r="I120" s="22" t="s">
        <v>1</v>
      </c>
      <c r="J120" s="22" t="s">
        <v>330</v>
      </c>
    </row>
    <row r="121" spans="1:19" ht="15" customHeight="1" x14ac:dyDescent="0.15">
      <c r="H121" s="21">
        <v>3202</v>
      </c>
      <c r="I121" s="22" t="s">
        <v>2</v>
      </c>
      <c r="J121" s="22" t="s">
        <v>332</v>
      </c>
    </row>
    <row r="122" spans="1:19" ht="15" customHeight="1" x14ac:dyDescent="0.15">
      <c r="H122" s="21">
        <v>3203</v>
      </c>
      <c r="I122" s="22" t="s">
        <v>3</v>
      </c>
      <c r="J122" s="22" t="s">
        <v>334</v>
      </c>
    </row>
    <row r="123" spans="1:19" ht="15" customHeight="1" x14ac:dyDescent="0.15">
      <c r="H123" s="21">
        <v>3205</v>
      </c>
      <c r="I123" s="22" t="s">
        <v>4</v>
      </c>
      <c r="J123" s="22" t="s">
        <v>336</v>
      </c>
    </row>
    <row r="124" spans="1:19" ht="15" customHeight="1" x14ac:dyDescent="0.15">
      <c r="H124" s="21">
        <v>3206</v>
      </c>
      <c r="I124" s="22" t="s">
        <v>5</v>
      </c>
      <c r="J124" s="22" t="s">
        <v>336</v>
      </c>
    </row>
    <row r="125" spans="1:19" ht="15" customHeight="1" x14ac:dyDescent="0.15">
      <c r="H125" s="21">
        <v>3207</v>
      </c>
      <c r="I125" s="22" t="s">
        <v>6</v>
      </c>
      <c r="J125" s="22" t="s">
        <v>338</v>
      </c>
    </row>
    <row r="126" spans="1:19" ht="15" customHeight="1" x14ac:dyDescent="0.15">
      <c r="H126" s="21">
        <v>3208</v>
      </c>
      <c r="I126" s="22" t="s">
        <v>7</v>
      </c>
      <c r="J126" s="22" t="s">
        <v>336</v>
      </c>
    </row>
    <row r="127" spans="1:19" ht="15" customHeight="1" x14ac:dyDescent="0.15">
      <c r="H127" s="21">
        <v>3209</v>
      </c>
      <c r="I127" s="22" t="s">
        <v>8</v>
      </c>
      <c r="J127" s="22" t="s">
        <v>340</v>
      </c>
    </row>
    <row r="128" spans="1:19" ht="15" customHeight="1" x14ac:dyDescent="0.15">
      <c r="H128" s="21">
        <v>3210</v>
      </c>
      <c r="I128" s="22" t="s">
        <v>9</v>
      </c>
      <c r="J128" s="22" t="s">
        <v>334</v>
      </c>
    </row>
    <row r="129" spans="8:10" ht="15" customHeight="1" x14ac:dyDescent="0.15">
      <c r="H129" s="21">
        <v>3211</v>
      </c>
      <c r="I129" s="22" t="s">
        <v>10</v>
      </c>
      <c r="J129" s="22" t="s">
        <v>341</v>
      </c>
    </row>
    <row r="130" spans="8:10" ht="15" customHeight="1" x14ac:dyDescent="0.15">
      <c r="H130" s="21">
        <v>3213</v>
      </c>
      <c r="I130" s="22" t="s">
        <v>11</v>
      </c>
      <c r="J130" s="22" t="s">
        <v>305</v>
      </c>
    </row>
    <row r="131" spans="8:10" ht="15" customHeight="1" x14ac:dyDescent="0.15">
      <c r="H131" s="21">
        <v>3214</v>
      </c>
      <c r="I131" s="22" t="s">
        <v>387</v>
      </c>
      <c r="J131" s="22" t="s">
        <v>330</v>
      </c>
    </row>
    <row r="132" spans="8:10" ht="15" customHeight="1" x14ac:dyDescent="0.15">
      <c r="H132" s="21">
        <v>3215</v>
      </c>
      <c r="I132" s="22" t="s">
        <v>12</v>
      </c>
      <c r="J132" s="22" t="s">
        <v>342</v>
      </c>
    </row>
    <row r="133" spans="8:10" ht="15" customHeight="1" x14ac:dyDescent="0.15">
      <c r="H133" s="21">
        <v>3216</v>
      </c>
      <c r="I133" s="22" t="s">
        <v>13</v>
      </c>
      <c r="J133" s="22" t="s">
        <v>330</v>
      </c>
    </row>
    <row r="134" spans="8:10" ht="15" customHeight="1" x14ac:dyDescent="0.15">
      <c r="H134" s="21">
        <v>3301</v>
      </c>
      <c r="I134" s="22" t="s">
        <v>320</v>
      </c>
      <c r="J134" s="22" t="s">
        <v>330</v>
      </c>
    </row>
    <row r="135" spans="8:10" ht="15" customHeight="1" x14ac:dyDescent="0.15">
      <c r="H135" s="21">
        <v>3302</v>
      </c>
      <c r="I135" s="22" t="s">
        <v>321</v>
      </c>
      <c r="J135" s="22" t="s">
        <v>330</v>
      </c>
    </row>
    <row r="136" spans="8:10" ht="15" customHeight="1" x14ac:dyDescent="0.15">
      <c r="H136" s="21">
        <v>3303</v>
      </c>
      <c r="I136" s="22" t="s">
        <v>388</v>
      </c>
      <c r="J136" s="22" t="s">
        <v>330</v>
      </c>
    </row>
    <row r="137" spans="8:10" ht="15" customHeight="1" x14ac:dyDescent="0.15">
      <c r="H137" s="21">
        <v>3321</v>
      </c>
      <c r="I137" s="22" t="s">
        <v>389</v>
      </c>
      <c r="J137" s="22" t="s">
        <v>330</v>
      </c>
    </row>
    <row r="138" spans="8:10" ht="15" customHeight="1" x14ac:dyDescent="0.15">
      <c r="H138" s="21">
        <v>3322</v>
      </c>
      <c r="I138" s="22" t="s">
        <v>322</v>
      </c>
      <c r="J138" s="22" t="s">
        <v>330</v>
      </c>
    </row>
    <row r="139" spans="8:10" ht="15" customHeight="1" x14ac:dyDescent="0.15">
      <c r="H139" s="21">
        <v>3366</v>
      </c>
      <c r="I139" s="22" t="s">
        <v>323</v>
      </c>
      <c r="J139" s="22" t="s">
        <v>336</v>
      </c>
    </row>
    <row r="140" spans="8:10" ht="15" customHeight="1" x14ac:dyDescent="0.15">
      <c r="H140" s="21">
        <v>3381</v>
      </c>
      <c r="I140" s="22" t="s">
        <v>324</v>
      </c>
      <c r="J140" s="22" t="s">
        <v>342</v>
      </c>
    </row>
    <row r="141" spans="8:10" ht="15" customHeight="1" x14ac:dyDescent="0.15">
      <c r="H141" s="21">
        <v>3402</v>
      </c>
      <c r="I141" s="22" t="s">
        <v>325</v>
      </c>
      <c r="J141" s="22" t="s">
        <v>340</v>
      </c>
    </row>
    <row r="142" spans="8:10" ht="15" customHeight="1" x14ac:dyDescent="0.15">
      <c r="H142" s="21">
        <v>3441</v>
      </c>
      <c r="I142" s="22" t="s">
        <v>390</v>
      </c>
      <c r="J142" s="22" t="s">
        <v>334</v>
      </c>
    </row>
    <row r="143" spans="8:10" ht="15" customHeight="1" x14ac:dyDescent="0.15">
      <c r="H143" s="21">
        <v>3461</v>
      </c>
      <c r="I143" s="22" t="s">
        <v>326</v>
      </c>
      <c r="J143" s="22" t="s">
        <v>341</v>
      </c>
    </row>
    <row r="144" spans="8:10" ht="15" customHeight="1" x14ac:dyDescent="0.15">
      <c r="H144" s="21">
        <v>3482</v>
      </c>
      <c r="I144" s="22" t="s">
        <v>391</v>
      </c>
      <c r="J144" s="22" t="s">
        <v>332</v>
      </c>
    </row>
    <row r="145" spans="8:10" ht="15" customHeight="1" x14ac:dyDescent="0.15">
      <c r="H145" s="21">
        <v>3483</v>
      </c>
      <c r="I145" s="22" t="s">
        <v>392</v>
      </c>
      <c r="J145" s="22" t="s">
        <v>332</v>
      </c>
    </row>
    <row r="146" spans="8:10" ht="15" customHeight="1" x14ac:dyDescent="0.15">
      <c r="H146" s="21">
        <v>3484</v>
      </c>
      <c r="I146" s="22" t="s">
        <v>393</v>
      </c>
      <c r="J146" s="22" t="s">
        <v>332</v>
      </c>
    </row>
    <row r="147" spans="8:10" ht="15" customHeight="1" x14ac:dyDescent="0.15">
      <c r="H147" s="21">
        <v>3485</v>
      </c>
      <c r="I147" s="22" t="s">
        <v>394</v>
      </c>
      <c r="J147" s="22" t="s">
        <v>338</v>
      </c>
    </row>
    <row r="148" spans="8:10" ht="15" customHeight="1" x14ac:dyDescent="0.15">
      <c r="H148" s="21">
        <v>3501</v>
      </c>
      <c r="I148" s="22" t="s">
        <v>327</v>
      </c>
      <c r="J148" s="22" t="s">
        <v>305</v>
      </c>
    </row>
    <row r="149" spans="8:10" ht="15" customHeight="1" x14ac:dyDescent="0.15">
      <c r="H149" s="21">
        <v>3503</v>
      </c>
      <c r="I149" s="22" t="s">
        <v>395</v>
      </c>
      <c r="J149" s="22" t="s">
        <v>338</v>
      </c>
    </row>
    <row r="150" spans="8:10" ht="15" customHeight="1" x14ac:dyDescent="0.15">
      <c r="H150" s="21">
        <v>3506</v>
      </c>
      <c r="I150" s="22" t="s">
        <v>396</v>
      </c>
      <c r="J150" s="22" t="s">
        <v>305</v>
      </c>
    </row>
    <row r="151" spans="8:10" ht="15" customHeight="1" x14ac:dyDescent="0.15">
      <c r="H151" s="21">
        <v>3507</v>
      </c>
      <c r="I151" s="22" t="s">
        <v>397</v>
      </c>
      <c r="J151" s="22" t="s">
        <v>338</v>
      </c>
    </row>
    <row r="152" spans="8:10" ht="15" customHeight="1" x14ac:dyDescent="0.15">
      <c r="H152" s="21">
        <v>3524</v>
      </c>
      <c r="I152" s="22" t="s">
        <v>328</v>
      </c>
      <c r="J152" s="22" t="s">
        <v>305</v>
      </c>
    </row>
    <row r="153" spans="8:10" ht="15" customHeight="1" x14ac:dyDescent="0.15"/>
    <row r="154" spans="8:10" ht="15" customHeight="1" x14ac:dyDescent="0.15"/>
    <row r="155" spans="8:10" ht="15" customHeight="1" x14ac:dyDescent="0.15"/>
    <row r="156" spans="8:10" ht="15" customHeight="1" x14ac:dyDescent="0.15"/>
    <row r="157" spans="8:10" ht="15" customHeight="1" x14ac:dyDescent="0.15"/>
    <row r="158" spans="8:10" ht="15" customHeight="1" x14ac:dyDescent="0.15"/>
    <row r="159" spans="8:10" ht="15" customHeight="1" x14ac:dyDescent="0.15"/>
    <row r="160" spans="8:10" ht="15" customHeight="1" x14ac:dyDescent="0.15"/>
    <row r="161" ht="15" customHeight="1" x14ac:dyDescent="0.15"/>
  </sheetData>
  <autoFilter ref="A3:S103">
    <sortState ref="A4:S80">
      <sortCondition ref="A4"/>
    </sortState>
  </autoFilter>
  <sortState ref="A3:S80">
    <sortCondition ref="A4"/>
  </sortState>
  <mergeCells count="15">
    <mergeCell ref="R2:R3"/>
    <mergeCell ref="S2:S3"/>
    <mergeCell ref="Q2:Q3"/>
    <mergeCell ref="A105:C105"/>
    <mergeCell ref="O105:Q105"/>
    <mergeCell ref="O111:Q111"/>
    <mergeCell ref="O112:Q112"/>
    <mergeCell ref="O113:Q113"/>
    <mergeCell ref="O114:Q114"/>
    <mergeCell ref="M2:P2"/>
    <mergeCell ref="O106:Q106"/>
    <mergeCell ref="O107:Q107"/>
    <mergeCell ref="O108:Q108"/>
    <mergeCell ref="O109:Q109"/>
    <mergeCell ref="O110:Q110"/>
  </mergeCells>
  <phoneticPr fontId="18"/>
  <pageMargins left="0.7" right="0.7" top="0.75" bottom="0.75" header="0.3" footer="0.3"/>
  <pageSetup paperSize="8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短期入所</vt:lpstr>
      <vt:lpstr>短期入所!Print_Area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障がい保健福祉課</dc:creator>
  <cp:lastModifiedBy>100164</cp:lastModifiedBy>
  <cp:lastPrinted>2022-07-13T07:16:23Z</cp:lastPrinted>
  <dcterms:created xsi:type="dcterms:W3CDTF">2016-05-29T04:14:00Z</dcterms:created>
  <dcterms:modified xsi:type="dcterms:W3CDTF">2024-11-18T09:42:24Z</dcterms:modified>
</cp:coreProperties>
</file>