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105" windowWidth="17520" windowHeight="11745" tabRatio="882" activeTab="2"/>
  </bookViews>
  <sheets>
    <sheet name="※注意事項※" sheetId="54" r:id="rId1"/>
    <sheet name="様式2-5(幼稚園)" sheetId="32" r:id="rId2"/>
    <sheet name="様式2-5(認定こども園)" sheetId="43" r:id="rId3"/>
    <sheet name="様式3 (未完了)" sheetId="53" r:id="rId4"/>
    <sheet name="様式3（完了）" sheetId="42" r:id="rId5"/>
    <sheet name="削除禁止（様式3）" sheetId="2" r:id="rId6"/>
  </sheets>
  <definedNames>
    <definedName name="_xlnm._FilterDatabase" localSheetId="3" hidden="1">'様式3 (未完了)'!$A$15:$AI$49</definedName>
    <definedName name="_xlnm._FilterDatabase" localSheetId="4" hidden="1">'様式3（完了）'!$A$15:$AI$49</definedName>
    <definedName name="_xlnm.Print_Area" localSheetId="5">'削除禁止（様式3）'!$A$1:$A$3</definedName>
    <definedName name="_xlnm.Print_Area" localSheetId="2">'様式2-5(認定こども園)'!$A$2:$M$31</definedName>
    <definedName name="_xlnm.Print_Area" localSheetId="1">'様式2-5(幼稚園)'!$A$2:$M$31</definedName>
    <definedName name="_xlnm.Print_Area" localSheetId="3">'様式3 (未完了)'!$A$2:$AD$49</definedName>
    <definedName name="_xlnm.Print_Area" localSheetId="4">'様式3（完了）'!$A$2:$AD$50</definedName>
    <definedName name="_xlnm.Print_Titles" localSheetId="3">'様式3 (未完了)'!$15:$16</definedName>
    <definedName name="_xlnm.Print_Titles" localSheetId="4">'様式3（完了）'!$15:$16</definedName>
    <definedName name="その他の社会教育施設">'削除禁止（様式3）'!$AW$2</definedName>
    <definedName name="その他施設">'削除禁止（様式3）'!$K$27</definedName>
    <definedName name="その他社会体育施設">'削除禁止（様式3）'!$BE$2</definedName>
    <definedName name="トレーニング室">'削除禁止（様式3）'!$BD$2</definedName>
    <definedName name="屋外体育施設">'削除禁止（様式3）'!$AY$2</definedName>
    <definedName name="屋内庭球場">'削除禁止（様式3）'!$BB$2</definedName>
    <definedName name="各種学校">'削除禁止（様式3）'!$AH$2:$AH$8</definedName>
    <definedName name="機関種別">'削除禁止（様式3）'!$A$1:$BL$1</definedName>
    <definedName name="義務教育学校">'削除禁止（様式3）'!$C$27:$C$33</definedName>
    <definedName name="弓道場">'削除禁止（様式3）'!$BC$2</definedName>
    <definedName name="共同調理場">'削除禁止（様式3）'!$G$27</definedName>
    <definedName name="共同調理場_学校敷地外にあるもの">'削除禁止（様式3）'!$G$27</definedName>
    <definedName name="教育研修センター">'削除禁止（様式3）'!$H$27</definedName>
    <definedName name="教育支援センター">'削除禁止（様式3）'!$I$27</definedName>
    <definedName name="教育支援センター_適応指導教室">'削除禁止（様式3）'!$I$27</definedName>
    <definedName name="教員宿舎">'削除禁止（様式3）'!$J$27</definedName>
    <definedName name="教職員宿舎">'削除禁止（様式3）'!$J$27</definedName>
    <definedName name="公民館">'削除禁止（様式3）'!$AP$2</definedName>
    <definedName name="公立学校機関種別">'削除禁止（様式3）'!$A$26:$K$26</definedName>
    <definedName name="公立義務教育学校">'削除禁止（様式3）'!$L$11:$L$17</definedName>
    <definedName name="公立高等学校">'削除禁止（様式3）'!$M$11:$M$17</definedName>
    <definedName name="公立小学校">'削除禁止（様式3）'!$J$11:$J$17</definedName>
    <definedName name="公立中学校">'削除禁止（様式3）'!$K$11:$K$17</definedName>
    <definedName name="公立中等教育学校">'削除禁止（様式3）'!$N$11:$N$17</definedName>
    <definedName name="公立特別支援学校">'削除禁止（様式3）'!$O$11:$O$17</definedName>
    <definedName name="公立幼稚園">'削除禁止（様式3）'!$AJ$2</definedName>
    <definedName name="公立幼保連携型認定こども園">'削除禁止（様式3）'!$AM$2</definedName>
    <definedName name="高等学校">'削除禁止（様式3）'!$D$27:$D$33</definedName>
    <definedName name="高等専門学校">'削除禁止（様式3）'!$K$2:$K$5</definedName>
    <definedName name="私立義務教育学校">'削除禁止（様式3）'!$Q$2:$Q$8</definedName>
    <definedName name="私立高等学校">'削除禁止（様式3）'!$R$2:$R$8</definedName>
    <definedName name="私立小学校">'削除禁止（様式3）'!$O$2:$O$8</definedName>
    <definedName name="私立中学校">'削除禁止（様式3）'!$P$2:$P$8</definedName>
    <definedName name="私立中等教育学校">'削除禁止（様式3）'!$H$11:$H$17</definedName>
    <definedName name="私立特別支援学校">'削除禁止（様式3）'!$I$11:$I$17</definedName>
    <definedName name="私立幼稚園">'削除禁止（様式3）'!$AK$2</definedName>
    <definedName name="私立幼保連携型認定こども園">'削除禁止（様式3）'!$AN$2</definedName>
    <definedName name="視聴覚センター・ライブラリー">'削除禁止（様式3）'!$AT$2</definedName>
    <definedName name="柔剣道場">'削除禁止（様式3）'!$BA$2</definedName>
    <definedName name="女性教育会館">'削除禁止（様式3）'!$AU$2</definedName>
    <definedName name="小学校">'削除禁止（様式3）'!$A$27:$A$33</definedName>
    <definedName name="図書館">'削除禁止（様式3）'!$AQ$2</definedName>
    <definedName name="青少年教育施設">'削除禁止（様式3）'!$AS$2</definedName>
    <definedName name="石綿含有状況">'削除禁止（様式3）'!$A$10:$C$10</definedName>
    <definedName name="専修学校">'削除禁止（様式3）'!$AG$2:$AG$8</definedName>
    <definedName name="措置済み">'削除禁止（様式3）'!$B$17</definedName>
    <definedName name="措置状態">'削除禁止（様式3）'!$A$16:$D$16</definedName>
    <definedName name="体育館">'削除禁止（様式3）'!$AZ$2</definedName>
    <definedName name="大学">'削除禁止（様式3）'!$B$2:$B$6</definedName>
    <definedName name="大学共同利用機関">'削除禁止（様式3）'!$M$2:$M$4</definedName>
    <definedName name="地域改善対策集会所">'削除禁止（様式3）'!$AV$2</definedName>
    <definedName name="中学校">'削除禁止（様式3）'!$B$27:$B$33</definedName>
    <definedName name="中等教育学校">'削除禁止（様式3）'!$E$27:$E$33</definedName>
    <definedName name="特殊法人">'削除禁止（様式3）'!$BJ$2:$BJ$4</definedName>
    <definedName name="特別支援学校">'削除禁止（様式3）'!$F$27:$F$33</definedName>
    <definedName name="独立行政法人">'削除禁止（様式3）'!$BL$2:$BL$4</definedName>
    <definedName name="認可法人">'削除禁止（様式3）'!$BK$2:$BK$4</definedName>
    <definedName name="博物館__相当施設・類似施設を含む">'削除禁止（様式3）'!$AR$2</definedName>
    <definedName name="不明">'削除禁止（様式3）'!$C$11:$C$14</definedName>
    <definedName name="文化会館">'削除禁止（様式3）'!$BG$2</definedName>
    <definedName name="文化財保存施設">'削除禁止（様式3）'!$BH$2</definedName>
    <definedName name="未措置_劣化状況不明">'削除禁止（様式3）'!$E$17</definedName>
    <definedName name="未措置_劣化無">'削除禁止（様式3）'!$E$17</definedName>
    <definedName name="未措置_劣化有">'削除禁止（様式3）'!$D$17:$D$22</definedName>
    <definedName name="無">'削除禁止（様式3）'!$A$11</definedName>
    <definedName name="有">'削除禁止（様式3）'!$B$11:$B$14</definedName>
    <definedName name="幼稚園">'削除禁止（様式3）'!$D$2:$D$3</definedName>
    <definedName name="―">'削除禁止（様式3）'!$A$17</definedName>
  </definedNames>
  <calcPr calcId="145621" calcMode="manual"/>
</workbook>
</file>

<file path=xl/calcChain.xml><?xml version="1.0" encoding="utf-8"?>
<calcChain xmlns="http://schemas.openxmlformats.org/spreadsheetml/2006/main">
  <c r="B16" i="43" l="1"/>
  <c r="B16" i="32"/>
  <c r="D25" i="43"/>
  <c r="M23" i="43"/>
  <c r="L23" i="43"/>
  <c r="K23" i="43"/>
  <c r="J23" i="43"/>
  <c r="I23" i="43"/>
  <c r="H23" i="43"/>
  <c r="G23" i="43"/>
  <c r="F23" i="43"/>
  <c r="E23" i="43"/>
  <c r="D23" i="43"/>
  <c r="M22" i="43"/>
  <c r="L22" i="43"/>
  <c r="K22" i="43"/>
  <c r="J22" i="43"/>
  <c r="I22" i="43"/>
  <c r="H22" i="43"/>
  <c r="G22" i="43"/>
  <c r="F22" i="43"/>
  <c r="E22" i="43"/>
  <c r="D22" i="43"/>
  <c r="M21" i="43"/>
  <c r="L21" i="43"/>
  <c r="K21" i="43"/>
  <c r="J21" i="43"/>
  <c r="I21" i="43"/>
  <c r="H21" i="43"/>
  <c r="G21" i="43"/>
  <c r="F21" i="43"/>
  <c r="E21" i="43"/>
  <c r="D21" i="43"/>
  <c r="M19" i="43"/>
  <c r="L19" i="43"/>
  <c r="K19" i="43"/>
  <c r="J19" i="43"/>
  <c r="I19" i="43"/>
  <c r="H19" i="43"/>
  <c r="G19" i="43"/>
  <c r="F19" i="43"/>
  <c r="E19" i="43"/>
  <c r="D19" i="43"/>
  <c r="M18" i="43"/>
  <c r="L18" i="43"/>
  <c r="K18" i="43"/>
  <c r="J18" i="43"/>
  <c r="I18" i="43"/>
  <c r="H18" i="43"/>
  <c r="G18" i="43"/>
  <c r="F18" i="43"/>
  <c r="E18" i="43"/>
  <c r="D18" i="43"/>
  <c r="M17" i="43"/>
  <c r="L17" i="43"/>
  <c r="K17" i="43"/>
  <c r="J17" i="43"/>
  <c r="I17" i="43"/>
  <c r="H17" i="43"/>
  <c r="G17" i="43"/>
  <c r="F17" i="43"/>
  <c r="E17" i="43"/>
  <c r="D17" i="43"/>
  <c r="M16" i="43"/>
  <c r="M25" i="43" s="1"/>
  <c r="L16" i="43"/>
  <c r="L25" i="43" s="1"/>
  <c r="K16" i="43"/>
  <c r="K25" i="43" s="1"/>
  <c r="J16" i="43"/>
  <c r="I16" i="43"/>
  <c r="I25" i="43" s="1"/>
  <c r="H16" i="43"/>
  <c r="H25" i="43" s="1"/>
  <c r="G16" i="43"/>
  <c r="G25" i="43" s="1"/>
  <c r="F16" i="43"/>
  <c r="E16" i="43"/>
  <c r="E25" i="43" s="1"/>
  <c r="D16" i="43"/>
  <c r="M23" i="32"/>
  <c r="M22" i="32"/>
  <c r="M21" i="32"/>
  <c r="M19" i="32"/>
  <c r="M18" i="32"/>
  <c r="M17" i="32"/>
  <c r="F25" i="43" l="1"/>
  <c r="J25" i="43"/>
  <c r="M16" i="32"/>
  <c r="L23" i="32"/>
  <c r="L22" i="32"/>
  <c r="L21" i="32"/>
  <c r="L19" i="32"/>
  <c r="L18" i="32"/>
  <c r="L17" i="32"/>
  <c r="L16" i="32"/>
  <c r="K23" i="32"/>
  <c r="K22" i="32"/>
  <c r="K21" i="32"/>
  <c r="K19" i="32"/>
  <c r="K18" i="32"/>
  <c r="K17" i="32"/>
  <c r="K16" i="32"/>
  <c r="J23" i="32"/>
  <c r="J22" i="32"/>
  <c r="J21" i="32"/>
  <c r="J19" i="32"/>
  <c r="J18" i="32"/>
  <c r="J17" i="32"/>
  <c r="J16" i="32"/>
  <c r="I23" i="32"/>
  <c r="I22" i="32"/>
  <c r="I21" i="32"/>
  <c r="I19" i="32"/>
  <c r="I18" i="32"/>
  <c r="I17" i="32"/>
  <c r="I16" i="32"/>
  <c r="H23" i="32"/>
  <c r="H22" i="32"/>
  <c r="H21" i="32"/>
  <c r="H19" i="32"/>
  <c r="H18" i="32"/>
  <c r="H17" i="32"/>
  <c r="H16" i="32"/>
  <c r="G23" i="32"/>
  <c r="G22" i="32"/>
  <c r="G21" i="32"/>
  <c r="G19" i="32"/>
  <c r="G18" i="32"/>
  <c r="G17" i="32"/>
  <c r="G16" i="32"/>
  <c r="F23" i="32"/>
  <c r="F22" i="32"/>
  <c r="F21" i="32"/>
  <c r="F19" i="32"/>
  <c r="F18" i="32"/>
  <c r="F17" i="32"/>
  <c r="F16" i="32"/>
  <c r="E23" i="32"/>
  <c r="E22" i="32"/>
  <c r="E21" i="32"/>
  <c r="E19" i="32"/>
  <c r="E18" i="32"/>
  <c r="E17" i="32"/>
  <c r="E16" i="32"/>
  <c r="D25" i="32"/>
  <c r="D23" i="32"/>
  <c r="D22" i="32"/>
  <c r="D21" i="32"/>
  <c r="D19" i="32"/>
  <c r="D18" i="32"/>
  <c r="D17" i="32"/>
  <c r="D16" i="32"/>
  <c r="M25" i="32" l="1"/>
  <c r="L25" i="32"/>
  <c r="K25" i="32"/>
  <c r="J25" i="32"/>
  <c r="I25" i="32"/>
  <c r="H25" i="32"/>
  <c r="G25" i="32"/>
  <c r="F25" i="32"/>
  <c r="E25" i="32"/>
  <c r="AI46" i="42" l="1"/>
  <c r="AH46" i="42"/>
  <c r="AG46" i="42"/>
  <c r="AF46" i="42"/>
  <c r="Z46" i="42"/>
  <c r="AC46" i="42" s="1"/>
  <c r="W46" i="42"/>
  <c r="X46" i="42" s="1"/>
  <c r="J46" i="42"/>
  <c r="K46" i="42" s="1"/>
  <c r="H46" i="42"/>
  <c r="F46" i="42"/>
  <c r="G46" i="42" s="1"/>
  <c r="AI45" i="42"/>
  <c r="AH45" i="42"/>
  <c r="AG45" i="42"/>
  <c r="AF45" i="42"/>
  <c r="AE45" i="42" s="1"/>
  <c r="L45" i="42" s="1"/>
  <c r="M45" i="42" s="1"/>
  <c r="N45" i="42" s="1"/>
  <c r="AA45" i="42"/>
  <c r="Z45" i="42"/>
  <c r="AC45" i="42" s="1"/>
  <c r="W45" i="42"/>
  <c r="X45" i="42" s="1"/>
  <c r="J45" i="42"/>
  <c r="K45" i="42" s="1"/>
  <c r="H45" i="42"/>
  <c r="F45" i="42"/>
  <c r="G45" i="42" s="1"/>
  <c r="AI44" i="42"/>
  <c r="AH44" i="42"/>
  <c r="AG44" i="42"/>
  <c r="AF44" i="42"/>
  <c r="AE44" i="42" s="1"/>
  <c r="L44" i="42" s="1"/>
  <c r="M44" i="42" s="1"/>
  <c r="N44" i="42" s="1"/>
  <c r="Z44" i="42"/>
  <c r="W44" i="42"/>
  <c r="X44" i="42" s="1"/>
  <c r="J44" i="42"/>
  <c r="K44" i="42" s="1"/>
  <c r="H44" i="42"/>
  <c r="F44" i="42" s="1"/>
  <c r="G44" i="42" s="1"/>
  <c r="AI43" i="42"/>
  <c r="AH43" i="42"/>
  <c r="AG43" i="42"/>
  <c r="AF43" i="42"/>
  <c r="Z43" i="42"/>
  <c r="AC43" i="42" s="1"/>
  <c r="W43" i="42"/>
  <c r="X43" i="42" s="1"/>
  <c r="J43" i="42"/>
  <c r="K43" i="42" s="1"/>
  <c r="H43" i="42"/>
  <c r="F43" i="42" s="1"/>
  <c r="G43" i="42" s="1"/>
  <c r="AI42" i="42"/>
  <c r="AH42" i="42"/>
  <c r="AG42" i="42"/>
  <c r="AF42" i="42"/>
  <c r="AC42" i="42"/>
  <c r="AA42" i="42"/>
  <c r="Z42" i="42"/>
  <c r="AB42" i="42" s="1"/>
  <c r="X42" i="42"/>
  <c r="W42" i="42"/>
  <c r="K42" i="42"/>
  <c r="J42" i="42"/>
  <c r="H42" i="42"/>
  <c r="F42" i="42"/>
  <c r="G42" i="42" s="1"/>
  <c r="AI41" i="42"/>
  <c r="AH41" i="42"/>
  <c r="AG41" i="42"/>
  <c r="AF41" i="42"/>
  <c r="AA41" i="42"/>
  <c r="Z41" i="42"/>
  <c r="AC41" i="42" s="1"/>
  <c r="W41" i="42"/>
  <c r="X41" i="42" s="1"/>
  <c r="J41" i="42"/>
  <c r="K41" i="42" s="1"/>
  <c r="H41" i="42"/>
  <c r="F41" i="42" s="1"/>
  <c r="G41" i="42" s="1"/>
  <c r="AI40" i="42"/>
  <c r="AH40" i="42"/>
  <c r="AG40" i="42"/>
  <c r="AF40" i="42"/>
  <c r="Z40" i="42"/>
  <c r="AA40" i="42" s="1"/>
  <c r="W40" i="42"/>
  <c r="X40" i="42" s="1"/>
  <c r="J40" i="42"/>
  <c r="K40" i="42" s="1"/>
  <c r="H40" i="42"/>
  <c r="F40" i="42" s="1"/>
  <c r="G40" i="42" s="1"/>
  <c r="AI39" i="42"/>
  <c r="AH39" i="42"/>
  <c r="AG39" i="42"/>
  <c r="AF39" i="42"/>
  <c r="Z39" i="42"/>
  <c r="X39" i="42"/>
  <c r="W39" i="42"/>
  <c r="K39" i="42"/>
  <c r="J39" i="42"/>
  <c r="H39" i="42"/>
  <c r="F39" i="42" s="1"/>
  <c r="G39" i="42" s="1"/>
  <c r="AI38" i="42"/>
  <c r="AH38" i="42"/>
  <c r="AG38" i="42"/>
  <c r="AF38" i="42"/>
  <c r="AC38" i="42"/>
  <c r="AA38" i="42"/>
  <c r="Z38" i="42"/>
  <c r="AB38" i="42" s="1"/>
  <c r="W38" i="42"/>
  <c r="X38" i="42" s="1"/>
  <c r="J38" i="42"/>
  <c r="K38" i="42" s="1"/>
  <c r="H38" i="42"/>
  <c r="F38" i="42"/>
  <c r="G38" i="42" s="1"/>
  <c r="AI37" i="42"/>
  <c r="AH37" i="42"/>
  <c r="AG37" i="42"/>
  <c r="AF37" i="42"/>
  <c r="AE37" i="42" s="1"/>
  <c r="L37" i="42" s="1"/>
  <c r="M37" i="42" s="1"/>
  <c r="N37" i="42" s="1"/>
  <c r="AA37" i="42"/>
  <c r="Z37" i="42"/>
  <c r="AC37" i="42" s="1"/>
  <c r="W37" i="42"/>
  <c r="X37" i="42" s="1"/>
  <c r="J37" i="42"/>
  <c r="K37" i="42" s="1"/>
  <c r="H37" i="42"/>
  <c r="F37" i="42" s="1"/>
  <c r="G37" i="42" s="1"/>
  <c r="AI36" i="42"/>
  <c r="AH36" i="42"/>
  <c r="AG36" i="42"/>
  <c r="AF36" i="42"/>
  <c r="AE36" i="42"/>
  <c r="L36" i="42" s="1"/>
  <c r="Z36" i="42"/>
  <c r="X36" i="42"/>
  <c r="W36" i="42"/>
  <c r="M36" i="42"/>
  <c r="N36" i="42" s="1"/>
  <c r="J36" i="42"/>
  <c r="K36" i="42" s="1"/>
  <c r="H36" i="42"/>
  <c r="F36" i="42" s="1"/>
  <c r="G36" i="42" s="1"/>
  <c r="AI35" i="42"/>
  <c r="AH35" i="42"/>
  <c r="AG35" i="42"/>
  <c r="AF35" i="42"/>
  <c r="Z35" i="42"/>
  <c r="AC35" i="42" s="1"/>
  <c r="W35" i="42"/>
  <c r="X35" i="42" s="1"/>
  <c r="J35" i="42"/>
  <c r="K35" i="42" s="1"/>
  <c r="H35" i="42"/>
  <c r="F35" i="42" s="1"/>
  <c r="G35" i="42" s="1"/>
  <c r="AI34" i="42"/>
  <c r="AH34" i="42"/>
  <c r="AG34" i="42"/>
  <c r="AF34" i="42"/>
  <c r="AC34" i="42"/>
  <c r="AA34" i="42"/>
  <c r="Z34" i="42"/>
  <c r="AB34" i="42" s="1"/>
  <c r="W34" i="42"/>
  <c r="X34" i="42" s="1"/>
  <c r="J34" i="42"/>
  <c r="K34" i="42" s="1"/>
  <c r="H34" i="42"/>
  <c r="G34" i="42"/>
  <c r="F34" i="42"/>
  <c r="AI33" i="42"/>
  <c r="AH33" i="42"/>
  <c r="AG33" i="42"/>
  <c r="AF33" i="42"/>
  <c r="Z33" i="42"/>
  <c r="AC33" i="42" s="1"/>
  <c r="W33" i="42"/>
  <c r="X33" i="42" s="1"/>
  <c r="J33" i="42"/>
  <c r="K33" i="42" s="1"/>
  <c r="H33" i="42"/>
  <c r="F33" i="42"/>
  <c r="G33" i="42" s="1"/>
  <c r="AI32" i="42"/>
  <c r="AH32" i="42"/>
  <c r="AG32" i="42"/>
  <c r="AF32" i="42"/>
  <c r="AE32" i="42" s="1"/>
  <c r="L32" i="42" s="1"/>
  <c r="M32" i="42" s="1"/>
  <c r="N32" i="42" s="1"/>
  <c r="Z32" i="42"/>
  <c r="AA32" i="42" s="1"/>
  <c r="W32" i="42"/>
  <c r="X32" i="42" s="1"/>
  <c r="J32" i="42"/>
  <c r="K32" i="42" s="1"/>
  <c r="H32" i="42"/>
  <c r="F32" i="42" s="1"/>
  <c r="G32" i="42" s="1"/>
  <c r="AI31" i="42"/>
  <c r="AH31" i="42"/>
  <c r="AG31" i="42"/>
  <c r="AF31" i="42"/>
  <c r="AE31" i="42" s="1"/>
  <c r="L31" i="42" s="1"/>
  <c r="M31" i="42" s="1"/>
  <c r="N31" i="42" s="1"/>
  <c r="Z31" i="42"/>
  <c r="W31" i="42"/>
  <c r="X31" i="42" s="1"/>
  <c r="J31" i="42"/>
  <c r="K31" i="42" s="1"/>
  <c r="H31" i="42"/>
  <c r="F31" i="42" s="1"/>
  <c r="G31" i="42"/>
  <c r="AI30" i="42"/>
  <c r="AH30" i="42"/>
  <c r="AG30" i="42"/>
  <c r="AF30" i="42"/>
  <c r="Z30" i="42"/>
  <c r="AB30" i="42" s="1"/>
  <c r="W30" i="42"/>
  <c r="X30" i="42" s="1"/>
  <c r="K30" i="42"/>
  <c r="J30" i="42"/>
  <c r="H30" i="42"/>
  <c r="F30" i="42" s="1"/>
  <c r="G30" i="42" s="1"/>
  <c r="AI29" i="42"/>
  <c r="AH29" i="42"/>
  <c r="AG29" i="42"/>
  <c r="AF29" i="42"/>
  <c r="Z29" i="42"/>
  <c r="AC29" i="42" s="1"/>
  <c r="W29" i="42"/>
  <c r="X29" i="42" s="1"/>
  <c r="K29" i="42"/>
  <c r="J29" i="42"/>
  <c r="H29" i="42"/>
  <c r="F29" i="42" s="1"/>
  <c r="G29" i="42" s="1"/>
  <c r="AI28" i="42"/>
  <c r="AH28" i="42"/>
  <c r="AG28" i="42"/>
  <c r="AF28" i="42"/>
  <c r="AE28" i="42"/>
  <c r="L28" i="42" s="1"/>
  <c r="M28" i="42" s="1"/>
  <c r="N28" i="42" s="1"/>
  <c r="Z28" i="42"/>
  <c r="X28" i="42"/>
  <c r="W28" i="42"/>
  <c r="J28" i="42"/>
  <c r="K28" i="42" s="1"/>
  <c r="H28" i="42"/>
  <c r="F28" i="42" s="1"/>
  <c r="G28" i="42" s="1"/>
  <c r="AI27" i="42"/>
  <c r="AH27" i="42"/>
  <c r="AG27" i="42"/>
  <c r="AF27" i="42"/>
  <c r="AC27" i="42"/>
  <c r="Z27" i="42"/>
  <c r="X27" i="42"/>
  <c r="W27" i="42"/>
  <c r="K27" i="42"/>
  <c r="J27" i="42"/>
  <c r="H27" i="42"/>
  <c r="F27" i="42" s="1"/>
  <c r="G27" i="42" s="1"/>
  <c r="AI26" i="42"/>
  <c r="AH26" i="42"/>
  <c r="AG26" i="42"/>
  <c r="AF26" i="42"/>
  <c r="Z26" i="42"/>
  <c r="AB26" i="42" s="1"/>
  <c r="W26" i="42"/>
  <c r="X26" i="42" s="1"/>
  <c r="J26" i="42"/>
  <c r="K26" i="42" s="1"/>
  <c r="H26" i="42"/>
  <c r="G26" i="42"/>
  <c r="F26" i="42"/>
  <c r="AI25" i="42"/>
  <c r="AH25" i="42"/>
  <c r="AG25" i="42"/>
  <c r="AE25" i="42" s="1"/>
  <c r="L25" i="42" s="1"/>
  <c r="M25" i="42" s="1"/>
  <c r="N25" i="42" s="1"/>
  <c r="AF25" i="42"/>
  <c r="Z25" i="42"/>
  <c r="AC25" i="42" s="1"/>
  <c r="W25" i="42"/>
  <c r="X25" i="42" s="1"/>
  <c r="J25" i="42"/>
  <c r="K25" i="42" s="1"/>
  <c r="H25" i="42"/>
  <c r="F25" i="42"/>
  <c r="G25" i="42" s="1"/>
  <c r="AI24" i="42"/>
  <c r="AH24" i="42"/>
  <c r="AG24" i="42"/>
  <c r="AF24" i="42"/>
  <c r="AE24" i="42" s="1"/>
  <c r="L24" i="42" s="1"/>
  <c r="M24" i="42" s="1"/>
  <c r="N24" i="42" s="1"/>
  <c r="Z24" i="42"/>
  <c r="AB24" i="42" s="1"/>
  <c r="W24" i="42"/>
  <c r="X24" i="42" s="1"/>
  <c r="J24" i="42"/>
  <c r="K24" i="42" s="1"/>
  <c r="H24" i="42"/>
  <c r="F24" i="42" s="1"/>
  <c r="G24" i="42" s="1"/>
  <c r="AI23" i="42"/>
  <c r="AH23" i="42"/>
  <c r="AG23" i="42"/>
  <c r="AF23" i="42"/>
  <c r="AC23" i="42"/>
  <c r="Z23" i="42"/>
  <c r="AA23" i="42" s="1"/>
  <c r="W23" i="42"/>
  <c r="X23" i="42" s="1"/>
  <c r="J23" i="42"/>
  <c r="K23" i="42" s="1"/>
  <c r="H23" i="42"/>
  <c r="G23" i="42"/>
  <c r="F23" i="42"/>
  <c r="AI22" i="42"/>
  <c r="AH22" i="42"/>
  <c r="AG22" i="42"/>
  <c r="AF22" i="42"/>
  <c r="AC22" i="42"/>
  <c r="AA22" i="42"/>
  <c r="Z22" i="42"/>
  <c r="AB22" i="42" s="1"/>
  <c r="X22" i="42"/>
  <c r="W22" i="42"/>
  <c r="K22" i="42"/>
  <c r="J22" i="42"/>
  <c r="H22" i="42"/>
  <c r="F22" i="42" s="1"/>
  <c r="G22" i="42" s="1"/>
  <c r="AI21" i="42"/>
  <c r="AH21" i="42"/>
  <c r="AG21" i="42"/>
  <c r="AF21" i="42"/>
  <c r="Z21" i="42"/>
  <c r="AC21" i="42" s="1"/>
  <c r="W21" i="42"/>
  <c r="X21" i="42" s="1"/>
  <c r="K21" i="42"/>
  <c r="J21" i="42"/>
  <c r="H21" i="42"/>
  <c r="F21" i="42" s="1"/>
  <c r="G21" i="42" s="1"/>
  <c r="AI20" i="42"/>
  <c r="AH20" i="42"/>
  <c r="AG20" i="42"/>
  <c r="AF20" i="42"/>
  <c r="AE20" i="42" s="1"/>
  <c r="L20" i="42" s="1"/>
  <c r="M20" i="42" s="1"/>
  <c r="N20" i="42" s="1"/>
  <c r="AA20" i="42"/>
  <c r="Z20" i="42"/>
  <c r="AB20" i="42" s="1"/>
  <c r="X20" i="42"/>
  <c r="W20" i="42"/>
  <c r="J20" i="42"/>
  <c r="K20" i="42" s="1"/>
  <c r="H20" i="42"/>
  <c r="F20" i="42" s="1"/>
  <c r="G20" i="42" s="1"/>
  <c r="AI19" i="42"/>
  <c r="AH19" i="42"/>
  <c r="AG19" i="42"/>
  <c r="AF19" i="42"/>
  <c r="AE19" i="42" s="1"/>
  <c r="L19" i="42" s="1"/>
  <c r="M19" i="42" s="1"/>
  <c r="N19" i="42" s="1"/>
  <c r="AB19" i="42"/>
  <c r="Z19" i="42"/>
  <c r="AA19" i="42" s="1"/>
  <c r="X19" i="42"/>
  <c r="W19" i="42"/>
  <c r="K19" i="42"/>
  <c r="J19" i="42"/>
  <c r="H19" i="42"/>
  <c r="F19" i="42" s="1"/>
  <c r="G19" i="42" s="1"/>
  <c r="AI18" i="42"/>
  <c r="AH18" i="42"/>
  <c r="AG18" i="42"/>
  <c r="AF18" i="42"/>
  <c r="AC18" i="42"/>
  <c r="AA18" i="42"/>
  <c r="Z18" i="42"/>
  <c r="AB18" i="42" s="1"/>
  <c r="W18" i="42"/>
  <c r="X18" i="42" s="1"/>
  <c r="J18" i="42"/>
  <c r="K18" i="42" s="1"/>
  <c r="H18" i="42"/>
  <c r="G18" i="42"/>
  <c r="F18" i="42"/>
  <c r="AI17" i="42"/>
  <c r="AH17" i="42"/>
  <c r="AG17" i="42"/>
  <c r="AE17" i="42" s="1"/>
  <c r="L17" i="42" s="1"/>
  <c r="M17" i="42" s="1"/>
  <c r="N17" i="42" s="1"/>
  <c r="AF17" i="42"/>
  <c r="Z17" i="42"/>
  <c r="AC17" i="42" s="1"/>
  <c r="W17" i="42"/>
  <c r="X17" i="42" s="1"/>
  <c r="J17" i="42"/>
  <c r="K17" i="42" s="1"/>
  <c r="H17" i="42"/>
  <c r="F17" i="42" s="1"/>
  <c r="G17" i="42" s="1"/>
  <c r="AI46" i="53"/>
  <c r="AH46" i="53"/>
  <c r="AG46" i="53"/>
  <c r="AF46" i="53"/>
  <c r="AE46" i="53"/>
  <c r="L46" i="53" s="1"/>
  <c r="M46" i="53" s="1"/>
  <c r="N46" i="53" s="1"/>
  <c r="Z46" i="53"/>
  <c r="AA46" i="53" s="1"/>
  <c r="W46" i="53"/>
  <c r="X46" i="53" s="1"/>
  <c r="J46" i="53"/>
  <c r="K46" i="53" s="1"/>
  <c r="H46" i="53"/>
  <c r="F46" i="53" s="1"/>
  <c r="G46" i="53" s="1"/>
  <c r="AI45" i="53"/>
  <c r="AH45" i="53"/>
  <c r="AG45" i="53"/>
  <c r="AF45" i="53"/>
  <c r="AE45" i="53" s="1"/>
  <c r="L45" i="53" s="1"/>
  <c r="M45" i="53" s="1"/>
  <c r="N45" i="53" s="1"/>
  <c r="Z45" i="53"/>
  <c r="W45" i="53"/>
  <c r="X45" i="53" s="1"/>
  <c r="J45" i="53"/>
  <c r="K45" i="53" s="1"/>
  <c r="H45" i="53"/>
  <c r="F45" i="53" s="1"/>
  <c r="G45" i="53"/>
  <c r="AI44" i="53"/>
  <c r="AH44" i="53"/>
  <c r="AG44" i="53"/>
  <c r="AF44" i="53"/>
  <c r="Z44" i="53"/>
  <c r="AB44" i="53" s="1"/>
  <c r="W44" i="53"/>
  <c r="X44" i="53" s="1"/>
  <c r="J44" i="53"/>
  <c r="K44" i="53" s="1"/>
  <c r="H44" i="53"/>
  <c r="F44" i="53"/>
  <c r="G44" i="53" s="1"/>
  <c r="AI43" i="53"/>
  <c r="AH43" i="53"/>
  <c r="AG43" i="53"/>
  <c r="AF43" i="53"/>
  <c r="AE43" i="53" s="1"/>
  <c r="L43" i="53" s="1"/>
  <c r="M43" i="53" s="1"/>
  <c r="N43" i="53" s="1"/>
  <c r="AA43" i="53"/>
  <c r="Z43" i="53"/>
  <c r="AC43" i="53" s="1"/>
  <c r="W43" i="53"/>
  <c r="X43" i="53" s="1"/>
  <c r="K43" i="53"/>
  <c r="J43" i="53"/>
  <c r="H43" i="53"/>
  <c r="F43" i="53" s="1"/>
  <c r="G43" i="53" s="1"/>
  <c r="AI42" i="53"/>
  <c r="AH42" i="53"/>
  <c r="AG42" i="53"/>
  <c r="AF42" i="53"/>
  <c r="Z42" i="53"/>
  <c r="W42" i="53"/>
  <c r="X42" i="53" s="1"/>
  <c r="J42" i="53"/>
  <c r="K42" i="53" s="1"/>
  <c r="H42" i="53"/>
  <c r="F42" i="53" s="1"/>
  <c r="G42" i="53" s="1"/>
  <c r="AI41" i="53"/>
  <c r="AH41" i="53"/>
  <c r="AG41" i="53"/>
  <c r="AF41" i="53"/>
  <c r="Z41" i="53"/>
  <c r="AC41" i="53" s="1"/>
  <c r="X41" i="53"/>
  <c r="W41" i="53"/>
  <c r="K41" i="53"/>
  <c r="J41" i="53"/>
  <c r="H41" i="53"/>
  <c r="F41" i="53" s="1"/>
  <c r="G41" i="53" s="1"/>
  <c r="AI40" i="53"/>
  <c r="AH40" i="53"/>
  <c r="AG40" i="53"/>
  <c r="AF40" i="53"/>
  <c r="AC40" i="53"/>
  <c r="AA40" i="53"/>
  <c r="Z40" i="53"/>
  <c r="AB40" i="53" s="1"/>
  <c r="X40" i="53"/>
  <c r="W40" i="53"/>
  <c r="K40" i="53"/>
  <c r="J40" i="53"/>
  <c r="H40" i="53"/>
  <c r="F40" i="53" s="1"/>
  <c r="G40" i="53" s="1"/>
  <c r="AI39" i="53"/>
  <c r="AH39" i="53"/>
  <c r="AG39" i="53"/>
  <c r="AF39" i="53"/>
  <c r="Z39" i="53"/>
  <c r="AC39" i="53" s="1"/>
  <c r="W39" i="53"/>
  <c r="X39" i="53" s="1"/>
  <c r="J39" i="53"/>
  <c r="K39" i="53" s="1"/>
  <c r="H39" i="53"/>
  <c r="F39" i="53"/>
  <c r="G39" i="53" s="1"/>
  <c r="AI38" i="53"/>
  <c r="AH38" i="53"/>
  <c r="AG38" i="53"/>
  <c r="AF38" i="53"/>
  <c r="AE38" i="53" s="1"/>
  <c r="L38" i="53" s="1"/>
  <c r="M38" i="53" s="1"/>
  <c r="N38" i="53" s="1"/>
  <c r="Z38" i="53"/>
  <c r="AA38" i="53" s="1"/>
  <c r="X38" i="53"/>
  <c r="W38" i="53"/>
  <c r="J38" i="53"/>
  <c r="K38" i="53" s="1"/>
  <c r="H38" i="53"/>
  <c r="F38" i="53" s="1"/>
  <c r="G38" i="53" s="1"/>
  <c r="AI37" i="53"/>
  <c r="AH37" i="53"/>
  <c r="AG37" i="53"/>
  <c r="AF37" i="53"/>
  <c r="AC37" i="53"/>
  <c r="Z37" i="53"/>
  <c r="X37" i="53"/>
  <c r="W37" i="53"/>
  <c r="K37" i="53"/>
  <c r="J37" i="53"/>
  <c r="H37" i="53"/>
  <c r="F37" i="53" s="1"/>
  <c r="G37" i="53" s="1"/>
  <c r="AI36" i="53"/>
  <c r="AH36" i="53"/>
  <c r="AG36" i="53"/>
  <c r="AF36" i="53"/>
  <c r="Z36" i="53"/>
  <c r="AB36" i="53" s="1"/>
  <c r="W36" i="53"/>
  <c r="X36" i="53" s="1"/>
  <c r="K36" i="53"/>
  <c r="J36" i="53"/>
  <c r="H36" i="53"/>
  <c r="F36" i="53"/>
  <c r="G36" i="53" s="1"/>
  <c r="AI35" i="53"/>
  <c r="AH35" i="53"/>
  <c r="AG35" i="53"/>
  <c r="AF35" i="53"/>
  <c r="AA35" i="53"/>
  <c r="Z35" i="53"/>
  <c r="AC35" i="53" s="1"/>
  <c r="W35" i="53"/>
  <c r="X35" i="53" s="1"/>
  <c r="J35" i="53"/>
  <c r="K35" i="53" s="1"/>
  <c r="H35" i="53"/>
  <c r="F35" i="53" s="1"/>
  <c r="G35" i="53" s="1"/>
  <c r="AI34" i="53"/>
  <c r="AH34" i="53"/>
  <c r="AG34" i="53"/>
  <c r="AF34" i="53"/>
  <c r="AE34" i="53"/>
  <c r="L34" i="53" s="1"/>
  <c r="Z34" i="53"/>
  <c r="AA34" i="53" s="1"/>
  <c r="W34" i="53"/>
  <c r="X34" i="53" s="1"/>
  <c r="M34" i="53"/>
  <c r="N34" i="53" s="1"/>
  <c r="J34" i="53"/>
  <c r="K34" i="53" s="1"/>
  <c r="H34" i="53"/>
  <c r="F34" i="53" s="1"/>
  <c r="G34" i="53" s="1"/>
  <c r="AI33" i="53"/>
  <c r="AH33" i="53"/>
  <c r="AG33" i="53"/>
  <c r="AF33" i="53"/>
  <c r="AE33" i="53" s="1"/>
  <c r="L33" i="53" s="1"/>
  <c r="M33" i="53" s="1"/>
  <c r="N33" i="53" s="1"/>
  <c r="AC33" i="53"/>
  <c r="Z33" i="53"/>
  <c r="X33" i="53"/>
  <c r="W33" i="53"/>
  <c r="K33" i="53"/>
  <c r="J33" i="53"/>
  <c r="H33" i="53"/>
  <c r="F33" i="53" s="1"/>
  <c r="G33" i="53" s="1"/>
  <c r="AI32" i="53"/>
  <c r="AH32" i="53"/>
  <c r="AG32" i="53"/>
  <c r="AF32" i="53"/>
  <c r="Z32" i="53"/>
  <c r="AB32" i="53" s="1"/>
  <c r="W32" i="53"/>
  <c r="X32" i="53" s="1"/>
  <c r="K32" i="53"/>
  <c r="J32" i="53"/>
  <c r="H32" i="53"/>
  <c r="F32" i="53"/>
  <c r="G32" i="53" s="1"/>
  <c r="AI31" i="53"/>
  <c r="AH31" i="53"/>
  <c r="AG31" i="53"/>
  <c r="AF31" i="53"/>
  <c r="AA31" i="53"/>
  <c r="Z31" i="53"/>
  <c r="AC31" i="53" s="1"/>
  <c r="W31" i="53"/>
  <c r="X31" i="53" s="1"/>
  <c r="J31" i="53"/>
  <c r="K31" i="53" s="1"/>
  <c r="H31" i="53"/>
  <c r="F31" i="53"/>
  <c r="G31" i="53" s="1"/>
  <c r="AI30" i="53"/>
  <c r="AH30" i="53"/>
  <c r="AG30" i="53"/>
  <c r="AF30" i="53"/>
  <c r="AE30" i="53" s="1"/>
  <c r="L30" i="53" s="1"/>
  <c r="M30" i="53" s="1"/>
  <c r="N30" i="53" s="1"/>
  <c r="Z30" i="53"/>
  <c r="AB30" i="53" s="1"/>
  <c r="X30" i="53"/>
  <c r="W30" i="53"/>
  <c r="J30" i="53"/>
  <c r="K30" i="53" s="1"/>
  <c r="H30" i="53"/>
  <c r="F30" i="53" s="1"/>
  <c r="G30" i="53"/>
  <c r="AI29" i="53"/>
  <c r="AH29" i="53"/>
  <c r="AG29" i="53"/>
  <c r="AF29" i="53"/>
  <c r="AE29" i="53" s="1"/>
  <c r="L29" i="53" s="1"/>
  <c r="M29" i="53" s="1"/>
  <c r="N29" i="53" s="1"/>
  <c r="Z29" i="53"/>
  <c r="AA29" i="53" s="1"/>
  <c r="W29" i="53"/>
  <c r="X29" i="53" s="1"/>
  <c r="K29" i="53"/>
  <c r="J29" i="53"/>
  <c r="H29" i="53"/>
  <c r="F29" i="53"/>
  <c r="G29" i="53" s="1"/>
  <c r="AI28" i="53"/>
  <c r="AH28" i="53"/>
  <c r="AG28" i="53"/>
  <c r="AF28" i="53"/>
  <c r="Z28" i="53"/>
  <c r="AC28" i="53" s="1"/>
  <c r="W28" i="53"/>
  <c r="X28" i="53" s="1"/>
  <c r="J28" i="53"/>
  <c r="K28" i="53" s="1"/>
  <c r="H28" i="53"/>
  <c r="G28" i="53"/>
  <c r="F28" i="53"/>
  <c r="AI27" i="53"/>
  <c r="AH27" i="53"/>
  <c r="AG27" i="53"/>
  <c r="AE27" i="53" s="1"/>
  <c r="L27" i="53" s="1"/>
  <c r="M27" i="53" s="1"/>
  <c r="N27" i="53" s="1"/>
  <c r="AF27" i="53"/>
  <c r="Z27" i="53"/>
  <c r="AC27" i="53" s="1"/>
  <c r="W27" i="53"/>
  <c r="X27" i="53" s="1"/>
  <c r="J27" i="53"/>
  <c r="K27" i="53" s="1"/>
  <c r="H27" i="53"/>
  <c r="F27" i="53" s="1"/>
  <c r="G27" i="53" s="1"/>
  <c r="AI26" i="53"/>
  <c r="AH26" i="53"/>
  <c r="AG26" i="53"/>
  <c r="AF26" i="53"/>
  <c r="AA26" i="53"/>
  <c r="Z26" i="53"/>
  <c r="AB26" i="53" s="1"/>
  <c r="X26" i="53"/>
  <c r="W26" i="53"/>
  <c r="J26" i="53"/>
  <c r="K26" i="53" s="1"/>
  <c r="H26" i="53"/>
  <c r="F26" i="53" s="1"/>
  <c r="G26" i="53" s="1"/>
  <c r="AI25" i="53"/>
  <c r="AH25" i="53"/>
  <c r="AG25" i="53"/>
  <c r="AE25" i="53" s="1"/>
  <c r="L25" i="53" s="1"/>
  <c r="M25" i="53" s="1"/>
  <c r="N25" i="53" s="1"/>
  <c r="AF25" i="53"/>
  <c r="AB25" i="53"/>
  <c r="Z25" i="53"/>
  <c r="AA25" i="53" s="1"/>
  <c r="W25" i="53"/>
  <c r="X25" i="53" s="1"/>
  <c r="J25" i="53"/>
  <c r="K25" i="53" s="1"/>
  <c r="H25" i="53"/>
  <c r="F25" i="53" s="1"/>
  <c r="G25" i="53" s="1"/>
  <c r="AI24" i="53"/>
  <c r="AH24" i="53"/>
  <c r="AG24" i="53"/>
  <c r="AF24" i="53"/>
  <c r="AC24" i="53"/>
  <c r="AA24" i="53"/>
  <c r="Z24" i="53"/>
  <c r="AB24" i="53" s="1"/>
  <c r="W24" i="53"/>
  <c r="X24" i="53" s="1"/>
  <c r="J24" i="53"/>
  <c r="K24" i="53" s="1"/>
  <c r="H24" i="53"/>
  <c r="F24" i="53" s="1"/>
  <c r="G24" i="53" s="1"/>
  <c r="AI23" i="53"/>
  <c r="AH23" i="53"/>
  <c r="AG23" i="53"/>
  <c r="AF23" i="53"/>
  <c r="AE23" i="53" s="1"/>
  <c r="L23" i="53" s="1"/>
  <c r="M23" i="53" s="1"/>
  <c r="N23" i="53" s="1"/>
  <c r="Z23" i="53"/>
  <c r="AC23" i="53" s="1"/>
  <c r="W23" i="53"/>
  <c r="X23" i="53" s="1"/>
  <c r="J23" i="53"/>
  <c r="K23" i="53" s="1"/>
  <c r="H23" i="53"/>
  <c r="F23" i="53" s="1"/>
  <c r="G23" i="53" s="1"/>
  <c r="AI22" i="53"/>
  <c r="AH22" i="53"/>
  <c r="AG22" i="53"/>
  <c r="AF22" i="53"/>
  <c r="AB22" i="53"/>
  <c r="Z22" i="53"/>
  <c r="AA22" i="53" s="1"/>
  <c r="X22" i="53"/>
  <c r="W22" i="53"/>
  <c r="K22" i="53"/>
  <c r="J22" i="53"/>
  <c r="H22" i="53"/>
  <c r="F22" i="53"/>
  <c r="G22" i="53" s="1"/>
  <c r="AI21" i="53"/>
  <c r="AH21" i="53"/>
  <c r="AG21" i="53"/>
  <c r="AF21" i="53"/>
  <c r="AE21" i="53" s="1"/>
  <c r="L21" i="53" s="1"/>
  <c r="M21" i="53" s="1"/>
  <c r="N21" i="53" s="1"/>
  <c r="Z21" i="53"/>
  <c r="AC21" i="53" s="1"/>
  <c r="W21" i="53"/>
  <c r="X21" i="53" s="1"/>
  <c r="K21" i="53"/>
  <c r="J21" i="53"/>
  <c r="H21" i="53"/>
  <c r="F21" i="53" s="1"/>
  <c r="G21" i="53" s="1"/>
  <c r="AI20" i="53"/>
  <c r="AH20" i="53"/>
  <c r="AG20" i="53"/>
  <c r="AF20" i="53"/>
  <c r="AA20" i="53"/>
  <c r="Z20" i="53"/>
  <c r="AC20" i="53" s="1"/>
  <c r="W20" i="53"/>
  <c r="X20" i="53" s="1"/>
  <c r="J20" i="53"/>
  <c r="K20" i="53" s="1"/>
  <c r="H20" i="53"/>
  <c r="F20" i="53" s="1"/>
  <c r="G20" i="53" s="1"/>
  <c r="AI19" i="53"/>
  <c r="AH19" i="53"/>
  <c r="AG19" i="53"/>
  <c r="AF19" i="53"/>
  <c r="AE19" i="53" s="1"/>
  <c r="L19" i="53" s="1"/>
  <c r="M19" i="53" s="1"/>
  <c r="N19" i="53" s="1"/>
  <c r="Z19" i="53"/>
  <c r="AC19" i="53" s="1"/>
  <c r="W19" i="53"/>
  <c r="X19" i="53" s="1"/>
  <c r="J19" i="53"/>
  <c r="K19" i="53" s="1"/>
  <c r="H19" i="53"/>
  <c r="F19" i="53" s="1"/>
  <c r="G19" i="53" s="1"/>
  <c r="AI18" i="53"/>
  <c r="AH18" i="53"/>
  <c r="AG18" i="53"/>
  <c r="AF18" i="53"/>
  <c r="AB18" i="53"/>
  <c r="Z18" i="53"/>
  <c r="AA18" i="53" s="1"/>
  <c r="X18" i="53"/>
  <c r="W18" i="53"/>
  <c r="K18" i="53"/>
  <c r="J18" i="53"/>
  <c r="H18" i="53"/>
  <c r="F18" i="53"/>
  <c r="G18" i="53" s="1"/>
  <c r="AI17" i="53"/>
  <c r="AH17" i="53"/>
  <c r="AG17" i="53"/>
  <c r="AF17" i="53"/>
  <c r="AE17" i="53" s="1"/>
  <c r="L17" i="53" s="1"/>
  <c r="M17" i="53" s="1"/>
  <c r="N17" i="53" s="1"/>
  <c r="Z17" i="53"/>
  <c r="AC17" i="53" s="1"/>
  <c r="W17" i="53"/>
  <c r="X17" i="53" s="1"/>
  <c r="K17" i="53"/>
  <c r="J17" i="53"/>
  <c r="H17" i="53"/>
  <c r="F17" i="53" s="1"/>
  <c r="G17" i="53" s="1"/>
  <c r="AE18" i="42" l="1"/>
  <c r="L18" i="42" s="1"/>
  <c r="M18" i="42" s="1"/>
  <c r="N18" i="42" s="1"/>
  <c r="AE21" i="42"/>
  <c r="L21" i="42" s="1"/>
  <c r="M21" i="42" s="1"/>
  <c r="N21" i="42" s="1"/>
  <c r="AE23" i="42"/>
  <c r="L23" i="42" s="1"/>
  <c r="M23" i="42" s="1"/>
  <c r="N23" i="42" s="1"/>
  <c r="AC24" i="42"/>
  <c r="AA25" i="42"/>
  <c r="AA26" i="42"/>
  <c r="AC26" i="42"/>
  <c r="AE27" i="42"/>
  <c r="L27" i="42" s="1"/>
  <c r="M27" i="42" s="1"/>
  <c r="N27" i="42" s="1"/>
  <c r="AA29" i="42"/>
  <c r="AE29" i="42"/>
  <c r="L29" i="42" s="1"/>
  <c r="M29" i="42" s="1"/>
  <c r="N29" i="42" s="1"/>
  <c r="AA30" i="42"/>
  <c r="AC30" i="42"/>
  <c r="AA33" i="42"/>
  <c r="AB37" i="42"/>
  <c r="AE38" i="42"/>
  <c r="L38" i="42" s="1"/>
  <c r="M38" i="42" s="1"/>
  <c r="N38" i="42" s="1"/>
  <c r="AE40" i="42"/>
  <c r="L40" i="42" s="1"/>
  <c r="M40" i="42" s="1"/>
  <c r="N40" i="42" s="1"/>
  <c r="AB41" i="42"/>
  <c r="AB45" i="42"/>
  <c r="AB46" i="42"/>
  <c r="AB29" i="42"/>
  <c r="AB33" i="42"/>
  <c r="AE35" i="42"/>
  <c r="L35" i="42" s="1"/>
  <c r="M35" i="42" s="1"/>
  <c r="N35" i="42" s="1"/>
  <c r="AE39" i="42"/>
  <c r="L39" i="42" s="1"/>
  <c r="M39" i="42" s="1"/>
  <c r="N39" i="42" s="1"/>
  <c r="AE43" i="42"/>
  <c r="L43" i="42" s="1"/>
  <c r="M43" i="42" s="1"/>
  <c r="N43" i="42" s="1"/>
  <c r="AA46" i="42"/>
  <c r="AB17" i="53"/>
  <c r="AB21" i="53"/>
  <c r="AB28" i="53"/>
  <c r="AA17" i="53"/>
  <c r="AC18" i="53"/>
  <c r="AE18" i="53"/>
  <c r="L18" i="53" s="1"/>
  <c r="M18" i="53" s="1"/>
  <c r="N18" i="53" s="1"/>
  <c r="AE20" i="53"/>
  <c r="L20" i="53" s="1"/>
  <c r="M20" i="53" s="1"/>
  <c r="N20" i="53" s="1"/>
  <c r="AA21" i="53"/>
  <c r="AC22" i="53"/>
  <c r="AE22" i="53"/>
  <c r="L22" i="53" s="1"/>
  <c r="M22" i="53" s="1"/>
  <c r="N22" i="53" s="1"/>
  <c r="AE26" i="53"/>
  <c r="L26" i="53" s="1"/>
  <c r="M26" i="53" s="1"/>
  <c r="N26" i="53" s="1"/>
  <c r="AA27" i="53"/>
  <c r="AA28" i="53"/>
  <c r="AB31" i="53"/>
  <c r="AA32" i="53"/>
  <c r="AC32" i="53"/>
  <c r="AB35" i="53"/>
  <c r="AA36" i="53"/>
  <c r="AC36" i="53"/>
  <c r="AE37" i="53"/>
  <c r="L37" i="53" s="1"/>
  <c r="M37" i="53" s="1"/>
  <c r="N37" i="53" s="1"/>
  <c r="AA39" i="53"/>
  <c r="AE39" i="53"/>
  <c r="L39" i="53" s="1"/>
  <c r="M39" i="53" s="1"/>
  <c r="N39" i="53" s="1"/>
  <c r="AE40" i="53"/>
  <c r="L40" i="53" s="1"/>
  <c r="M40" i="53" s="1"/>
  <c r="N40" i="53" s="1"/>
  <c r="AE42" i="53"/>
  <c r="L42" i="53" s="1"/>
  <c r="M42" i="53" s="1"/>
  <c r="N42" i="53" s="1"/>
  <c r="AB43" i="53"/>
  <c r="AA44" i="53"/>
  <c r="AC44" i="53"/>
  <c r="AB27" i="53"/>
  <c r="AB39" i="53"/>
  <c r="AE41" i="53"/>
  <c r="L41" i="53" s="1"/>
  <c r="M41" i="53" s="1"/>
  <c r="N41" i="53" s="1"/>
  <c r="AA17" i="42"/>
  <c r="AB17" i="42"/>
  <c r="AB21" i="42"/>
  <c r="AC28" i="42"/>
  <c r="AB28" i="42"/>
  <c r="AE30" i="42"/>
  <c r="L30" i="42" s="1"/>
  <c r="M30" i="42" s="1"/>
  <c r="N30" i="42" s="1"/>
  <c r="AB31" i="42"/>
  <c r="AA31" i="42"/>
  <c r="AC44" i="42"/>
  <c r="AB44" i="42"/>
  <c r="AE46" i="42"/>
  <c r="L46" i="42" s="1"/>
  <c r="M46" i="42" s="1"/>
  <c r="N46" i="42" s="1"/>
  <c r="AC19" i="42"/>
  <c r="AC20" i="42"/>
  <c r="AB23" i="42"/>
  <c r="AA24" i="42"/>
  <c r="AB25" i="42"/>
  <c r="AA28" i="42"/>
  <c r="AC31" i="42"/>
  <c r="AC32" i="42"/>
  <c r="AB32" i="42"/>
  <c r="AE33" i="42"/>
  <c r="L33" i="42" s="1"/>
  <c r="M33" i="42" s="1"/>
  <c r="N33" i="42" s="1"/>
  <c r="AE34" i="42"/>
  <c r="L34" i="42" s="1"/>
  <c r="M34" i="42" s="1"/>
  <c r="N34" i="42" s="1"/>
  <c r="AB35" i="42"/>
  <c r="AA35" i="42"/>
  <c r="AA44" i="42"/>
  <c r="AC36" i="42"/>
  <c r="AB36" i="42"/>
  <c r="AB39" i="42"/>
  <c r="AA39" i="42"/>
  <c r="AA21" i="42"/>
  <c r="AE22" i="42"/>
  <c r="L22" i="42" s="1"/>
  <c r="M22" i="42" s="1"/>
  <c r="N22" i="42" s="1"/>
  <c r="AE26" i="42"/>
  <c r="L26" i="42" s="1"/>
  <c r="M26" i="42" s="1"/>
  <c r="N26" i="42" s="1"/>
  <c r="AB27" i="42"/>
  <c r="AA27" i="42"/>
  <c r="AA36" i="42"/>
  <c r="AC39" i="42"/>
  <c r="AC40" i="42"/>
  <c r="AB40" i="42"/>
  <c r="AE41" i="42"/>
  <c r="L41" i="42" s="1"/>
  <c r="M41" i="42" s="1"/>
  <c r="N41" i="42" s="1"/>
  <c r="AE42" i="42"/>
  <c r="L42" i="42" s="1"/>
  <c r="M42" i="42" s="1"/>
  <c r="N42" i="42" s="1"/>
  <c r="AB43" i="42"/>
  <c r="AA43" i="42"/>
  <c r="AA19" i="53"/>
  <c r="AB20" i="53"/>
  <c r="AA23" i="53"/>
  <c r="AC25" i="53"/>
  <c r="AC26" i="53"/>
  <c r="AB29" i="53"/>
  <c r="AA30" i="53"/>
  <c r="AC42" i="53"/>
  <c r="AB42" i="53"/>
  <c r="AE44" i="53"/>
  <c r="L44" i="53" s="1"/>
  <c r="M44" i="53" s="1"/>
  <c r="N44" i="53" s="1"/>
  <c r="AB45" i="53"/>
  <c r="AA45" i="53"/>
  <c r="AB19" i="53"/>
  <c r="AB23" i="53"/>
  <c r="AE24" i="53"/>
  <c r="L24" i="53" s="1"/>
  <c r="M24" i="53" s="1"/>
  <c r="N24" i="53" s="1"/>
  <c r="AC29" i="53"/>
  <c r="AC30" i="53"/>
  <c r="AE31" i="53"/>
  <c r="L31" i="53" s="1"/>
  <c r="M31" i="53" s="1"/>
  <c r="N31" i="53" s="1"/>
  <c r="AE32" i="53"/>
  <c r="L32" i="53" s="1"/>
  <c r="M32" i="53" s="1"/>
  <c r="N32" i="53" s="1"/>
  <c r="AB33" i="53"/>
  <c r="AA33" i="53"/>
  <c r="AA42" i="53"/>
  <c r="AC45" i="53"/>
  <c r="AC46" i="53"/>
  <c r="AB46" i="53"/>
  <c r="AE28" i="53"/>
  <c r="L28" i="53" s="1"/>
  <c r="M28" i="53" s="1"/>
  <c r="N28" i="53" s="1"/>
  <c r="AC34" i="53"/>
  <c r="AB34" i="53"/>
  <c r="AE35" i="53"/>
  <c r="L35" i="53" s="1"/>
  <c r="M35" i="53" s="1"/>
  <c r="N35" i="53" s="1"/>
  <c r="AE36" i="53"/>
  <c r="L36" i="53" s="1"/>
  <c r="M36" i="53" s="1"/>
  <c r="N36" i="53" s="1"/>
  <c r="AB37" i="53"/>
  <c r="AA37" i="53"/>
  <c r="AC38" i="53"/>
  <c r="AB38" i="53"/>
  <c r="AB41" i="53"/>
  <c r="AA41" i="53"/>
  <c r="H47" i="53"/>
  <c r="F47" i="53" s="1"/>
  <c r="G47" i="53" s="1"/>
  <c r="H47" i="42"/>
  <c r="F47" i="42" s="1"/>
  <c r="AI47" i="53" l="1"/>
  <c r="AH47" i="53"/>
  <c r="AG47" i="53"/>
  <c r="AF47" i="53"/>
  <c r="Z47" i="53"/>
  <c r="AC47" i="53" s="1"/>
  <c r="W47" i="53"/>
  <c r="X47" i="53" s="1"/>
  <c r="J47" i="53"/>
  <c r="K47" i="53" s="1"/>
  <c r="B1" i="53"/>
  <c r="AA47" i="53" l="1"/>
  <c r="AE47" i="53"/>
  <c r="L47" i="53" s="1"/>
  <c r="M47" i="53" s="1"/>
  <c r="N47" i="53" s="1"/>
  <c r="AB47" i="53"/>
  <c r="J47" i="42" l="1"/>
  <c r="K47" i="42" s="1"/>
  <c r="G47" i="42" l="1"/>
  <c r="W47" i="42"/>
  <c r="X47" i="42" s="1"/>
  <c r="Z47" i="42"/>
  <c r="AF47" i="42"/>
  <c r="AG47" i="42"/>
  <c r="AH47" i="42"/>
  <c r="AI47" i="42"/>
  <c r="AE47" i="42" l="1"/>
  <c r="L47" i="42" s="1"/>
  <c r="M47" i="42" s="1"/>
  <c r="N47" i="42" s="1"/>
  <c r="AA47" i="42"/>
  <c r="AC47" i="42"/>
  <c r="AB47" i="42"/>
  <c r="B1" i="42" l="1"/>
</calcChain>
</file>

<file path=xl/sharedStrings.xml><?xml version="1.0" encoding="utf-8"?>
<sst xmlns="http://schemas.openxmlformats.org/spreadsheetml/2006/main" count="340" uniqueCount="125">
  <si>
    <t>平成２８年１０月１日時点</t>
    <rPh sb="0" eb="2">
      <t>ヘイセイ</t>
    </rPh>
    <rPh sb="4" eb="5">
      <t>ネン</t>
    </rPh>
    <rPh sb="7" eb="8">
      <t>ガツ</t>
    </rPh>
    <rPh sb="9" eb="10">
      <t>ニチ</t>
    </rPh>
    <rPh sb="10" eb="12">
      <t>ジテン</t>
    </rPh>
    <phoneticPr fontId="1"/>
  </si>
  <si>
    <t>所属名</t>
    <rPh sb="0" eb="2">
      <t>ショゾク</t>
    </rPh>
    <rPh sb="2" eb="3">
      <t>メイ</t>
    </rPh>
    <phoneticPr fontId="1"/>
  </si>
  <si>
    <t>担当者名</t>
    <rPh sb="0" eb="4">
      <t>タントウシャメイ</t>
    </rPh>
    <phoneticPr fontId="1"/>
  </si>
  <si>
    <t>連絡先（電話）</t>
    <rPh sb="0" eb="2">
      <t>レンラク</t>
    </rPh>
    <rPh sb="2" eb="3">
      <t>サキ</t>
    </rPh>
    <rPh sb="4" eb="6">
      <t>デンワ</t>
    </rPh>
    <phoneticPr fontId="1"/>
  </si>
  <si>
    <t>E-mail</t>
    <phoneticPr fontId="1"/>
  </si>
  <si>
    <t>機関種別</t>
    <rPh sb="0" eb="2">
      <t>キカン</t>
    </rPh>
    <rPh sb="2" eb="4">
      <t>シュベツ</t>
    </rPh>
    <phoneticPr fontId="1"/>
  </si>
  <si>
    <t>専修学校</t>
    <rPh sb="0" eb="2">
      <t>センシュウ</t>
    </rPh>
    <rPh sb="2" eb="4">
      <t>ガッコウ</t>
    </rPh>
    <phoneticPr fontId="1"/>
  </si>
  <si>
    <t>各種学校</t>
    <rPh sb="0" eb="2">
      <t>カクシュ</t>
    </rPh>
    <rPh sb="2" eb="4">
      <t>ガッコウ</t>
    </rPh>
    <phoneticPr fontId="1"/>
  </si>
  <si>
    <t>その他施設</t>
    <rPh sb="2" eb="3">
      <t>タ</t>
    </rPh>
    <rPh sb="3" eb="5">
      <t>シセツ</t>
    </rPh>
    <phoneticPr fontId="1"/>
  </si>
  <si>
    <t>【記入上の留意事項】</t>
  </si>
  <si>
    <t>機関数</t>
    <rPh sb="0" eb="2">
      <t>キカン</t>
    </rPh>
    <rPh sb="2" eb="3">
      <t>スウ</t>
    </rPh>
    <phoneticPr fontId="1"/>
  </si>
  <si>
    <t>船舶</t>
    <rPh sb="0" eb="2">
      <t>センパク</t>
    </rPh>
    <phoneticPr fontId="1"/>
  </si>
  <si>
    <t>都道府県名</t>
    <rPh sb="0" eb="4">
      <t>トドウフケン</t>
    </rPh>
    <rPh sb="4" eb="5">
      <t>メイ</t>
    </rPh>
    <phoneticPr fontId="1"/>
  </si>
  <si>
    <t>小学校</t>
    <rPh sb="0" eb="3">
      <t>ショウガッコウ</t>
    </rPh>
    <phoneticPr fontId="1"/>
  </si>
  <si>
    <t>中学校</t>
    <rPh sb="0" eb="3">
      <t>チュウガッコウ</t>
    </rPh>
    <phoneticPr fontId="1"/>
  </si>
  <si>
    <t>高等学校</t>
    <rPh sb="0" eb="2">
      <t>コウトウ</t>
    </rPh>
    <rPh sb="2" eb="4">
      <t>ガッコウ</t>
    </rPh>
    <phoneticPr fontId="1"/>
  </si>
  <si>
    <t>義務教育学校</t>
    <rPh sb="0" eb="2">
      <t>ギム</t>
    </rPh>
    <rPh sb="2" eb="4">
      <t>キョウイク</t>
    </rPh>
    <rPh sb="4" eb="6">
      <t>ガッコウ</t>
    </rPh>
    <phoneticPr fontId="1"/>
  </si>
  <si>
    <t>中等教育学校</t>
    <rPh sb="0" eb="2">
      <t>チュウトウ</t>
    </rPh>
    <rPh sb="2" eb="4">
      <t>キョウイク</t>
    </rPh>
    <rPh sb="4" eb="6">
      <t>ガッコウ</t>
    </rPh>
    <phoneticPr fontId="1"/>
  </si>
  <si>
    <t>特別支援学校</t>
    <rPh sb="0" eb="2">
      <t>トクベツ</t>
    </rPh>
    <rPh sb="2" eb="4">
      <t>シエン</t>
    </rPh>
    <rPh sb="4" eb="6">
      <t>ガッコウ</t>
    </rPh>
    <phoneticPr fontId="1"/>
  </si>
  <si>
    <t>教職員宿舎</t>
    <rPh sb="0" eb="3">
      <t>キョウショクイン</t>
    </rPh>
    <rPh sb="3" eb="5">
      <t>シュクシャ</t>
    </rPh>
    <phoneticPr fontId="1"/>
  </si>
  <si>
    <t>校舎</t>
    <rPh sb="0" eb="2">
      <t>コウシャ</t>
    </rPh>
    <phoneticPr fontId="1"/>
  </si>
  <si>
    <t>屋内運動場</t>
    <rPh sb="0" eb="2">
      <t>オクナイ</t>
    </rPh>
    <rPh sb="2" eb="5">
      <t>ウンドウジョウ</t>
    </rPh>
    <phoneticPr fontId="1"/>
  </si>
  <si>
    <t>寄宿舎</t>
    <rPh sb="0" eb="3">
      <t>キシュクシャ</t>
    </rPh>
    <phoneticPr fontId="1"/>
  </si>
  <si>
    <t>給食施設</t>
    <rPh sb="0" eb="2">
      <t>キュウショク</t>
    </rPh>
    <rPh sb="2" eb="4">
      <t>シセツ</t>
    </rPh>
    <phoneticPr fontId="1"/>
  </si>
  <si>
    <t>煙突の
保有状況</t>
    <rPh sb="0" eb="2">
      <t>エントツ</t>
    </rPh>
    <rPh sb="4" eb="6">
      <t>ホユウ</t>
    </rPh>
    <rPh sb="6" eb="8">
      <t>ジョウキョウ</t>
    </rPh>
    <phoneticPr fontId="1"/>
  </si>
  <si>
    <t>煙突用断熱材使用煙突状況調査票（特定調査）</t>
    <phoneticPr fontId="1"/>
  </si>
  <si>
    <t>煙突用断熱材使用煙突状況</t>
    <phoneticPr fontId="1"/>
  </si>
  <si>
    <t>煙突用断熱材使用煙突状況</t>
    <phoneticPr fontId="1"/>
  </si>
  <si>
    <t>煙突用断熱材使用煙突状況調査票（特定調査）（保有状況）</t>
    <rPh sb="22" eb="24">
      <t>ホユウ</t>
    </rPh>
    <rPh sb="24" eb="26">
      <t>ジョウキョウ</t>
    </rPh>
    <phoneticPr fontId="1"/>
  </si>
  <si>
    <t>本数</t>
    <rPh sb="0" eb="2">
      <t>ホンスウ</t>
    </rPh>
    <phoneticPr fontId="1"/>
  </si>
  <si>
    <t>建築年</t>
    <rPh sb="0" eb="2">
      <t>ケンチク</t>
    </rPh>
    <rPh sb="2" eb="3">
      <t>ネン</t>
    </rPh>
    <phoneticPr fontId="1"/>
  </si>
  <si>
    <t>建築区分</t>
    <rPh sb="0" eb="2">
      <t>ケンチク</t>
    </rPh>
    <rPh sb="2" eb="4">
      <t>クブン</t>
    </rPh>
    <phoneticPr fontId="1"/>
  </si>
  <si>
    <t>石綿含有状況</t>
    <rPh sb="0" eb="2">
      <t>イシワタ</t>
    </rPh>
    <rPh sb="2" eb="4">
      <t>ガンユウ</t>
    </rPh>
    <rPh sb="4" eb="6">
      <t>ジョウキョウ</t>
    </rPh>
    <phoneticPr fontId="1"/>
  </si>
  <si>
    <t>担当者情報</t>
    <rPh sb="0" eb="3">
      <t>タントウシャ</t>
    </rPh>
    <rPh sb="3" eb="5">
      <t>ジョウホウ</t>
    </rPh>
    <phoneticPr fontId="1"/>
  </si>
  <si>
    <t>建物種別</t>
    <rPh sb="0" eb="2">
      <t>タテモノ</t>
    </rPh>
    <rPh sb="2" eb="4">
      <t>シュベツ</t>
    </rPh>
    <phoneticPr fontId="1"/>
  </si>
  <si>
    <t>学校番号</t>
    <rPh sb="0" eb="2">
      <t>ガッコウ</t>
    </rPh>
    <rPh sb="2" eb="4">
      <t>バンゴウ</t>
    </rPh>
    <phoneticPr fontId="1"/>
  </si>
  <si>
    <t>① 左記のうち､
石綿含有断熱材を
使用しているもの</t>
    <rPh sb="2" eb="4">
      <t>サキ</t>
    </rPh>
    <rPh sb="9" eb="11">
      <t>イシワタ</t>
    </rPh>
    <rPh sb="11" eb="13">
      <t>ガンユウ</t>
    </rPh>
    <rPh sb="13" eb="14">
      <t>ダン</t>
    </rPh>
    <rPh sb="14" eb="15">
      <t>ネツ</t>
    </rPh>
    <rPh sb="15" eb="16">
      <t>ザイ</t>
    </rPh>
    <rPh sb="18" eb="20">
      <t>シヨウ</t>
    </rPh>
    <phoneticPr fontId="1"/>
  </si>
  <si>
    <t xml:space="preserve"> ② 左記①のうち､
措置済み状態に
あるもの</t>
    <rPh sb="3" eb="5">
      <t>サキ</t>
    </rPh>
    <rPh sb="11" eb="13">
      <t>ソチ</t>
    </rPh>
    <rPh sb="13" eb="14">
      <t>ズ</t>
    </rPh>
    <rPh sb="15" eb="17">
      <t>ジョウタイ</t>
    </rPh>
    <phoneticPr fontId="1"/>
  </si>
  <si>
    <t>左記①のうち、措置済状態ではないもの</t>
    <rPh sb="0" eb="2">
      <t>サキ</t>
    </rPh>
    <rPh sb="7" eb="9">
      <t>ソチ</t>
    </rPh>
    <rPh sb="9" eb="10">
      <t>ズ</t>
    </rPh>
    <rPh sb="10" eb="12">
      <t>ジョウタイ</t>
    </rPh>
    <phoneticPr fontId="1"/>
  </si>
  <si>
    <t xml:space="preserve"> ③ 損傷、劣化等による石綿等の粉じんの飛散のおそれが
ないもの</t>
    <rPh sb="3" eb="5">
      <t>ソンショウ</t>
    </rPh>
    <rPh sb="6" eb="8">
      <t>レッカ</t>
    </rPh>
    <rPh sb="8" eb="9">
      <t>トウ</t>
    </rPh>
    <rPh sb="12" eb="14">
      <t>イシワタ</t>
    </rPh>
    <rPh sb="14" eb="15">
      <t>トウ</t>
    </rPh>
    <rPh sb="16" eb="17">
      <t>フン</t>
    </rPh>
    <rPh sb="20" eb="22">
      <t>ヒサン</t>
    </rPh>
    <phoneticPr fontId="1"/>
  </si>
  <si>
    <t xml:space="preserve"> ④ 損傷、劣化等による石綿等の粉じんの飛散のおそれが
あるもの</t>
    <rPh sb="3" eb="5">
      <t>ソンショウ</t>
    </rPh>
    <rPh sb="6" eb="8">
      <t>レッカ</t>
    </rPh>
    <rPh sb="8" eb="9">
      <t>トウ</t>
    </rPh>
    <rPh sb="12" eb="14">
      <t>イシワタ</t>
    </rPh>
    <rPh sb="14" eb="15">
      <t>トウ</t>
    </rPh>
    <rPh sb="16" eb="17">
      <t>フン</t>
    </rPh>
    <rPh sb="20" eb="22">
      <t>ヒサン</t>
    </rPh>
    <phoneticPr fontId="1"/>
  </si>
  <si>
    <t>※1 平成28年10月1日時点で仮設建物や他の施設を使用している機関については、当該施設を調査対象とし、被災により同時点で使用していない施設については調査票の提出は不要。なお、他の施設を使用している場合は、原則当該施設を所有する機関に計上。また、所有する機関が本調査対象外である場合は、当該施設を使用している機関に計上。</t>
    <phoneticPr fontId="1"/>
  </si>
  <si>
    <t>機関名</t>
    <rPh sb="0" eb="2">
      <t>キカン</t>
    </rPh>
    <rPh sb="2" eb="3">
      <t>メイ</t>
    </rPh>
    <phoneticPr fontId="1"/>
  </si>
  <si>
    <t>私立小学校</t>
    <rPh sb="0" eb="2">
      <t>シリツ</t>
    </rPh>
    <rPh sb="2" eb="5">
      <t>ショウガッコウ</t>
    </rPh>
    <phoneticPr fontId="1"/>
  </si>
  <si>
    <t>私立中学校</t>
    <rPh sb="0" eb="2">
      <t>シリツ</t>
    </rPh>
    <rPh sb="2" eb="5">
      <t>チュウガッコウ</t>
    </rPh>
    <phoneticPr fontId="1"/>
  </si>
  <si>
    <t>私立義務教育学校</t>
    <rPh sb="0" eb="2">
      <t>シリツ</t>
    </rPh>
    <rPh sb="2" eb="4">
      <t>ギム</t>
    </rPh>
    <rPh sb="4" eb="6">
      <t>キョウイク</t>
    </rPh>
    <rPh sb="6" eb="8">
      <t>ガッコウ</t>
    </rPh>
    <phoneticPr fontId="1"/>
  </si>
  <si>
    <t>私立高等学校</t>
    <rPh sb="0" eb="2">
      <t>シリツ</t>
    </rPh>
    <rPh sb="2" eb="4">
      <t>コウトウ</t>
    </rPh>
    <rPh sb="4" eb="6">
      <t>ガッコウ</t>
    </rPh>
    <phoneticPr fontId="1"/>
  </si>
  <si>
    <t>私立中等教育学校</t>
    <rPh sb="0" eb="2">
      <t>シリツ</t>
    </rPh>
    <rPh sb="2" eb="4">
      <t>チュウトウ</t>
    </rPh>
    <rPh sb="4" eb="6">
      <t>キョウイク</t>
    </rPh>
    <rPh sb="6" eb="8">
      <t>ガッコウ</t>
    </rPh>
    <phoneticPr fontId="1"/>
  </si>
  <si>
    <t>私立特別支援学校</t>
    <rPh sb="0" eb="2">
      <t>シリツ</t>
    </rPh>
    <rPh sb="2" eb="4">
      <t>トクベツ</t>
    </rPh>
    <rPh sb="4" eb="6">
      <t>シエン</t>
    </rPh>
    <rPh sb="6" eb="8">
      <t>ガッコウ</t>
    </rPh>
    <phoneticPr fontId="1"/>
  </si>
  <si>
    <t>公立小学校</t>
    <rPh sb="0" eb="2">
      <t>コウリツ</t>
    </rPh>
    <rPh sb="2" eb="5">
      <t>ショウガッコウ</t>
    </rPh>
    <phoneticPr fontId="1"/>
  </si>
  <si>
    <t>公立中学校</t>
    <rPh sb="0" eb="2">
      <t>コウリツ</t>
    </rPh>
    <rPh sb="2" eb="5">
      <t>チュウガッコウ</t>
    </rPh>
    <phoneticPr fontId="1"/>
  </si>
  <si>
    <t>公立義務教育学校</t>
    <rPh sb="0" eb="2">
      <t>コウリツ</t>
    </rPh>
    <rPh sb="2" eb="4">
      <t>ギム</t>
    </rPh>
    <rPh sb="4" eb="6">
      <t>キョウイク</t>
    </rPh>
    <rPh sb="6" eb="8">
      <t>ガッコウ</t>
    </rPh>
    <phoneticPr fontId="1"/>
  </si>
  <si>
    <t>公立高等学校</t>
    <rPh sb="0" eb="2">
      <t>コウリツ</t>
    </rPh>
    <rPh sb="2" eb="4">
      <t>コウトウ</t>
    </rPh>
    <rPh sb="4" eb="6">
      <t>ガッコウ</t>
    </rPh>
    <phoneticPr fontId="1"/>
  </si>
  <si>
    <t>公立中等教育学校</t>
    <rPh sb="0" eb="2">
      <t>コウリツ</t>
    </rPh>
    <rPh sb="2" eb="4">
      <t>チュウトウ</t>
    </rPh>
    <rPh sb="4" eb="6">
      <t>キョウイク</t>
    </rPh>
    <rPh sb="6" eb="8">
      <t>ガッコウ</t>
    </rPh>
    <phoneticPr fontId="1"/>
  </si>
  <si>
    <t>公立特別支援学校</t>
    <rPh sb="0" eb="2">
      <t>コウリツ</t>
    </rPh>
    <rPh sb="2" eb="4">
      <t>トクベツ</t>
    </rPh>
    <rPh sb="4" eb="6">
      <t>シエン</t>
    </rPh>
    <rPh sb="6" eb="8">
      <t>ガッコウ</t>
    </rPh>
    <phoneticPr fontId="1"/>
  </si>
  <si>
    <t>共同調理場（学校敷地外にあるもの）</t>
    <rPh sb="0" eb="2">
      <t>キョウドウ</t>
    </rPh>
    <rPh sb="2" eb="4">
      <t>チョウリ</t>
    </rPh>
    <rPh sb="4" eb="5">
      <t>ジョウ</t>
    </rPh>
    <rPh sb="6" eb="8">
      <t>ガッコウ</t>
    </rPh>
    <rPh sb="8" eb="10">
      <t>シキチ</t>
    </rPh>
    <rPh sb="10" eb="11">
      <t>ガイ</t>
    </rPh>
    <phoneticPr fontId="1"/>
  </si>
  <si>
    <t>教育研修センター</t>
    <rPh sb="0" eb="2">
      <t>キョウイク</t>
    </rPh>
    <rPh sb="2" eb="4">
      <t>ケンシュウ</t>
    </rPh>
    <phoneticPr fontId="1"/>
  </si>
  <si>
    <t>教育支援センター（適応指導教室）</t>
    <rPh sb="0" eb="2">
      <t>キョウイク</t>
    </rPh>
    <rPh sb="2" eb="4">
      <t>シエン</t>
    </rPh>
    <rPh sb="9" eb="11">
      <t>テキオウ</t>
    </rPh>
    <rPh sb="11" eb="13">
      <t>シドウ</t>
    </rPh>
    <rPh sb="13" eb="15">
      <t>キョウシツ</t>
    </rPh>
    <phoneticPr fontId="1"/>
  </si>
  <si>
    <t>教員宿舎</t>
    <rPh sb="0" eb="2">
      <t>キョウイン</t>
    </rPh>
    <rPh sb="2" eb="4">
      <t>シュクシャ</t>
    </rPh>
    <phoneticPr fontId="1"/>
  </si>
  <si>
    <t>措置状態</t>
    <rPh sb="0" eb="2">
      <t>ソチ</t>
    </rPh>
    <rPh sb="2" eb="4">
      <t>ジョウタイ</t>
    </rPh>
    <phoneticPr fontId="1"/>
  </si>
  <si>
    <r>
      <t xml:space="preserve">調査
</t>
    </r>
    <r>
      <rPr>
        <sz val="9"/>
        <color rgb="FFFF0000"/>
        <rFont val="ＭＳ Ｐゴシック"/>
        <family val="3"/>
        <charset val="128"/>
        <scheme val="minor"/>
      </rPr>
      <t>未完了</t>
    </r>
    <r>
      <rPr>
        <sz val="9"/>
        <color theme="1"/>
        <rFont val="ＭＳ Ｐゴシック"/>
        <family val="3"/>
        <charset val="128"/>
        <scheme val="minor"/>
      </rPr>
      <t xml:space="preserve">
機関数</t>
    </r>
    <rPh sb="0" eb="2">
      <t>チョウサ</t>
    </rPh>
    <rPh sb="3" eb="6">
      <t>ミカンリョウ</t>
    </rPh>
    <rPh sb="7" eb="9">
      <t>キカン</t>
    </rPh>
    <rPh sb="9" eb="10">
      <t>スウ</t>
    </rPh>
    <phoneticPr fontId="1"/>
  </si>
  <si>
    <t>※2 「船舶」とは、総トン数20トン以上をいう。なお、「船舶」の機関数、煙突の本数は「計」の欄には加えない。</t>
    <rPh sb="36" eb="38">
      <t>エントツ</t>
    </rPh>
    <rPh sb="39" eb="40">
      <t>ホン</t>
    </rPh>
    <phoneticPr fontId="1"/>
  </si>
  <si>
    <t>自動計算箇所
※入力の必要なし</t>
    <rPh sb="0" eb="2">
      <t>ジドウ</t>
    </rPh>
    <rPh sb="2" eb="4">
      <t>ケイサン</t>
    </rPh>
    <rPh sb="4" eb="6">
      <t>カショ</t>
    </rPh>
    <rPh sb="8" eb="10">
      <t>ニュウリョク</t>
    </rPh>
    <rPh sb="11" eb="13">
      <t>ヒツヨウ</t>
    </rPh>
    <phoneticPr fontId="1"/>
  </si>
  <si>
    <t>法人名</t>
    <rPh sb="0" eb="2">
      <t>ホウジン</t>
    </rPh>
    <rPh sb="2" eb="3">
      <t>メイ</t>
    </rPh>
    <phoneticPr fontId="1"/>
  </si>
  <si>
    <t>有
無
不明</t>
    <rPh sb="0" eb="1">
      <t>ア</t>
    </rPh>
    <rPh sb="2" eb="3">
      <t>ナシ</t>
    </rPh>
    <rPh sb="4" eb="6">
      <t>フメイ</t>
    </rPh>
    <phoneticPr fontId="1"/>
  </si>
  <si>
    <t>学校体育施設</t>
    <rPh sb="0" eb="2">
      <t>ガッコウ</t>
    </rPh>
    <rPh sb="2" eb="4">
      <t>タイイク</t>
    </rPh>
    <rPh sb="4" eb="6">
      <t>シセツ</t>
    </rPh>
    <phoneticPr fontId="1"/>
  </si>
  <si>
    <t>記入必須項目</t>
    <rPh sb="0" eb="2">
      <t>キニュウ</t>
    </rPh>
    <rPh sb="2" eb="4">
      <t>ヒッス</t>
    </rPh>
    <rPh sb="4" eb="6">
      <t>コウモク</t>
    </rPh>
    <phoneticPr fontId="1"/>
  </si>
  <si>
    <t>使用
状況</t>
    <rPh sb="0" eb="2">
      <t>シヨウ</t>
    </rPh>
    <rPh sb="3" eb="5">
      <t>ジョウキョウ</t>
    </rPh>
    <phoneticPr fontId="1"/>
  </si>
  <si>
    <t>有</t>
    <rPh sb="0" eb="1">
      <t>ア</t>
    </rPh>
    <phoneticPr fontId="1"/>
  </si>
  <si>
    <t>措置済み</t>
    <rPh sb="0" eb="2">
      <t>ソチ</t>
    </rPh>
    <rPh sb="2" eb="3">
      <t>ズ</t>
    </rPh>
    <phoneticPr fontId="1"/>
  </si>
  <si>
    <t>―</t>
    <phoneticPr fontId="1"/>
  </si>
  <si>
    <t>不明</t>
    <rPh sb="0" eb="2">
      <t>フメイ</t>
    </rPh>
    <phoneticPr fontId="1"/>
  </si>
  <si>
    <t>調査
未完了</t>
    <rPh sb="0" eb="2">
      <t>チョウサ</t>
    </rPh>
    <rPh sb="3" eb="6">
      <t>ミカンリョウ</t>
    </rPh>
    <phoneticPr fontId="1"/>
  </si>
  <si>
    <t>調査
状況</t>
    <rPh sb="0" eb="2">
      <t>チョウサ</t>
    </rPh>
    <rPh sb="3" eb="5">
      <t>ジョウキョウ</t>
    </rPh>
    <phoneticPr fontId="1"/>
  </si>
  <si>
    <t>石綿含有不明
チェック</t>
    <rPh sb="0" eb="2">
      <t>イシワタ</t>
    </rPh>
    <rPh sb="2" eb="4">
      <t>ガンユウ</t>
    </rPh>
    <rPh sb="4" eb="6">
      <t>フメイ</t>
    </rPh>
    <phoneticPr fontId="1"/>
  </si>
  <si>
    <t>石綿含有
状況入力チェック</t>
    <rPh sb="0" eb="2">
      <t>イシワタ</t>
    </rPh>
    <rPh sb="2" eb="4">
      <t>ガンユウ</t>
    </rPh>
    <rPh sb="5" eb="7">
      <t>ジョウキョウ</t>
    </rPh>
    <rPh sb="7" eb="9">
      <t>ニュウリョク</t>
    </rPh>
    <phoneticPr fontId="1"/>
  </si>
  <si>
    <t>措置状態
入力チェック</t>
    <rPh sb="0" eb="2">
      <t>ソチ</t>
    </rPh>
    <rPh sb="2" eb="4">
      <t>ジョウタイ</t>
    </rPh>
    <rPh sb="5" eb="7">
      <t>ニュウリョク</t>
    </rPh>
    <phoneticPr fontId="1"/>
  </si>
  <si>
    <t>平成28年度</t>
    <rPh sb="0" eb="2">
      <t>ヘイセイ</t>
    </rPh>
    <rPh sb="4" eb="6">
      <t>ネンド</t>
    </rPh>
    <phoneticPr fontId="1"/>
  </si>
  <si>
    <t>平成29年度</t>
    <rPh sb="0" eb="2">
      <t>ヘイセイ</t>
    </rPh>
    <rPh sb="4" eb="6">
      <t>ネンド</t>
    </rPh>
    <phoneticPr fontId="1"/>
  </si>
  <si>
    <t>平成30年度</t>
    <rPh sb="0" eb="2">
      <t>ヘイセイ</t>
    </rPh>
    <rPh sb="4" eb="6">
      <t>ネンド</t>
    </rPh>
    <phoneticPr fontId="1"/>
  </si>
  <si>
    <t>平成31年度</t>
    <rPh sb="0" eb="2">
      <t>ヘイセイ</t>
    </rPh>
    <rPh sb="4" eb="6">
      <t>ネンド</t>
    </rPh>
    <phoneticPr fontId="1"/>
  </si>
  <si>
    <t>平成32年度</t>
    <rPh sb="0" eb="2">
      <t>ヘイセイ</t>
    </rPh>
    <rPh sb="4" eb="6">
      <t>ネンド</t>
    </rPh>
    <phoneticPr fontId="1"/>
  </si>
  <si>
    <t>平成33年度以降</t>
    <rPh sb="0" eb="2">
      <t>ヘイセイ</t>
    </rPh>
    <rPh sb="4" eb="6">
      <t>ネンド</t>
    </rPh>
    <rPh sb="6" eb="8">
      <t>イコウ</t>
    </rPh>
    <phoneticPr fontId="1"/>
  </si>
  <si>
    <t>未措置 劣化無</t>
    <rPh sb="0" eb="3">
      <t>ミソチ</t>
    </rPh>
    <rPh sb="4" eb="6">
      <t>レッカ</t>
    </rPh>
    <rPh sb="6" eb="7">
      <t>ナシ</t>
    </rPh>
    <phoneticPr fontId="1"/>
  </si>
  <si>
    <t>未措置 劣化有</t>
    <rPh sb="0" eb="3">
      <t>ミソチ</t>
    </rPh>
    <rPh sb="4" eb="6">
      <t>レッカ</t>
    </rPh>
    <rPh sb="6" eb="7">
      <t>アリ</t>
    </rPh>
    <phoneticPr fontId="1"/>
  </si>
  <si>
    <t>学校法人番号</t>
    <rPh sb="0" eb="2">
      <t>ガッコウ</t>
    </rPh>
    <rPh sb="2" eb="4">
      <t>ホウジン</t>
    </rPh>
    <rPh sb="4" eb="6">
      <t>バンゴウ</t>
    </rPh>
    <phoneticPr fontId="1"/>
  </si>
  <si>
    <t>学校法人
番号
（6桁）</t>
    <rPh sb="0" eb="2">
      <t>ガッコウ</t>
    </rPh>
    <rPh sb="2" eb="4">
      <t>ホウジン</t>
    </rPh>
    <rPh sb="5" eb="7">
      <t>バンゴウ</t>
    </rPh>
    <rPh sb="10" eb="11">
      <t>ケタ</t>
    </rPh>
    <phoneticPr fontId="1"/>
  </si>
  <si>
    <t>学校番号
（9桁）</t>
    <rPh sb="0" eb="2">
      <t>ガッコウ</t>
    </rPh>
    <rPh sb="2" eb="4">
      <t>バンゴウ</t>
    </rPh>
    <rPh sb="7" eb="8">
      <t>ケタ</t>
    </rPh>
    <phoneticPr fontId="1"/>
  </si>
  <si>
    <t>設置者
（都道府県、市区町村、
法人名等）</t>
    <rPh sb="0" eb="2">
      <t>セッチ</t>
    </rPh>
    <rPh sb="2" eb="3">
      <t>シャ</t>
    </rPh>
    <rPh sb="5" eb="9">
      <t>トドウフケン</t>
    </rPh>
    <rPh sb="10" eb="14">
      <t>シクチョウソン</t>
    </rPh>
    <rPh sb="16" eb="18">
      <t>ホウジン</t>
    </rPh>
    <rPh sb="18" eb="19">
      <t>メイ</t>
    </rPh>
    <rPh sb="19" eb="20">
      <t>トウ</t>
    </rPh>
    <phoneticPr fontId="1"/>
  </si>
  <si>
    <r>
      <rPr>
        <sz val="11"/>
        <color rgb="FFFF0000"/>
        <rFont val="ＭＳ Ｐゴシック"/>
        <family val="3"/>
        <charset val="128"/>
        <scheme val="minor"/>
      </rPr>
      <t>劣化有の場合</t>
    </r>
    <r>
      <rPr>
        <sz val="11"/>
        <color theme="1"/>
        <rFont val="ＭＳ Ｐゴシック"/>
        <family val="2"/>
        <charset val="128"/>
        <scheme val="minor"/>
      </rPr>
      <t xml:space="preserve">
措置の予定時期</t>
    </r>
    <rPh sb="0" eb="2">
      <t>レッカ</t>
    </rPh>
    <rPh sb="2" eb="3">
      <t>アリ</t>
    </rPh>
    <rPh sb="4" eb="6">
      <t>バアイ</t>
    </rPh>
    <rPh sb="7" eb="9">
      <t>ソチ</t>
    </rPh>
    <rPh sb="10" eb="12">
      <t>ヨテイ</t>
    </rPh>
    <rPh sb="12" eb="14">
      <t>ジキ</t>
    </rPh>
    <phoneticPr fontId="1"/>
  </si>
  <si>
    <t>煙突長さ
(m)</t>
    <rPh sb="0" eb="2">
      <t>エントツ</t>
    </rPh>
    <rPh sb="2" eb="3">
      <t>ナガ</t>
    </rPh>
    <phoneticPr fontId="1"/>
  </si>
  <si>
    <t>煙突
太さ
（内径）
(cm)</t>
    <rPh sb="0" eb="2">
      <t>エントツ</t>
    </rPh>
    <rPh sb="3" eb="4">
      <t>フト</t>
    </rPh>
    <rPh sb="7" eb="9">
      <t>ナイケイ</t>
    </rPh>
    <phoneticPr fontId="1"/>
  </si>
  <si>
    <t>石綿
含有率
(％)</t>
    <rPh sb="0" eb="2">
      <t>イシワタ</t>
    </rPh>
    <rPh sb="3" eb="5">
      <t>ガンユウ</t>
    </rPh>
    <rPh sb="5" eb="6">
      <t>リツ</t>
    </rPh>
    <phoneticPr fontId="1"/>
  </si>
  <si>
    <t>未措置 劣化状況不明</t>
  </si>
  <si>
    <t>未措置 劣化状況不明</t>
    <rPh sb="0" eb="3">
      <t>ミソチ</t>
    </rPh>
    <rPh sb="4" eb="6">
      <t>レッカ</t>
    </rPh>
    <rPh sb="6" eb="8">
      <t>ジョウキョウ</t>
    </rPh>
    <rPh sb="8" eb="10">
      <t>フメイ</t>
    </rPh>
    <phoneticPr fontId="1"/>
  </si>
  <si>
    <t>措置状態
不明
チェック</t>
    <rPh sb="0" eb="2">
      <t>ソチ</t>
    </rPh>
    <rPh sb="2" eb="4">
      <t>ジョウタイ</t>
    </rPh>
    <rPh sb="5" eb="7">
      <t>フメイ</t>
    </rPh>
    <phoneticPr fontId="1"/>
  </si>
  <si>
    <t>-</t>
    <phoneticPr fontId="1"/>
  </si>
  <si>
    <t>無</t>
    <rPh sb="0" eb="1">
      <t>ナ</t>
    </rPh>
    <phoneticPr fontId="1"/>
  </si>
  <si>
    <t>－</t>
    <phoneticPr fontId="1"/>
  </si>
  <si>
    <t>機関重複確認</t>
    <rPh sb="0" eb="2">
      <t>キカン</t>
    </rPh>
    <rPh sb="2" eb="4">
      <t>ジュウフク</t>
    </rPh>
    <rPh sb="4" eb="6">
      <t>カクニン</t>
    </rPh>
    <phoneticPr fontId="1"/>
  </si>
  <si>
    <t>数式</t>
    <rPh sb="0" eb="2">
      <t>スウシキ</t>
    </rPh>
    <phoneticPr fontId="1"/>
  </si>
  <si>
    <t>機関数算定対象</t>
    <rPh sb="0" eb="2">
      <t>キカン</t>
    </rPh>
    <rPh sb="2" eb="3">
      <t>スウ</t>
    </rPh>
    <rPh sb="3" eb="5">
      <t>サンテイ</t>
    </rPh>
    <rPh sb="5" eb="7">
      <t>タイショウ</t>
    </rPh>
    <phoneticPr fontId="1"/>
  </si>
  <si>
    <t>未完了機関数算定対象</t>
    <rPh sb="0" eb="3">
      <t>ミカンリョウ</t>
    </rPh>
    <rPh sb="3" eb="5">
      <t>キカン</t>
    </rPh>
    <rPh sb="5" eb="6">
      <t>スウ</t>
    </rPh>
    <rPh sb="6" eb="8">
      <t>サンテイ</t>
    </rPh>
    <rPh sb="8" eb="10">
      <t>タイショウ</t>
    </rPh>
    <phoneticPr fontId="1"/>
  </si>
  <si>
    <t>石綿有機関数</t>
    <rPh sb="0" eb="2">
      <t>イシワタ</t>
    </rPh>
    <rPh sb="2" eb="3">
      <t>アリ</t>
    </rPh>
    <rPh sb="3" eb="5">
      <t>キカン</t>
    </rPh>
    <rPh sb="5" eb="6">
      <t>スウ</t>
    </rPh>
    <phoneticPr fontId="1"/>
  </si>
  <si>
    <t>機関数重複確認</t>
    <rPh sb="0" eb="2">
      <t>キカン</t>
    </rPh>
    <rPh sb="2" eb="3">
      <t>スウ</t>
    </rPh>
    <rPh sb="3" eb="5">
      <t>ジュウフク</t>
    </rPh>
    <rPh sb="5" eb="7">
      <t>カクニン</t>
    </rPh>
    <phoneticPr fontId="1"/>
  </si>
  <si>
    <t>措置済み機関数算定対象</t>
    <rPh sb="0" eb="2">
      <t>ソチ</t>
    </rPh>
    <rPh sb="2" eb="3">
      <t>ズ</t>
    </rPh>
    <rPh sb="4" eb="6">
      <t>キカン</t>
    </rPh>
    <rPh sb="6" eb="7">
      <t>スウ</t>
    </rPh>
    <rPh sb="7" eb="9">
      <t>サンテイ</t>
    </rPh>
    <rPh sb="9" eb="11">
      <t>タイショウ</t>
    </rPh>
    <phoneticPr fontId="1"/>
  </si>
  <si>
    <t>劣化無機関数算定対象</t>
    <rPh sb="0" eb="2">
      <t>レッカ</t>
    </rPh>
    <rPh sb="2" eb="3">
      <t>ナシ</t>
    </rPh>
    <rPh sb="3" eb="5">
      <t>キカン</t>
    </rPh>
    <rPh sb="5" eb="6">
      <t>スウ</t>
    </rPh>
    <rPh sb="6" eb="8">
      <t>サンテイ</t>
    </rPh>
    <rPh sb="8" eb="10">
      <t>タイショウ</t>
    </rPh>
    <phoneticPr fontId="1"/>
  </si>
  <si>
    <t>劣化有機関数算定対象</t>
    <rPh sb="0" eb="2">
      <t>レッカ</t>
    </rPh>
    <rPh sb="2" eb="3">
      <t>アリ</t>
    </rPh>
    <rPh sb="3" eb="5">
      <t>キカン</t>
    </rPh>
    <rPh sb="5" eb="6">
      <t>スウ</t>
    </rPh>
    <rPh sb="6" eb="8">
      <t>サンテイ</t>
    </rPh>
    <rPh sb="8" eb="10">
      <t>タイショウ</t>
    </rPh>
    <phoneticPr fontId="1"/>
  </si>
  <si>
    <t>共同調理場</t>
    <rPh sb="0" eb="2">
      <t>キョウドウ</t>
    </rPh>
    <rPh sb="2" eb="4">
      <t>チョウリ</t>
    </rPh>
    <rPh sb="4" eb="5">
      <t>ジョウ</t>
    </rPh>
    <phoneticPr fontId="1"/>
  </si>
  <si>
    <t>教育支援センター</t>
    <rPh sb="0" eb="2">
      <t>キョウイク</t>
    </rPh>
    <rPh sb="2" eb="4">
      <t>シエン</t>
    </rPh>
    <phoneticPr fontId="1"/>
  </si>
  <si>
    <t>（プール・武道場など）</t>
    <phoneticPr fontId="1"/>
  </si>
  <si>
    <t>（専用講堂や上記のいずれにも
属さない工作物など）</t>
    <phoneticPr fontId="1"/>
  </si>
  <si>
    <r>
      <t>計（船舶除く）</t>
    </r>
    <r>
      <rPr>
        <sz val="8"/>
        <color theme="1"/>
        <rFont val="ＭＳ Ｐゴシック"/>
        <family val="3"/>
        <charset val="128"/>
        <scheme val="minor"/>
      </rPr>
      <t xml:space="preserve">
重複分は計上しない</t>
    </r>
    <rPh sb="0" eb="1">
      <t>タイケイ</t>
    </rPh>
    <rPh sb="2" eb="4">
      <t>センパク</t>
    </rPh>
    <rPh sb="4" eb="5">
      <t>ノゾ</t>
    </rPh>
    <rPh sb="8" eb="10">
      <t>チョウフク</t>
    </rPh>
    <rPh sb="10" eb="11">
      <t>ブン</t>
    </rPh>
    <rPh sb="12" eb="14">
      <t>ケイジョウ</t>
    </rPh>
    <phoneticPr fontId="1"/>
  </si>
  <si>
    <t>船舶</t>
    <rPh sb="0" eb="2">
      <t>センパク</t>
    </rPh>
    <phoneticPr fontId="1"/>
  </si>
  <si>
    <t>私立学校</t>
    <rPh sb="0" eb="2">
      <t>シリツ</t>
    </rPh>
    <rPh sb="2" eb="4">
      <t>ガッコウ</t>
    </rPh>
    <phoneticPr fontId="1"/>
  </si>
  <si>
    <t>岩手県</t>
    <rPh sb="0" eb="2">
      <t>イワテ</t>
    </rPh>
    <rPh sb="2" eb="3">
      <t>ケン</t>
    </rPh>
    <phoneticPr fontId="1"/>
  </si>
  <si>
    <t>幼稚園</t>
    <rPh sb="0" eb="3">
      <t>ヨウチエン</t>
    </rPh>
    <phoneticPr fontId="1"/>
  </si>
  <si>
    <t>幼保連携型
認定こども園</t>
    <rPh sb="0" eb="1">
      <t>ヨウ</t>
    </rPh>
    <rPh sb="1" eb="2">
      <t>ホ</t>
    </rPh>
    <rPh sb="2" eb="4">
      <t>レンケイ</t>
    </rPh>
    <rPh sb="4" eb="5">
      <t>ガタ</t>
    </rPh>
    <rPh sb="6" eb="8">
      <t>ニンテイ</t>
    </rPh>
    <rPh sb="11" eb="12">
      <t>エン</t>
    </rPh>
    <phoneticPr fontId="1"/>
  </si>
  <si>
    <t>様式３「煙突用断熱材使用煙突状況調査票（特定調査）（保有状況）」と様式2-5「煙突用断熱材使用煙突状況調査票（特定調査）」の</t>
    <rPh sb="0" eb="2">
      <t>ヨウシキ</t>
    </rPh>
    <rPh sb="33" eb="35">
      <t>ヨウシキ</t>
    </rPh>
    <phoneticPr fontId="1"/>
  </si>
  <si>
    <t>※注意事項※</t>
    <rPh sb="1" eb="3">
      <t>チュウイ</t>
    </rPh>
    <rPh sb="3" eb="5">
      <t>ジコウ</t>
    </rPh>
    <phoneticPr fontId="1"/>
  </si>
  <si>
    <t>調査票は連携しており、様式３に入力した数字が様式2-5に反映されます。</t>
    <rPh sb="0" eb="2">
      <t>チョウサ</t>
    </rPh>
    <rPh sb="2" eb="3">
      <t>ヒョウ</t>
    </rPh>
    <rPh sb="4" eb="6">
      <t>レンケイ</t>
    </rPh>
    <rPh sb="11" eb="13">
      <t>ヨウシキ</t>
    </rPh>
    <rPh sb="15" eb="17">
      <t>ニュウリョク</t>
    </rPh>
    <rPh sb="19" eb="21">
      <t>スウジ</t>
    </rPh>
    <rPh sb="22" eb="24">
      <t>ヨウシキ</t>
    </rPh>
    <rPh sb="28" eb="30">
      <t>ハンエイ</t>
    </rPh>
    <phoneticPr fontId="1"/>
  </si>
  <si>
    <t>様式３に入力しましたら、様式2-5に正しく反映されているか確認してから提出するようにお願いします。</t>
    <rPh sb="0" eb="2">
      <t>ヨウシキ</t>
    </rPh>
    <rPh sb="4" eb="6">
      <t>ニュウリョク</t>
    </rPh>
    <rPh sb="12" eb="14">
      <t>ヨウシキ</t>
    </rPh>
    <rPh sb="18" eb="19">
      <t>タダ</t>
    </rPh>
    <rPh sb="21" eb="23">
      <t>ハンエイ</t>
    </rPh>
    <rPh sb="29" eb="31">
      <t>カクニン</t>
    </rPh>
    <rPh sb="35" eb="37">
      <t>テイシュツ</t>
    </rPh>
    <rPh sb="43" eb="44">
      <t>ネガ</t>
    </rPh>
    <phoneticPr fontId="1"/>
  </si>
  <si>
    <t>①</t>
    <phoneticPr fontId="1"/>
  </si>
  <si>
    <t>②</t>
    <phoneticPr fontId="1"/>
  </si>
  <si>
    <t>調査内容について確認する場合がございますので、担当者等記入欄は必ず記入くださいますようお願いします。</t>
    <rPh sb="0" eb="2">
      <t>チョウサ</t>
    </rPh>
    <rPh sb="2" eb="4">
      <t>ナイヨウ</t>
    </rPh>
    <rPh sb="8" eb="10">
      <t>カクニン</t>
    </rPh>
    <rPh sb="12" eb="14">
      <t>バアイ</t>
    </rPh>
    <rPh sb="23" eb="26">
      <t>タントウシャ</t>
    </rPh>
    <rPh sb="26" eb="27">
      <t>トウ</t>
    </rPh>
    <rPh sb="27" eb="29">
      <t>キニュウ</t>
    </rPh>
    <rPh sb="29" eb="30">
      <t>ラン</t>
    </rPh>
    <rPh sb="31" eb="32">
      <t>カナラ</t>
    </rPh>
    <rPh sb="33" eb="35">
      <t>キニュウ</t>
    </rPh>
    <rPh sb="44" eb="45">
      <t>ネガ</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</si>
</sst>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quot;m&quot;"/>
    <numFmt numFmtId="178" formatCode="#,##0&quot;cm&quot;"/>
    <numFmt numFmtId="179" formatCode="0;&quot;△ &quot;0"/>
    <numFmt numFmtId="180" formatCode="0&quot;年&quot;"/>
    <numFmt numFmtId="181" formatCode="0_ "/>
    <numFmt numFmtId="182" formatCode="\(0\)"/>
  </numFmts>
  <fonts count="20"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8"/>
      <color theme="1"/>
      <name val="ＭＳ Ｐゴシック"/>
      <family val="2"/>
      <charset val="128"/>
      <scheme val="minor"/>
    </font>
    <font>
      <sz val="16"/>
      <color theme="1"/>
      <name val="ＭＳ Ｐゴシック"/>
      <family val="2"/>
      <charset val="128"/>
      <scheme val="minor"/>
    </font>
    <font>
      <sz val="11"/>
      <color rgb="FFFF0000"/>
      <name val="ＭＳ Ｐゴシック"/>
      <family val="3"/>
      <charset val="128"/>
      <scheme val="minor"/>
    </font>
    <font>
      <sz val="11"/>
      <color theme="1"/>
      <name val="ＭＳ Ｐゴシック"/>
      <family val="2"/>
      <charset val="128"/>
      <scheme val="minor"/>
    </font>
    <font>
      <sz val="11"/>
      <name val="ＭＳ Ｐゴシック"/>
      <family val="3"/>
      <charset val="128"/>
    </font>
    <font>
      <sz val="9"/>
      <color theme="1"/>
      <name val="ＭＳ Ｐゴシック"/>
      <family val="2"/>
      <charset val="128"/>
      <scheme val="minor"/>
    </font>
    <font>
      <sz val="11"/>
      <color theme="1"/>
      <name val="ＭＳ Ｐゴシック"/>
      <family val="3"/>
      <charset val="128"/>
      <scheme val="minor"/>
    </font>
    <font>
      <sz val="10"/>
      <color theme="1"/>
      <name val="ＭＳ Ｐゴシック"/>
      <family val="3"/>
      <charset val="128"/>
      <scheme val="minor"/>
    </font>
    <font>
      <sz val="10"/>
      <name val="ＭＳ Ｐゴシック"/>
      <family val="3"/>
      <charset val="128"/>
    </font>
    <font>
      <sz val="9"/>
      <color theme="1"/>
      <name val="ＭＳ Ｐゴシック"/>
      <family val="3"/>
      <charset val="128"/>
      <scheme val="minor"/>
    </font>
    <font>
      <sz val="8"/>
      <color theme="1"/>
      <name val="ＭＳ Ｐゴシック"/>
      <family val="3"/>
      <charset val="128"/>
      <scheme val="minor"/>
    </font>
    <font>
      <sz val="6"/>
      <color theme="1"/>
      <name val="ＭＳ Ｐゴシック"/>
      <family val="2"/>
      <charset val="128"/>
      <scheme val="minor"/>
    </font>
    <font>
      <u/>
      <sz val="11"/>
      <color theme="1"/>
      <name val="ＭＳ Ｐゴシック"/>
      <family val="3"/>
      <charset val="128"/>
      <scheme val="minor"/>
    </font>
    <font>
      <sz val="11"/>
      <color rgb="FF000000"/>
      <name val="ＭＳ Ｐゴシック"/>
      <family val="3"/>
      <charset val="128"/>
      <scheme val="minor"/>
    </font>
    <font>
      <sz val="9"/>
      <color rgb="FFFF0000"/>
      <name val="ＭＳ Ｐゴシック"/>
      <family val="3"/>
      <charset val="128"/>
      <scheme val="minor"/>
    </font>
    <font>
      <b/>
      <sz val="11"/>
      <color theme="0"/>
      <name val="ＭＳ Ｐゴシック"/>
      <family val="3"/>
      <charset val="128"/>
      <scheme val="minor"/>
    </font>
    <font>
      <sz val="11"/>
      <name val="ＭＳ Ｐゴシック"/>
      <family val="2"/>
      <charset val="128"/>
      <scheme val="minor"/>
    </font>
  </fonts>
  <fills count="7">
    <fill>
      <patternFill patternType="none"/>
    </fill>
    <fill>
      <patternFill patternType="gray125"/>
    </fill>
    <fill>
      <patternFill patternType="solid">
        <fgColor theme="2"/>
        <bgColor indexed="64"/>
      </patternFill>
    </fill>
    <fill>
      <patternFill patternType="solid">
        <fgColor rgb="FFFF0000"/>
        <bgColor indexed="64"/>
      </patternFill>
    </fill>
    <fill>
      <patternFill patternType="solid">
        <fgColor theme="7" tint="0.79998168889431442"/>
        <bgColor indexed="64"/>
      </patternFill>
    </fill>
    <fill>
      <patternFill patternType="solid">
        <fgColor rgb="FFFFFF00"/>
        <bgColor indexed="64"/>
      </patternFill>
    </fill>
    <fill>
      <patternFill patternType="solid">
        <fgColor theme="6" tint="0.39997558519241921"/>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auto="1"/>
      </left>
      <right/>
      <top/>
      <bottom style="thin">
        <color auto="1"/>
      </bottom>
      <diagonal/>
    </border>
    <border>
      <left/>
      <right/>
      <top/>
      <bottom style="thin">
        <color auto="1"/>
      </bottom>
      <diagonal/>
    </border>
    <border diagonalDown="1">
      <left style="thin">
        <color auto="1"/>
      </left>
      <right style="thin">
        <color auto="1"/>
      </right>
      <top style="thin">
        <color auto="1"/>
      </top>
      <bottom style="thin">
        <color auto="1"/>
      </bottom>
      <diagonal style="thin">
        <color auto="1"/>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3">
    <xf numFmtId="0" fontId="0" fillId="0" borderId="0">
      <alignment vertical="center"/>
    </xf>
    <xf numFmtId="0" fontId="7" fillId="0" borderId="0">
      <alignment vertical="center"/>
    </xf>
    <xf numFmtId="0" fontId="6" fillId="0" borderId="0">
      <alignment vertical="center"/>
    </xf>
  </cellStyleXfs>
  <cellXfs count="175">
    <xf numFmtId="0" fontId="0" fillId="0" borderId="0" xfId="0">
      <alignment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0" fontId="0" fillId="0" borderId="1" xfId="0" applyBorder="1" applyAlignment="1">
      <alignment horizontal="center" vertical="center" shrinkToFit="1"/>
    </xf>
    <xf numFmtId="176" fontId="0" fillId="0" borderId="1" xfId="0" applyNumberFormat="1" applyBorder="1" applyAlignment="1">
      <alignment horizontal="right" vertical="center" shrinkToFit="1"/>
    </xf>
    <xf numFmtId="0" fontId="0" fillId="0" borderId="0" xfId="0" applyAlignment="1">
      <alignment horizontal="center" vertical="center" shrinkToFit="1"/>
    </xf>
    <xf numFmtId="177" fontId="0" fillId="0" borderId="1" xfId="0" applyNumberFormat="1" applyBorder="1" applyAlignment="1">
      <alignment horizontal="right" vertical="center" shrinkToFit="1"/>
    </xf>
    <xf numFmtId="178" fontId="0" fillId="0" borderId="1" xfId="0" applyNumberFormat="1" applyBorder="1" applyAlignment="1">
      <alignment horizontal="right" vertical="center" shrinkToFit="1"/>
    </xf>
    <xf numFmtId="0" fontId="0" fillId="0" borderId="0" xfId="0" applyBorder="1" applyAlignment="1">
      <alignment vertical="center"/>
    </xf>
    <xf numFmtId="10" fontId="0" fillId="0" borderId="1" xfId="0" applyNumberFormat="1" applyBorder="1" applyAlignment="1">
      <alignment horizontal="right" vertical="center" shrinkToFit="1"/>
    </xf>
    <xf numFmtId="0" fontId="11" fillId="0" borderId="0" xfId="0" applyFont="1" applyFill="1" applyBorder="1" applyAlignment="1">
      <alignment vertical="center" wrapText="1"/>
    </xf>
    <xf numFmtId="0" fontId="0" fillId="0" borderId="0" xfId="0" applyBorder="1" applyAlignment="1">
      <alignment horizontal="center" vertical="center" shrinkToFit="1"/>
    </xf>
    <xf numFmtId="0" fontId="0" fillId="0" borderId="0" xfId="0" applyBorder="1">
      <alignment vertical="center"/>
    </xf>
    <xf numFmtId="0" fontId="0" fillId="0" borderId="0" xfId="0" applyFill="1" applyBorder="1" applyAlignment="1">
      <alignment horizontal="left" vertical="center"/>
    </xf>
    <xf numFmtId="0" fontId="0" fillId="0" borderId="0" xfId="0" applyBorder="1" applyAlignment="1">
      <alignment horizontal="left" vertical="center" shrinkToFit="1"/>
    </xf>
    <xf numFmtId="0" fontId="0" fillId="0" borderId="0" xfId="0" applyBorder="1" applyAlignment="1">
      <alignment horizontal="left" vertical="center"/>
    </xf>
    <xf numFmtId="0" fontId="0" fillId="0" borderId="0" xfId="0" applyAlignment="1">
      <alignment horizontal="left" vertical="center" wrapText="1"/>
    </xf>
    <xf numFmtId="0" fontId="0" fillId="0" borderId="1" xfId="0" applyBorder="1" applyAlignment="1">
      <alignment horizontal="center" vertical="center" wrapText="1"/>
    </xf>
    <xf numFmtId="0" fontId="0" fillId="0" borderId="0" xfId="0" applyAlignment="1">
      <alignment horizontal="left" vertical="center"/>
    </xf>
    <xf numFmtId="0" fontId="0" fillId="0" borderId="1" xfId="0" applyBorder="1" applyAlignment="1">
      <alignment horizontal="center" vertical="center"/>
    </xf>
    <xf numFmtId="0" fontId="0" fillId="0" borderId="0" xfId="0" applyBorder="1" applyAlignment="1">
      <alignment horizontal="center" vertical="center"/>
    </xf>
    <xf numFmtId="0" fontId="0" fillId="0" borderId="0" xfId="0" applyAlignment="1">
      <alignment horizontal="left" vertical="center"/>
    </xf>
    <xf numFmtId="0" fontId="15" fillId="0" borderId="0" xfId="0" applyFont="1" applyBorder="1" applyAlignment="1">
      <alignment horizontal="left" vertical="center"/>
    </xf>
    <xf numFmtId="0" fontId="2" fillId="0" borderId="0" xfId="0" applyFont="1" applyBorder="1" applyAlignment="1">
      <alignment horizontal="left" vertical="center" shrinkToFit="1"/>
    </xf>
    <xf numFmtId="0" fontId="16" fillId="0" borderId="0" xfId="0" applyFont="1" applyBorder="1" applyAlignment="1">
      <alignment horizontal="left" vertical="center"/>
    </xf>
    <xf numFmtId="0" fontId="0" fillId="0" borderId="0" xfId="0" applyBorder="1" applyAlignment="1">
      <alignment vertical="center" wrapText="1"/>
    </xf>
    <xf numFmtId="0" fontId="2" fillId="0" borderId="0" xfId="0" applyFont="1" applyBorder="1" applyAlignment="1">
      <alignment vertical="center"/>
    </xf>
    <xf numFmtId="0" fontId="10" fillId="0" borderId="0" xfId="0" applyFont="1" applyBorder="1" applyAlignment="1">
      <alignment vertical="center"/>
    </xf>
    <xf numFmtId="0" fontId="10" fillId="0" borderId="0" xfId="0" applyFont="1" applyBorder="1" applyAlignment="1">
      <alignment vertical="center" wrapText="1"/>
    </xf>
    <xf numFmtId="0" fontId="10" fillId="0" borderId="0" xfId="0" applyFont="1" applyFill="1" applyBorder="1" applyAlignment="1">
      <alignment vertical="center"/>
    </xf>
    <xf numFmtId="0" fontId="12" fillId="0" borderId="0" xfId="0" applyFont="1" applyBorder="1" applyAlignment="1">
      <alignment vertical="center" wrapText="1"/>
    </xf>
    <xf numFmtId="0" fontId="0" fillId="0" borderId="0" xfId="0" applyBorder="1" applyAlignment="1">
      <alignment vertical="center" shrinkToFit="1"/>
    </xf>
    <xf numFmtId="0" fontId="14" fillId="0" borderId="0" xfId="0" applyFont="1" applyBorder="1" applyAlignment="1">
      <alignment vertical="center" wrapText="1"/>
    </xf>
    <xf numFmtId="0" fontId="3" fillId="0" borderId="0" xfId="0" applyFont="1" applyBorder="1" applyAlignment="1">
      <alignment vertical="center" wrapText="1"/>
    </xf>
    <xf numFmtId="0" fontId="16" fillId="0" borderId="0" xfId="0" applyFont="1" applyBorder="1" applyAlignment="1">
      <alignment vertical="center"/>
    </xf>
    <xf numFmtId="0" fontId="0" fillId="0" borderId="1" xfId="0" applyBorder="1" applyAlignment="1">
      <alignment horizontal="left" vertical="center" shrinkToFit="1"/>
    </xf>
    <xf numFmtId="0" fontId="0" fillId="0" borderId="1" xfId="0" applyBorder="1" applyAlignment="1">
      <alignment horizontal="center" vertical="center" shrinkToFit="1"/>
    </xf>
    <xf numFmtId="0" fontId="0" fillId="0" borderId="14" xfId="0" applyBorder="1">
      <alignment vertical="center"/>
    </xf>
    <xf numFmtId="0" fontId="0" fillId="0" borderId="0" xfId="0" applyBorder="1" applyAlignment="1">
      <alignment horizontal="center" vertical="center"/>
    </xf>
    <xf numFmtId="0" fontId="9" fillId="0" borderId="0" xfId="0" applyFont="1" applyBorder="1" applyAlignment="1">
      <alignment horizontal="left" vertical="center"/>
    </xf>
    <xf numFmtId="0" fontId="9" fillId="0" borderId="0" xfId="0" applyFont="1" applyFill="1" applyBorder="1" applyAlignment="1">
      <alignment horizontal="left" vertical="center" shrinkToFit="1"/>
    </xf>
    <xf numFmtId="0" fontId="7" fillId="0" borderId="0" xfId="0" applyFont="1" applyFill="1" applyBorder="1" applyAlignment="1">
      <alignment horizontal="left" vertical="center" wrapText="1"/>
    </xf>
    <xf numFmtId="0" fontId="9" fillId="0" borderId="0" xfId="0" applyFont="1" applyBorder="1" applyAlignment="1">
      <alignment horizontal="left" vertical="center" shrinkToFit="1"/>
    </xf>
    <xf numFmtId="0" fontId="9" fillId="0" borderId="0" xfId="0" applyFont="1" applyBorder="1" applyAlignment="1">
      <alignment horizontal="left" vertical="center" wrapText="1"/>
    </xf>
    <xf numFmtId="0" fontId="10" fillId="0" borderId="0" xfId="0" applyFont="1" applyBorder="1" applyAlignment="1">
      <alignment horizontal="left" vertical="center"/>
    </xf>
    <xf numFmtId="0" fontId="9" fillId="0" borderId="0" xfId="0" applyFont="1" applyBorder="1" applyAlignment="1">
      <alignment vertical="center"/>
    </xf>
    <xf numFmtId="0" fontId="0" fillId="0" borderId="0" xfId="0" applyFont="1" applyBorder="1" applyAlignment="1">
      <alignment vertical="center"/>
    </xf>
    <xf numFmtId="0" fontId="7" fillId="0" borderId="0" xfId="0" applyFont="1" applyFill="1" applyBorder="1" applyAlignment="1">
      <alignment horizontal="left" vertical="center"/>
    </xf>
    <xf numFmtId="49" fontId="0" fillId="0" borderId="0" xfId="0" applyNumberFormat="1">
      <alignment vertical="center"/>
    </xf>
    <xf numFmtId="49" fontId="0" fillId="0" borderId="0" xfId="0" applyNumberFormat="1" applyBorder="1">
      <alignment vertical="center"/>
    </xf>
    <xf numFmtId="49" fontId="0" fillId="0" borderId="0" xfId="0" applyNumberFormat="1" applyAlignment="1">
      <alignment vertical="center"/>
    </xf>
    <xf numFmtId="49" fontId="0" fillId="0" borderId="0" xfId="0" applyNumberFormat="1" applyAlignment="1">
      <alignment vertical="center" wrapText="1"/>
    </xf>
    <xf numFmtId="49" fontId="0" fillId="0" borderId="0" xfId="0" applyNumberFormat="1" applyBorder="1" applyAlignment="1">
      <alignment vertical="center"/>
    </xf>
    <xf numFmtId="0" fontId="0" fillId="0" borderId="0" xfId="0" applyNumberFormat="1">
      <alignment vertical="center"/>
    </xf>
    <xf numFmtId="0" fontId="0" fillId="0" borderId="0" xfId="0" applyNumberFormat="1" applyBorder="1" applyAlignment="1">
      <alignment horizontal="left" vertical="center"/>
    </xf>
    <xf numFmtId="0" fontId="0" fillId="0" borderId="0" xfId="0" applyNumberFormat="1" applyBorder="1" applyAlignment="1">
      <alignment horizontal="left" vertical="center" shrinkToFit="1"/>
    </xf>
    <xf numFmtId="0" fontId="0" fillId="0" borderId="0" xfId="0" applyNumberFormat="1" applyAlignment="1">
      <alignment horizontal="left" vertical="center"/>
    </xf>
    <xf numFmtId="10" fontId="0" fillId="0" borderId="0" xfId="0" applyNumberFormat="1" applyBorder="1" applyAlignment="1">
      <alignment horizontal="left" vertical="center" shrinkToFit="1"/>
    </xf>
    <xf numFmtId="0" fontId="10" fillId="0" borderId="0" xfId="0" applyNumberFormat="1" applyFont="1" applyFill="1" applyBorder="1" applyAlignment="1">
      <alignment horizontal="left" vertical="center" shrinkToFit="1"/>
    </xf>
    <xf numFmtId="0" fontId="11" fillId="0" borderId="0" xfId="0" applyNumberFormat="1" applyFont="1" applyFill="1" applyBorder="1" applyAlignment="1">
      <alignment horizontal="left" vertical="center" wrapText="1"/>
    </xf>
    <xf numFmtId="0" fontId="2" fillId="0" borderId="0" xfId="0" applyNumberFormat="1" applyFont="1" applyBorder="1" applyAlignment="1">
      <alignment horizontal="left" vertical="center" shrinkToFit="1"/>
    </xf>
    <xf numFmtId="0" fontId="14" fillId="0" borderId="0" xfId="0" applyNumberFormat="1" applyFont="1" applyBorder="1" applyAlignment="1">
      <alignment horizontal="left" vertical="center" wrapText="1"/>
    </xf>
    <xf numFmtId="0" fontId="8" fillId="0" borderId="0" xfId="0" applyNumberFormat="1" applyFont="1" applyBorder="1" applyAlignment="1">
      <alignment horizontal="left" vertical="center"/>
    </xf>
    <xf numFmtId="0" fontId="16" fillId="0" borderId="0" xfId="0" applyNumberFormat="1" applyFont="1" applyBorder="1" applyAlignment="1">
      <alignment horizontal="left" vertical="center"/>
    </xf>
    <xf numFmtId="0" fontId="0" fillId="2" borderId="1" xfId="0" applyFill="1" applyBorder="1" applyAlignment="1" applyProtection="1">
      <alignment horizontal="center" vertical="center" shrinkToFit="1"/>
    </xf>
    <xf numFmtId="0" fontId="0" fillId="0" borderId="1" xfId="0" applyBorder="1" applyAlignment="1">
      <alignment vertical="center" shrinkToFit="1"/>
    </xf>
    <xf numFmtId="0" fontId="4" fillId="0" borderId="0" xfId="0" applyFont="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Border="1" applyAlignment="1">
      <alignment horizontal="center" vertical="center"/>
    </xf>
    <xf numFmtId="180" fontId="0" fillId="0" borderId="1" xfId="0" applyNumberFormat="1" applyBorder="1" applyAlignment="1">
      <alignment horizontal="right" vertical="center" shrinkToFit="1"/>
    </xf>
    <xf numFmtId="0" fontId="2" fillId="0" borderId="1" xfId="0" applyFont="1" applyFill="1" applyBorder="1" applyAlignment="1">
      <alignment horizontal="center" vertical="center" wrapText="1"/>
    </xf>
    <xf numFmtId="0" fontId="0" fillId="4" borderId="1" xfId="0" applyFill="1" applyBorder="1" applyAlignment="1">
      <alignment horizontal="center" vertical="top"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center"/>
    </xf>
    <xf numFmtId="0" fontId="4" fillId="0" borderId="0" xfId="0" applyFont="1" applyAlignment="1">
      <alignment horizontal="center" vertical="center"/>
    </xf>
    <xf numFmtId="0" fontId="0" fillId="0" borderId="0" xfId="0" applyBorder="1" applyAlignment="1">
      <alignment horizontal="center" vertical="center"/>
    </xf>
    <xf numFmtId="0" fontId="0" fillId="5" borderId="7" xfId="0" applyFill="1" applyBorder="1" applyAlignment="1">
      <alignment horizontal="center" vertical="center" wrapText="1"/>
    </xf>
    <xf numFmtId="0" fontId="0" fillId="5" borderId="1" xfId="0" applyFill="1" applyBorder="1" applyAlignment="1" applyProtection="1">
      <alignment horizontal="center" vertical="center" wrapText="1"/>
      <protection locked="0"/>
    </xf>
    <xf numFmtId="0" fontId="2" fillId="5" borderId="1" xfId="0" applyFont="1" applyFill="1" applyBorder="1" applyAlignment="1">
      <alignment horizontal="center" vertical="center" wrapText="1"/>
    </xf>
    <xf numFmtId="0" fontId="0" fillId="5" borderId="1" xfId="0" applyFill="1" applyBorder="1" applyAlignment="1">
      <alignment horizontal="center" vertical="center"/>
    </xf>
    <xf numFmtId="0" fontId="0" fillId="5" borderId="1" xfId="0" applyFill="1" applyBorder="1" applyAlignment="1">
      <alignment horizontal="center" vertical="center" wrapText="1"/>
    </xf>
    <xf numFmtId="181" fontId="0" fillId="5" borderId="1" xfId="0" applyNumberFormat="1" applyFill="1" applyBorder="1" applyAlignment="1">
      <alignment horizontal="right" vertical="center" shrinkToFit="1"/>
    </xf>
    <xf numFmtId="179" fontId="0" fillId="5" borderId="1" xfId="0" applyNumberFormat="1" applyFill="1" applyBorder="1" applyAlignment="1" applyProtection="1">
      <alignment horizontal="right" vertical="center" shrinkToFit="1"/>
    </xf>
    <xf numFmtId="0" fontId="0" fillId="5" borderId="1" xfId="0" applyFill="1" applyBorder="1" applyAlignment="1">
      <alignment vertical="center" shrinkToFit="1"/>
    </xf>
    <xf numFmtId="0" fontId="0" fillId="5" borderId="1" xfId="0" applyFill="1" applyBorder="1" applyAlignment="1">
      <alignment horizontal="center" vertical="center" shrinkToFit="1"/>
    </xf>
    <xf numFmtId="0" fontId="0" fillId="0" borderId="1" xfId="0" applyFill="1" applyBorder="1" applyAlignment="1">
      <alignment horizontal="center" vertical="center"/>
    </xf>
    <xf numFmtId="0" fontId="0" fillId="0" borderId="1" xfId="0" applyFill="1" applyBorder="1" applyAlignment="1">
      <alignment horizontal="center" vertical="center" shrinkToFit="1"/>
    </xf>
    <xf numFmtId="0" fontId="18" fillId="0" borderId="0" xfId="0" applyFont="1">
      <alignment vertical="center"/>
    </xf>
    <xf numFmtId="0" fontId="2" fillId="0" borderId="5"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4" xfId="0" applyFill="1" applyBorder="1" applyAlignment="1">
      <alignment horizontal="center" vertical="center" shrinkToFi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4" fillId="0" borderId="0" xfId="0" applyFont="1" applyAlignment="1">
      <alignment horizontal="center" vertical="center"/>
    </xf>
    <xf numFmtId="0" fontId="0" fillId="0" borderId="0" xfId="0" applyAlignment="1">
      <alignment horizontal="left" vertical="center" wrapText="1"/>
    </xf>
    <xf numFmtId="0" fontId="0" fillId="0" borderId="1" xfId="0" applyFill="1" applyBorder="1" applyAlignment="1">
      <alignment horizontal="center" vertical="center" wrapText="1"/>
    </xf>
    <xf numFmtId="0" fontId="0" fillId="5" borderId="4" xfId="0" applyFill="1" applyBorder="1" applyAlignment="1">
      <alignment horizontal="center" vertical="center" wrapText="1"/>
    </xf>
    <xf numFmtId="176" fontId="0" fillId="6" borderId="1" xfId="0" applyNumberFormat="1" applyFill="1" applyBorder="1" applyAlignment="1">
      <alignment horizontal="right" vertical="center"/>
    </xf>
    <xf numFmtId="179" fontId="0" fillId="6" borderId="1" xfId="0" applyNumberFormat="1" applyFill="1" applyBorder="1" applyAlignment="1" applyProtection="1">
      <alignment horizontal="right" vertical="center" shrinkToFit="1"/>
    </xf>
    <xf numFmtId="49" fontId="2" fillId="0" borderId="15" xfId="0" applyNumberFormat="1" applyFont="1" applyBorder="1" applyAlignment="1">
      <alignment horizontal="center" vertical="center" shrinkToFit="1"/>
    </xf>
    <xf numFmtId="49" fontId="2" fillId="0" borderId="15" xfId="0" applyNumberFormat="1" applyFont="1" applyBorder="1" applyAlignment="1">
      <alignment horizontal="right" vertical="center" shrinkToFit="1"/>
    </xf>
    <xf numFmtId="182" fontId="0" fillId="6" borderId="1" xfId="0" applyNumberFormat="1" applyFill="1" applyBorder="1" applyAlignment="1">
      <alignment horizontal="right" vertical="center"/>
    </xf>
    <xf numFmtId="0" fontId="0" fillId="0" borderId="2" xfId="0" applyBorder="1" applyAlignment="1">
      <alignment horizontal="center" vertical="center"/>
    </xf>
    <xf numFmtId="0" fontId="0" fillId="0" borderId="4" xfId="0" applyBorder="1" applyAlignment="1">
      <alignment horizontal="center" vertical="center"/>
    </xf>
    <xf numFmtId="0" fontId="4" fillId="0" borderId="0" xfId="0" applyFont="1" applyAlignment="1">
      <alignment horizontal="center" vertical="center"/>
    </xf>
    <xf numFmtId="0" fontId="0" fillId="6" borderId="0" xfId="0" applyFont="1" applyFill="1" applyAlignment="1">
      <alignment horizontal="center" vertical="center" wrapText="1"/>
    </xf>
    <xf numFmtId="0" fontId="9" fillId="6" borderId="0" xfId="0" applyFont="1" applyFill="1" applyAlignment="1">
      <alignment horizontal="center" vertical="center" wrapText="1"/>
    </xf>
    <xf numFmtId="0" fontId="0" fillId="0" borderId="10" xfId="0" applyBorder="1" applyAlignment="1">
      <alignment horizontal="center" vertical="center"/>
    </xf>
    <xf numFmtId="0" fontId="0" fillId="0" borderId="9" xfId="0" applyBorder="1" applyAlignment="1">
      <alignment horizontal="center" vertical="center"/>
    </xf>
    <xf numFmtId="0" fontId="0" fillId="0" borderId="11" xfId="0" applyBorder="1" applyAlignment="1">
      <alignment horizontal="center" vertical="center"/>
    </xf>
    <xf numFmtId="0" fontId="0" fillId="0" borderId="8" xfId="0"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49" fontId="0" fillId="4" borderId="0" xfId="0" applyNumberFormat="1" applyFill="1" applyAlignment="1">
      <alignment horizontal="center" vertical="center"/>
    </xf>
    <xf numFmtId="0" fontId="0" fillId="0" borderId="2" xfId="0" applyBorder="1" applyAlignment="1">
      <alignment horizontal="center" vertical="center" shrinkToFit="1"/>
    </xf>
    <xf numFmtId="0" fontId="0" fillId="0" borderId="4" xfId="0" applyBorder="1" applyAlignment="1">
      <alignment horizontal="center" vertical="center" shrinkToFit="1"/>
    </xf>
    <xf numFmtId="0" fontId="0" fillId="0" borderId="2" xfId="0" applyBorder="1" applyAlignment="1">
      <alignment vertical="center" shrinkToFit="1"/>
    </xf>
    <xf numFmtId="0" fontId="0" fillId="0" borderId="3" xfId="0" applyBorder="1" applyAlignment="1">
      <alignment vertical="center" shrinkToFit="1"/>
    </xf>
    <xf numFmtId="0" fontId="0" fillId="0" borderId="4" xfId="0" applyBorder="1" applyAlignment="1">
      <alignment vertical="center" shrinkToFit="1"/>
    </xf>
    <xf numFmtId="0" fontId="0" fillId="0" borderId="0" xfId="0" applyAlignment="1">
      <alignment horizontal="left" vertical="center" wrapText="1"/>
    </xf>
    <xf numFmtId="0" fontId="9"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49" fontId="0" fillId="0" borderId="1" xfId="0" applyNumberFormat="1" applyFill="1" applyBorder="1" applyAlignment="1">
      <alignment horizontal="center" vertical="center" wrapText="1"/>
    </xf>
    <xf numFmtId="0" fontId="0" fillId="4" borderId="1" xfId="0" applyFill="1" applyBorder="1" applyAlignment="1">
      <alignment horizontal="center" vertical="center" wrapText="1"/>
    </xf>
    <xf numFmtId="0" fontId="0" fillId="5" borderId="2" xfId="0" applyFill="1" applyBorder="1" applyAlignment="1">
      <alignment horizontal="center" vertical="center" wrapText="1"/>
    </xf>
    <xf numFmtId="0" fontId="0" fillId="5" borderId="4" xfId="0" applyFill="1" applyBorder="1" applyAlignment="1">
      <alignment horizontal="center" vertical="center" wrapText="1"/>
    </xf>
    <xf numFmtId="0" fontId="0" fillId="5" borderId="2" xfId="0" applyFill="1" applyBorder="1" applyAlignment="1" applyProtection="1">
      <alignment horizontal="center" vertical="center" wrapText="1"/>
      <protection locked="0"/>
    </xf>
    <xf numFmtId="0" fontId="0" fillId="5" borderId="4" xfId="0" applyFill="1" applyBorder="1" applyAlignment="1" applyProtection="1">
      <alignment horizontal="center" vertical="center" wrapText="1"/>
      <protection locked="0"/>
    </xf>
    <xf numFmtId="0" fontId="0" fillId="5" borderId="2" xfId="0" applyFill="1" applyBorder="1" applyAlignment="1">
      <alignment horizontal="center" vertical="center"/>
    </xf>
    <xf numFmtId="0" fontId="0" fillId="5" borderId="4" xfId="0" applyFill="1" applyBorder="1" applyAlignment="1">
      <alignment horizontal="center" vertical="center"/>
    </xf>
    <xf numFmtId="0" fontId="0" fillId="5" borderId="3" xfId="0" applyFill="1" applyBorder="1" applyAlignment="1">
      <alignment horizontal="center" vertical="center"/>
    </xf>
    <xf numFmtId="0" fontId="0" fillId="0" borderId="1" xfId="0" applyBorder="1" applyAlignment="1">
      <alignment horizontal="center" vertical="center" wrapText="1"/>
    </xf>
    <xf numFmtId="0" fontId="0" fillId="3" borderId="1" xfId="0" applyFill="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0" fillId="4" borderId="1" xfId="0" applyFill="1" applyBorder="1" applyAlignment="1">
      <alignment horizontal="center" vertical="center"/>
    </xf>
    <xf numFmtId="0" fontId="3" fillId="2" borderId="1" xfId="0" applyFont="1" applyFill="1" applyBorder="1" applyAlignment="1" applyProtection="1">
      <alignment horizontal="center" vertical="center" wrapText="1"/>
    </xf>
    <xf numFmtId="0" fontId="13" fillId="2" borderId="1" xfId="0" applyFont="1" applyFill="1" applyBorder="1" applyAlignment="1" applyProtection="1">
      <alignment horizontal="center" vertical="center" wrapText="1"/>
    </xf>
    <xf numFmtId="176" fontId="0" fillId="6" borderId="5" xfId="0" applyNumberFormat="1" applyFill="1" applyBorder="1" applyAlignment="1">
      <alignment horizontal="right" vertical="center"/>
    </xf>
    <xf numFmtId="176" fontId="0" fillId="6" borderId="7" xfId="0" applyNumberFormat="1" applyFill="1" applyBorder="1" applyAlignment="1">
      <alignment horizontal="righ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2" fillId="6" borderId="0" xfId="0" applyFont="1" applyFill="1" applyAlignment="1">
      <alignment horizontal="center" vertical="center" wrapText="1"/>
    </xf>
    <xf numFmtId="0" fontId="0" fillId="0" borderId="3" xfId="0" applyBorder="1" applyAlignment="1">
      <alignment horizontal="center" vertical="center"/>
    </xf>
    <xf numFmtId="0" fontId="4" fillId="0" borderId="1" xfId="0" applyFont="1" applyBorder="1" applyAlignment="1">
      <alignment horizontal="center" vertical="center"/>
    </xf>
    <xf numFmtId="0" fontId="8"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19" fillId="6" borderId="5" xfId="0" applyFont="1" applyFill="1" applyBorder="1" applyAlignment="1">
      <alignment horizontal="center" vertical="center" wrapText="1"/>
    </xf>
    <xf numFmtId="0" fontId="19" fillId="6" borderId="6"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xf numFmtId="0" fontId="0" fillId="6" borderId="7" xfId="0" applyFill="1" applyBorder="1" applyAlignment="1">
      <alignment horizontal="center" vertical="center" wrapText="1"/>
    </xf>
  </cellXfs>
  <cellStyles count="3">
    <cellStyle name="標準" xfId="0" builtinId="0"/>
    <cellStyle name="標準 2" xfId="1"/>
    <cellStyle name="標準 3" xfId="2"/>
  </cellStyles>
  <dxfs count="4">
    <dxf>
      <font>
        <b/>
        <i/>
        <u/>
        <color rgb="FFFF0000"/>
      </font>
    </dxf>
    <dxf>
      <font>
        <b/>
        <i/>
        <u/>
        <color rgb="FFFF0000"/>
      </font>
    </dxf>
    <dxf>
      <font>
        <b/>
        <i/>
        <u/>
        <color rgb="FFFF0000"/>
      </font>
    </dxf>
    <dxf>
      <font>
        <b/>
        <i/>
        <u/>
        <color rgb="FFFF0000"/>
      </font>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95250</xdr:colOff>
      <xdr:row>26</xdr:row>
      <xdr:rowOff>19049</xdr:rowOff>
    </xdr:from>
    <xdr:to>
      <xdr:col>12</xdr:col>
      <xdr:colOff>828675</xdr:colOff>
      <xdr:row>28</xdr:row>
      <xdr:rowOff>304799</xdr:rowOff>
    </xdr:to>
    <xdr:sp macro="" textlink="">
      <xdr:nvSpPr>
        <xdr:cNvPr id="2" name="テキスト ボックス 1"/>
        <xdr:cNvSpPr txBox="1"/>
      </xdr:nvSpPr>
      <xdr:spPr>
        <a:xfrm>
          <a:off x="7372350" y="5934074"/>
          <a:ext cx="2562225" cy="1047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latin typeface="+mn-ea"/>
              <a:ea typeface="+mn-ea"/>
            </a:rPr>
            <a:t>様式</a:t>
          </a:r>
          <a:r>
            <a:rPr kumimoji="1" lang="en-US" altLang="ja-JP" sz="1600" b="1">
              <a:latin typeface="+mn-ea"/>
              <a:ea typeface="+mn-ea"/>
            </a:rPr>
            <a:t>2-5</a:t>
          </a:r>
          <a:endParaRPr kumimoji="1" lang="en-US" altLang="ja-JP" sz="1100">
            <a:latin typeface="+mn-ea"/>
            <a:ea typeface="+mn-ea"/>
          </a:endParaRPr>
        </a:p>
        <a:p>
          <a:pPr algn="ctr"/>
          <a:r>
            <a:rPr kumimoji="1" lang="ja-JP" altLang="en-US" sz="1100">
              <a:latin typeface="+mn-ea"/>
              <a:ea typeface="+mn-ea"/>
            </a:rPr>
            <a:t>（公私立学校）</a:t>
          </a:r>
          <a:endParaRPr kumimoji="1" lang="en-US" altLang="ja-JP" sz="1100">
            <a:latin typeface="+mn-ea"/>
            <a:ea typeface="+mn-ea"/>
          </a:endParaRPr>
        </a:p>
        <a:p>
          <a:pPr algn="ctr"/>
          <a:r>
            <a:rPr kumimoji="1" lang="ja-JP" altLang="en-US" sz="1100">
              <a:latin typeface="+mn-ea"/>
              <a:ea typeface="+mn-ea"/>
            </a:rPr>
            <a:t>（専修学校、各種学校（国公私立））</a:t>
          </a:r>
          <a:endParaRPr kumimoji="1" lang="en-US" altLang="ja-JP" sz="1100">
            <a:latin typeface="+mn-ea"/>
            <a:ea typeface="+mn-ea"/>
          </a:endParaRPr>
        </a:p>
        <a:p>
          <a:pPr algn="ctr"/>
          <a:r>
            <a:rPr kumimoji="1" lang="en-US" altLang="ja-JP" sz="1100">
              <a:latin typeface="+mn-ea"/>
              <a:ea typeface="+mn-ea"/>
            </a:rPr>
            <a:t>※</a:t>
          </a:r>
          <a:r>
            <a:rPr kumimoji="1" lang="ja-JP" altLang="en-US" sz="1100">
              <a:latin typeface="+mn-ea"/>
              <a:ea typeface="+mn-ea"/>
            </a:rPr>
            <a:t>都道府県取りまとめ用</a:t>
          </a:r>
          <a:endParaRPr kumimoji="1" lang="en-US" altLang="ja-JP" sz="1100">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95250</xdr:colOff>
      <xdr:row>26</xdr:row>
      <xdr:rowOff>19049</xdr:rowOff>
    </xdr:from>
    <xdr:to>
      <xdr:col>12</xdr:col>
      <xdr:colOff>828675</xdr:colOff>
      <xdr:row>28</xdr:row>
      <xdr:rowOff>304799</xdr:rowOff>
    </xdr:to>
    <xdr:sp macro="" textlink="">
      <xdr:nvSpPr>
        <xdr:cNvPr id="2" name="テキスト ボックス 1"/>
        <xdr:cNvSpPr txBox="1"/>
      </xdr:nvSpPr>
      <xdr:spPr>
        <a:xfrm>
          <a:off x="7296150" y="5743574"/>
          <a:ext cx="2562225" cy="1343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latin typeface="+mn-ea"/>
              <a:ea typeface="+mn-ea"/>
            </a:rPr>
            <a:t>様式</a:t>
          </a:r>
          <a:r>
            <a:rPr kumimoji="1" lang="en-US" altLang="ja-JP" sz="1600" b="1">
              <a:latin typeface="+mn-ea"/>
              <a:ea typeface="+mn-ea"/>
            </a:rPr>
            <a:t>2-5</a:t>
          </a:r>
          <a:endParaRPr kumimoji="1" lang="en-US" altLang="ja-JP" sz="1100">
            <a:latin typeface="+mn-ea"/>
            <a:ea typeface="+mn-ea"/>
          </a:endParaRPr>
        </a:p>
        <a:p>
          <a:pPr algn="ctr"/>
          <a:r>
            <a:rPr kumimoji="1" lang="ja-JP" altLang="en-US" sz="1100">
              <a:latin typeface="+mn-ea"/>
              <a:ea typeface="+mn-ea"/>
            </a:rPr>
            <a:t>（公私立学校）</a:t>
          </a:r>
          <a:endParaRPr kumimoji="1" lang="en-US" altLang="ja-JP" sz="1100">
            <a:latin typeface="+mn-ea"/>
            <a:ea typeface="+mn-ea"/>
          </a:endParaRPr>
        </a:p>
        <a:p>
          <a:pPr algn="ctr"/>
          <a:r>
            <a:rPr kumimoji="1" lang="ja-JP" altLang="en-US" sz="1100">
              <a:latin typeface="+mn-ea"/>
              <a:ea typeface="+mn-ea"/>
            </a:rPr>
            <a:t>（専修学校、各種学校（国公私立））</a:t>
          </a:r>
          <a:endParaRPr kumimoji="1" lang="en-US" altLang="ja-JP" sz="1100">
            <a:latin typeface="+mn-ea"/>
            <a:ea typeface="+mn-ea"/>
          </a:endParaRPr>
        </a:p>
        <a:p>
          <a:pPr algn="ctr"/>
          <a:r>
            <a:rPr kumimoji="1" lang="en-US" altLang="ja-JP" sz="1100">
              <a:latin typeface="+mn-ea"/>
              <a:ea typeface="+mn-ea"/>
            </a:rPr>
            <a:t>※</a:t>
          </a:r>
          <a:r>
            <a:rPr kumimoji="1" lang="ja-JP" altLang="en-US" sz="1100">
              <a:latin typeface="+mn-ea"/>
              <a:ea typeface="+mn-ea"/>
            </a:rPr>
            <a:t>都道府県取りまとめ用</a:t>
          </a:r>
          <a:endParaRPr kumimoji="1" lang="en-US" altLang="ja-JP" sz="1100">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0</xdr:colOff>
      <xdr:row>47</xdr:row>
      <xdr:rowOff>63499</xdr:rowOff>
    </xdr:from>
    <xdr:to>
      <xdr:col>25</xdr:col>
      <xdr:colOff>0</xdr:colOff>
      <xdr:row>48</xdr:row>
      <xdr:rowOff>517524</xdr:rowOff>
    </xdr:to>
    <xdr:sp macro="" textlink="">
      <xdr:nvSpPr>
        <xdr:cNvPr id="2" name="テキスト ボックス 1"/>
        <xdr:cNvSpPr txBox="1"/>
      </xdr:nvSpPr>
      <xdr:spPr>
        <a:xfrm>
          <a:off x="15116175" y="13512799"/>
          <a:ext cx="3733800" cy="644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latin typeface="+mn-ea"/>
              <a:ea typeface="+mn-ea"/>
            </a:rPr>
            <a:t>様式３</a:t>
          </a:r>
          <a:endParaRPr kumimoji="1" lang="en-US" altLang="ja-JP" sz="1600" b="1">
            <a:latin typeface="+mn-ea"/>
            <a:ea typeface="+mn-ea"/>
          </a:endParaRPr>
        </a:p>
        <a:p>
          <a:pPr algn="ctr"/>
          <a:r>
            <a:rPr kumimoji="1" lang="ja-JP" altLang="en-US" sz="1100">
              <a:latin typeface="+mn-ea"/>
              <a:ea typeface="+mn-ea"/>
            </a:rPr>
            <a:t>（全機関）</a:t>
          </a:r>
          <a:endParaRPr kumimoji="1" lang="en-US" altLang="ja-JP" sz="1100">
            <a:latin typeface="+mn-ea"/>
            <a:ea typeface="+mn-ea"/>
          </a:endParaRPr>
        </a:p>
      </xdr:txBody>
    </xdr:sp>
    <xdr:clientData/>
  </xdr:twoCellAnchor>
  <xdr:oneCellAnchor>
    <xdr:from>
      <xdr:col>20</xdr:col>
      <xdr:colOff>24947</xdr:colOff>
      <xdr:row>15</xdr:row>
      <xdr:rowOff>495795</xdr:rowOff>
    </xdr:from>
    <xdr:ext cx="364908" cy="325730"/>
    <xdr:sp macro="" textlink="">
      <xdr:nvSpPr>
        <xdr:cNvPr id="3" name="テキスト ボックス 2"/>
        <xdr:cNvSpPr txBox="1"/>
      </xdr:nvSpPr>
      <xdr:spPr>
        <a:xfrm>
          <a:off x="15141122" y="3267570"/>
          <a:ext cx="364908"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solidFill>
                <a:srgbClr val="0070C0"/>
              </a:solidFill>
            </a:rPr>
            <a:t>①</a:t>
          </a:r>
        </a:p>
      </xdr:txBody>
    </xdr:sp>
    <xdr:clientData/>
  </xdr:oneCellAnchor>
  <xdr:oneCellAnchor>
    <xdr:from>
      <xdr:col>24</xdr:col>
      <xdr:colOff>132094</xdr:colOff>
      <xdr:row>15</xdr:row>
      <xdr:rowOff>485318</xdr:rowOff>
    </xdr:from>
    <xdr:ext cx="364908" cy="325730"/>
    <xdr:sp macro="" textlink="">
      <xdr:nvSpPr>
        <xdr:cNvPr id="4" name="テキスト ボックス 3"/>
        <xdr:cNvSpPr txBox="1"/>
      </xdr:nvSpPr>
      <xdr:spPr>
        <a:xfrm>
          <a:off x="17362819" y="3257093"/>
          <a:ext cx="364908"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solidFill>
                <a:srgbClr val="0070C0"/>
              </a:solidFill>
            </a:rPr>
            <a:t>②</a:t>
          </a:r>
        </a:p>
      </xdr:txBody>
    </xdr:sp>
    <xdr:clientData/>
  </xdr:oneCellAnchor>
  <xdr:oneCellAnchor>
    <xdr:from>
      <xdr:col>24</xdr:col>
      <xdr:colOff>620730</xdr:colOff>
      <xdr:row>15</xdr:row>
      <xdr:rowOff>488982</xdr:rowOff>
    </xdr:from>
    <xdr:ext cx="364908" cy="325730"/>
    <xdr:sp macro="" textlink="">
      <xdr:nvSpPr>
        <xdr:cNvPr id="5" name="テキスト ボックス 4"/>
        <xdr:cNvSpPr txBox="1"/>
      </xdr:nvSpPr>
      <xdr:spPr>
        <a:xfrm>
          <a:off x="17851455" y="3260757"/>
          <a:ext cx="364908"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solidFill>
                <a:srgbClr val="0070C0"/>
              </a:solidFill>
            </a:rPr>
            <a:t>③</a:t>
          </a:r>
        </a:p>
      </xdr:txBody>
    </xdr:sp>
    <xdr:clientData/>
  </xdr:oneCellAnchor>
  <xdr:oneCellAnchor>
    <xdr:from>
      <xdr:col>24</xdr:col>
      <xdr:colOff>1122729</xdr:colOff>
      <xdr:row>15</xdr:row>
      <xdr:rowOff>501122</xdr:rowOff>
    </xdr:from>
    <xdr:ext cx="364908" cy="325730"/>
    <xdr:sp macro="" textlink="">
      <xdr:nvSpPr>
        <xdr:cNvPr id="6" name="テキスト ボックス 5"/>
        <xdr:cNvSpPr txBox="1"/>
      </xdr:nvSpPr>
      <xdr:spPr>
        <a:xfrm>
          <a:off x="18353454" y="3272897"/>
          <a:ext cx="364908"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solidFill>
                <a:srgbClr val="0070C0"/>
              </a:solidFill>
            </a:rPr>
            <a:t>④</a:t>
          </a:r>
        </a:p>
      </xdr:txBody>
    </xdr:sp>
    <xdr:clientData/>
  </xdr:oneCellAnchor>
  <xdr:twoCellAnchor>
    <xdr:from>
      <xdr:col>2</xdr:col>
      <xdr:colOff>0</xdr:colOff>
      <xdr:row>5</xdr:row>
      <xdr:rowOff>81642</xdr:rowOff>
    </xdr:from>
    <xdr:to>
      <xdr:col>8</xdr:col>
      <xdr:colOff>134470</xdr:colOff>
      <xdr:row>12</xdr:row>
      <xdr:rowOff>81643</xdr:rowOff>
    </xdr:to>
    <xdr:sp macro="" textlink="">
      <xdr:nvSpPr>
        <xdr:cNvPr id="7" name="テキスト ボックス 6"/>
        <xdr:cNvSpPr txBox="1"/>
      </xdr:nvSpPr>
      <xdr:spPr>
        <a:xfrm>
          <a:off x="2084294" y="888466"/>
          <a:ext cx="5165911" cy="13335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b="0">
              <a:solidFill>
                <a:schemeClr val="dk1"/>
              </a:solidFill>
              <a:effectLst/>
              <a:latin typeface="+mn-lt"/>
              <a:ea typeface="+mn-ea"/>
              <a:cs typeface="+mn-cs"/>
            </a:rPr>
            <a:t>【</a:t>
          </a:r>
          <a:r>
            <a:rPr kumimoji="1" lang="ja-JP" altLang="en-US" sz="1100" b="0">
              <a:solidFill>
                <a:schemeClr val="dk1"/>
              </a:solidFill>
              <a:effectLst/>
              <a:latin typeface="+mn-lt"/>
              <a:ea typeface="+mn-ea"/>
              <a:cs typeface="+mn-cs"/>
            </a:rPr>
            <a:t>別紙２－１</a:t>
          </a:r>
          <a:r>
            <a:rPr kumimoji="1" lang="en-US" altLang="ja-JP" sz="1100" b="0">
              <a:solidFill>
                <a:schemeClr val="dk1"/>
              </a:solidFill>
              <a:effectLst/>
              <a:latin typeface="+mn-lt"/>
              <a:ea typeface="+mn-ea"/>
              <a:cs typeface="+mn-cs"/>
            </a:rPr>
            <a:t>】</a:t>
          </a:r>
          <a:r>
            <a:rPr kumimoji="1" lang="ja-JP" altLang="en-US" sz="1100" b="0">
              <a:solidFill>
                <a:schemeClr val="dk1"/>
              </a:solidFill>
              <a:effectLst/>
              <a:latin typeface="+mn-lt"/>
              <a:ea typeface="+mn-ea"/>
              <a:cs typeface="+mn-cs"/>
            </a:rPr>
            <a:t>石綿含有状況等の使用状況（特定調査）の実施手順、</a:t>
          </a:r>
          <a:endParaRPr kumimoji="1" lang="en-US" altLang="ja-JP" sz="1100" b="0">
            <a:solidFill>
              <a:schemeClr val="dk1"/>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b="0">
              <a:solidFill>
                <a:schemeClr val="dk1"/>
              </a:solidFill>
              <a:effectLst/>
              <a:latin typeface="+mn-lt"/>
              <a:ea typeface="+mn-ea"/>
              <a:cs typeface="+mn-cs"/>
            </a:rPr>
            <a:t>【</a:t>
          </a:r>
          <a:r>
            <a:rPr kumimoji="1" lang="ja-JP" altLang="en-US" sz="1100" b="0">
              <a:solidFill>
                <a:schemeClr val="dk1"/>
              </a:solidFill>
              <a:effectLst/>
              <a:latin typeface="+mn-lt"/>
              <a:ea typeface="+mn-ea"/>
              <a:cs typeface="+mn-cs"/>
            </a:rPr>
            <a:t>別紙４</a:t>
          </a:r>
          <a:r>
            <a:rPr kumimoji="1" lang="en-US" altLang="ja-JP" sz="1100" b="0">
              <a:solidFill>
                <a:schemeClr val="dk1"/>
              </a:solidFill>
              <a:effectLst/>
              <a:latin typeface="+mn-lt"/>
              <a:ea typeface="+mn-ea"/>
              <a:cs typeface="+mn-cs"/>
            </a:rPr>
            <a:t>】</a:t>
          </a:r>
          <a:r>
            <a:rPr kumimoji="1" lang="ja-JP" altLang="en-US" sz="1100" b="0">
              <a:solidFill>
                <a:schemeClr val="dk1"/>
              </a:solidFill>
              <a:effectLst/>
              <a:latin typeface="+mn-lt"/>
              <a:ea typeface="+mn-ea"/>
              <a:cs typeface="+mn-cs"/>
            </a:rPr>
            <a:t>煙突用断熱材調査フロー図</a:t>
          </a:r>
          <a:endParaRPr kumimoji="1" lang="en-US" altLang="ja-JP" sz="1100" b="0">
            <a:solidFill>
              <a:schemeClr val="dk1"/>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b="0">
              <a:solidFill>
                <a:schemeClr val="dk1"/>
              </a:solidFill>
              <a:effectLst/>
              <a:latin typeface="+mn-lt"/>
              <a:ea typeface="+mn-ea"/>
              <a:cs typeface="+mn-cs"/>
            </a:rPr>
            <a:t>を参考にして調査し、保有している煙突１本ごとに、</a:t>
          </a:r>
          <a:r>
            <a:rPr kumimoji="1" lang="ja-JP" altLang="en-US" sz="1100" b="0">
              <a:solidFill>
                <a:srgbClr val="FF0000"/>
              </a:solidFill>
              <a:effectLst/>
              <a:latin typeface="+mn-lt"/>
              <a:ea typeface="+mn-ea"/>
              <a:cs typeface="+mn-cs"/>
            </a:rPr>
            <a:t>左から順番に</a:t>
          </a:r>
          <a:r>
            <a:rPr kumimoji="1" lang="ja-JP" altLang="en-US" sz="1100" b="0">
              <a:solidFill>
                <a:schemeClr val="dk1"/>
              </a:solidFill>
              <a:effectLst/>
              <a:latin typeface="+mn-lt"/>
              <a:ea typeface="+mn-ea"/>
              <a:cs typeface="+mn-cs"/>
            </a:rPr>
            <a:t>記入してください。</a:t>
          </a:r>
          <a:endParaRPr kumimoji="1" lang="en-US" altLang="ja-JP" sz="1100" b="0">
            <a:solidFill>
              <a:schemeClr val="dk1"/>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b="0">
              <a:solidFill>
                <a:srgbClr val="FF0000"/>
              </a:solidFill>
              <a:effectLst/>
              <a:latin typeface="+mn-lt"/>
              <a:ea typeface="+mn-ea"/>
              <a:cs typeface="+mn-cs"/>
            </a:rPr>
            <a:t>「様式３」をもとに「様式２」を記入してください。</a:t>
          </a:r>
          <a:endParaRPr kumimoji="1" lang="en-US" altLang="ja-JP" sz="1100" b="0">
            <a:solidFill>
              <a:srgbClr val="FF000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b="0">
              <a:solidFill>
                <a:srgbClr val="FF0000"/>
              </a:solidFill>
              <a:effectLst/>
              <a:latin typeface="+mn-lt"/>
              <a:ea typeface="+mn-ea"/>
              <a:cs typeface="+mn-cs"/>
            </a:rPr>
            <a:t>すべての煙突の情報を記入後、不要な行は削除してください。</a:t>
          </a:r>
          <a:endParaRPr lang="ja-JP" altLang="ja-JP">
            <a:solidFill>
              <a:srgbClr val="FF0000"/>
            </a:solidFill>
            <a:effectLst/>
          </a:endParaRPr>
        </a:p>
        <a:p>
          <a:pPr marL="0" marR="0" indent="0" algn="l" defTabSz="914400" eaLnBrk="1" fontAlgn="auto" latinLnBrk="0" hangingPunct="1">
            <a:lnSpc>
              <a:spcPct val="100000"/>
            </a:lnSpc>
            <a:spcBef>
              <a:spcPts val="0"/>
            </a:spcBef>
            <a:spcAft>
              <a:spcPts val="0"/>
            </a:spcAft>
            <a:buClrTx/>
            <a:buSzTx/>
            <a:buFontTx/>
            <a:buNone/>
            <a:tabLst/>
            <a:defRPr/>
          </a:pPr>
          <a:endParaRPr kumimoji="1" lang="en-US" altLang="ja-JP" sz="1100" b="0">
            <a:solidFill>
              <a:srgbClr val="FF0000"/>
            </a:solidFill>
            <a:effectLst/>
            <a:latin typeface="+mn-lt"/>
            <a:ea typeface="+mn-ea"/>
            <a:cs typeface="+mn-cs"/>
          </a:endParaRPr>
        </a:p>
      </xdr:txBody>
    </xdr:sp>
    <xdr:clientData/>
  </xdr:twoCellAnchor>
  <xdr:oneCellAnchor>
    <xdr:from>
      <xdr:col>4</xdr:col>
      <xdr:colOff>1211036</xdr:colOff>
      <xdr:row>5</xdr:row>
      <xdr:rowOff>137673</xdr:rowOff>
    </xdr:from>
    <xdr:ext cx="5270866" cy="625812"/>
    <xdr:sp macro="" textlink="">
      <xdr:nvSpPr>
        <xdr:cNvPr id="8" name="テキスト ボックス 7"/>
        <xdr:cNvSpPr txBox="1"/>
      </xdr:nvSpPr>
      <xdr:spPr>
        <a:xfrm>
          <a:off x="5769429" y="940494"/>
          <a:ext cx="5270866" cy="625812"/>
        </a:xfrm>
        <a:prstGeom prst="rect">
          <a:avLst/>
        </a:prstGeom>
        <a:noFill/>
        <a:ln w="127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未完了の煙突が１本でもある機関は、</a:t>
          </a:r>
          <a:r>
            <a:rPr kumimoji="1" lang="ja-JP" altLang="en-US" sz="1600" b="1" u="sng">
              <a:solidFill>
                <a:srgbClr val="FF0000"/>
              </a:solidFill>
            </a:rPr>
            <a:t>その機関の煙突全て</a:t>
          </a:r>
          <a:endParaRPr kumimoji="1" lang="en-US" altLang="ja-JP" sz="1600" b="1" u="sng">
            <a:solidFill>
              <a:srgbClr val="FF0000"/>
            </a:solidFill>
          </a:endParaRPr>
        </a:p>
        <a:p>
          <a:r>
            <a:rPr kumimoji="1" lang="ja-JP" altLang="en-US" sz="1600" b="1">
              <a:solidFill>
                <a:srgbClr val="FF0000"/>
              </a:solidFill>
            </a:rPr>
            <a:t>様式３「未完了」</a:t>
          </a:r>
          <a:r>
            <a:rPr kumimoji="1" lang="ja-JP" altLang="en-US" sz="1600" b="1"/>
            <a:t>シートに御記入ください。</a:t>
          </a:r>
        </a:p>
      </xdr:txBody>
    </xdr:sp>
    <xdr:clientData/>
  </xdr:oneCellAnchor>
  <xdr:twoCellAnchor>
    <xdr:from>
      <xdr:col>8</xdr:col>
      <xdr:colOff>1197429</xdr:colOff>
      <xdr:row>9</xdr:row>
      <xdr:rowOff>684</xdr:rowOff>
    </xdr:from>
    <xdr:to>
      <xdr:col>9</xdr:col>
      <xdr:colOff>1601</xdr:colOff>
      <xdr:row>15</xdr:row>
      <xdr:rowOff>81643</xdr:rowOff>
    </xdr:to>
    <xdr:cxnSp macro="">
      <xdr:nvCxnSpPr>
        <xdr:cNvPr id="10" name="直線矢印コネクタ 9"/>
        <xdr:cNvCxnSpPr>
          <a:stCxn id="8" idx="2"/>
        </xdr:cNvCxnSpPr>
      </xdr:nvCxnSpPr>
      <xdr:spPr>
        <a:xfrm>
          <a:off x="7211786" y="1565505"/>
          <a:ext cx="246529" cy="12783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20</xdr:col>
      <xdr:colOff>0</xdr:colOff>
      <xdr:row>47</xdr:row>
      <xdr:rowOff>63499</xdr:rowOff>
    </xdr:from>
    <xdr:to>
      <xdr:col>25</xdr:col>
      <xdr:colOff>0</xdr:colOff>
      <xdr:row>48</xdr:row>
      <xdr:rowOff>517524</xdr:rowOff>
    </xdr:to>
    <xdr:sp macro="" textlink="">
      <xdr:nvSpPr>
        <xdr:cNvPr id="2" name="テキスト ボックス 1"/>
        <xdr:cNvSpPr txBox="1"/>
      </xdr:nvSpPr>
      <xdr:spPr>
        <a:xfrm>
          <a:off x="11687175" y="7893049"/>
          <a:ext cx="2628900" cy="644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latin typeface="+mn-ea"/>
              <a:ea typeface="+mn-ea"/>
            </a:rPr>
            <a:t>様式３</a:t>
          </a:r>
          <a:endParaRPr kumimoji="1" lang="en-US" altLang="ja-JP" sz="1600" b="1">
            <a:latin typeface="+mn-ea"/>
            <a:ea typeface="+mn-ea"/>
          </a:endParaRPr>
        </a:p>
        <a:p>
          <a:pPr algn="ctr"/>
          <a:r>
            <a:rPr kumimoji="1" lang="ja-JP" altLang="en-US" sz="1100">
              <a:latin typeface="+mn-ea"/>
              <a:ea typeface="+mn-ea"/>
            </a:rPr>
            <a:t>（全機関）</a:t>
          </a:r>
          <a:endParaRPr kumimoji="1" lang="en-US" altLang="ja-JP" sz="1100">
            <a:latin typeface="+mn-ea"/>
            <a:ea typeface="+mn-ea"/>
          </a:endParaRPr>
        </a:p>
      </xdr:txBody>
    </xdr:sp>
    <xdr:clientData/>
  </xdr:twoCellAnchor>
  <xdr:oneCellAnchor>
    <xdr:from>
      <xdr:col>20</xdr:col>
      <xdr:colOff>24947</xdr:colOff>
      <xdr:row>15</xdr:row>
      <xdr:rowOff>495795</xdr:rowOff>
    </xdr:from>
    <xdr:ext cx="364908" cy="325730"/>
    <xdr:sp macro="" textlink="">
      <xdr:nvSpPr>
        <xdr:cNvPr id="4" name="テキスト ボックス 3"/>
        <xdr:cNvSpPr txBox="1"/>
      </xdr:nvSpPr>
      <xdr:spPr>
        <a:xfrm>
          <a:off x="12720411" y="3258045"/>
          <a:ext cx="364908"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solidFill>
                <a:srgbClr val="0070C0"/>
              </a:solidFill>
            </a:rPr>
            <a:t>①</a:t>
          </a:r>
        </a:p>
      </xdr:txBody>
    </xdr:sp>
    <xdr:clientData/>
  </xdr:oneCellAnchor>
  <xdr:oneCellAnchor>
    <xdr:from>
      <xdr:col>24</xdr:col>
      <xdr:colOff>132094</xdr:colOff>
      <xdr:row>15</xdr:row>
      <xdr:rowOff>485318</xdr:rowOff>
    </xdr:from>
    <xdr:ext cx="364908" cy="325730"/>
    <xdr:sp macro="" textlink="">
      <xdr:nvSpPr>
        <xdr:cNvPr id="5" name="テキスト ボックス 4"/>
        <xdr:cNvSpPr txBox="1"/>
      </xdr:nvSpPr>
      <xdr:spPr>
        <a:xfrm>
          <a:off x="12854773" y="3070675"/>
          <a:ext cx="364908"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solidFill>
                <a:srgbClr val="0070C0"/>
              </a:solidFill>
            </a:rPr>
            <a:t>②</a:t>
          </a:r>
        </a:p>
      </xdr:txBody>
    </xdr:sp>
    <xdr:clientData/>
  </xdr:oneCellAnchor>
  <xdr:oneCellAnchor>
    <xdr:from>
      <xdr:col>24</xdr:col>
      <xdr:colOff>620730</xdr:colOff>
      <xdr:row>15</xdr:row>
      <xdr:rowOff>488982</xdr:rowOff>
    </xdr:from>
    <xdr:ext cx="364908" cy="325730"/>
    <xdr:sp macro="" textlink="">
      <xdr:nvSpPr>
        <xdr:cNvPr id="6" name="テキスト ボックス 5"/>
        <xdr:cNvSpPr txBox="1"/>
      </xdr:nvSpPr>
      <xdr:spPr>
        <a:xfrm>
          <a:off x="13343409" y="3074339"/>
          <a:ext cx="364908"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solidFill>
                <a:srgbClr val="0070C0"/>
              </a:solidFill>
            </a:rPr>
            <a:t>③</a:t>
          </a:r>
        </a:p>
      </xdr:txBody>
    </xdr:sp>
    <xdr:clientData/>
  </xdr:oneCellAnchor>
  <xdr:oneCellAnchor>
    <xdr:from>
      <xdr:col>24</xdr:col>
      <xdr:colOff>1122729</xdr:colOff>
      <xdr:row>15</xdr:row>
      <xdr:rowOff>501122</xdr:rowOff>
    </xdr:from>
    <xdr:ext cx="364908" cy="325730"/>
    <xdr:sp macro="" textlink="">
      <xdr:nvSpPr>
        <xdr:cNvPr id="7" name="テキスト ボックス 6"/>
        <xdr:cNvSpPr txBox="1"/>
      </xdr:nvSpPr>
      <xdr:spPr>
        <a:xfrm>
          <a:off x="15954515" y="3263372"/>
          <a:ext cx="364908"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solidFill>
                <a:srgbClr val="0070C0"/>
              </a:solidFill>
            </a:rPr>
            <a:t>④</a:t>
          </a:r>
        </a:p>
      </xdr:txBody>
    </xdr:sp>
    <xdr:clientData/>
  </xdr:oneCellAnchor>
  <xdr:twoCellAnchor>
    <xdr:from>
      <xdr:col>2</xdr:col>
      <xdr:colOff>1</xdr:colOff>
      <xdr:row>5</xdr:row>
      <xdr:rowOff>81642</xdr:rowOff>
    </xdr:from>
    <xdr:to>
      <xdr:col>8</xdr:col>
      <xdr:colOff>459442</xdr:colOff>
      <xdr:row>12</xdr:row>
      <xdr:rowOff>81643</xdr:rowOff>
    </xdr:to>
    <xdr:sp macro="" textlink="">
      <xdr:nvSpPr>
        <xdr:cNvPr id="8" name="テキスト ボックス 7"/>
        <xdr:cNvSpPr txBox="1"/>
      </xdr:nvSpPr>
      <xdr:spPr>
        <a:xfrm>
          <a:off x="2084295" y="888466"/>
          <a:ext cx="5490882" cy="13335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b="0">
              <a:solidFill>
                <a:schemeClr val="dk1"/>
              </a:solidFill>
              <a:effectLst/>
              <a:latin typeface="+mn-lt"/>
              <a:ea typeface="+mn-ea"/>
              <a:cs typeface="+mn-cs"/>
            </a:rPr>
            <a:t>【</a:t>
          </a:r>
          <a:r>
            <a:rPr kumimoji="1" lang="ja-JP" altLang="en-US" sz="1100" b="0">
              <a:solidFill>
                <a:schemeClr val="dk1"/>
              </a:solidFill>
              <a:effectLst/>
              <a:latin typeface="+mn-lt"/>
              <a:ea typeface="+mn-ea"/>
              <a:cs typeface="+mn-cs"/>
            </a:rPr>
            <a:t>別紙２－１</a:t>
          </a:r>
          <a:r>
            <a:rPr kumimoji="1" lang="en-US" altLang="ja-JP" sz="1100" b="0">
              <a:solidFill>
                <a:schemeClr val="dk1"/>
              </a:solidFill>
              <a:effectLst/>
              <a:latin typeface="+mn-lt"/>
              <a:ea typeface="+mn-ea"/>
              <a:cs typeface="+mn-cs"/>
            </a:rPr>
            <a:t>】</a:t>
          </a:r>
          <a:r>
            <a:rPr kumimoji="1" lang="ja-JP" altLang="en-US" sz="1100" b="0">
              <a:solidFill>
                <a:schemeClr val="dk1"/>
              </a:solidFill>
              <a:effectLst/>
              <a:latin typeface="+mn-lt"/>
              <a:ea typeface="+mn-ea"/>
              <a:cs typeface="+mn-cs"/>
            </a:rPr>
            <a:t>石綿含有状況等の使用状況（特定調査）の実施手順、</a:t>
          </a:r>
          <a:endParaRPr kumimoji="1" lang="en-US" altLang="ja-JP" sz="1100" b="0">
            <a:solidFill>
              <a:schemeClr val="dk1"/>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b="0">
              <a:solidFill>
                <a:schemeClr val="dk1"/>
              </a:solidFill>
              <a:effectLst/>
              <a:latin typeface="+mn-lt"/>
              <a:ea typeface="+mn-ea"/>
              <a:cs typeface="+mn-cs"/>
            </a:rPr>
            <a:t>【</a:t>
          </a:r>
          <a:r>
            <a:rPr kumimoji="1" lang="ja-JP" altLang="en-US" sz="1100" b="0">
              <a:solidFill>
                <a:schemeClr val="dk1"/>
              </a:solidFill>
              <a:effectLst/>
              <a:latin typeface="+mn-lt"/>
              <a:ea typeface="+mn-ea"/>
              <a:cs typeface="+mn-cs"/>
            </a:rPr>
            <a:t>別紙４</a:t>
          </a:r>
          <a:r>
            <a:rPr kumimoji="1" lang="en-US" altLang="ja-JP" sz="1100" b="0">
              <a:solidFill>
                <a:schemeClr val="dk1"/>
              </a:solidFill>
              <a:effectLst/>
              <a:latin typeface="+mn-lt"/>
              <a:ea typeface="+mn-ea"/>
              <a:cs typeface="+mn-cs"/>
            </a:rPr>
            <a:t>】</a:t>
          </a:r>
          <a:r>
            <a:rPr kumimoji="1" lang="ja-JP" altLang="en-US" sz="1100" b="0">
              <a:solidFill>
                <a:schemeClr val="dk1"/>
              </a:solidFill>
              <a:effectLst/>
              <a:latin typeface="+mn-lt"/>
              <a:ea typeface="+mn-ea"/>
              <a:cs typeface="+mn-cs"/>
            </a:rPr>
            <a:t>煙突用断熱材調査フロー図</a:t>
          </a:r>
          <a:endParaRPr kumimoji="1" lang="en-US" altLang="ja-JP" sz="1100" b="0">
            <a:solidFill>
              <a:schemeClr val="dk1"/>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b="0">
              <a:solidFill>
                <a:schemeClr val="dk1"/>
              </a:solidFill>
              <a:effectLst/>
              <a:latin typeface="+mn-lt"/>
              <a:ea typeface="+mn-ea"/>
              <a:cs typeface="+mn-cs"/>
            </a:rPr>
            <a:t>を参考にして調査し、保有している煙突１本ごとに、</a:t>
          </a:r>
          <a:r>
            <a:rPr kumimoji="1" lang="ja-JP" altLang="en-US" sz="1100" b="0">
              <a:solidFill>
                <a:srgbClr val="FF0000"/>
              </a:solidFill>
              <a:effectLst/>
              <a:latin typeface="+mn-lt"/>
              <a:ea typeface="+mn-ea"/>
              <a:cs typeface="+mn-cs"/>
            </a:rPr>
            <a:t>左から順番に</a:t>
          </a:r>
          <a:r>
            <a:rPr kumimoji="1" lang="ja-JP" altLang="en-US" sz="1100" b="0">
              <a:solidFill>
                <a:schemeClr val="dk1"/>
              </a:solidFill>
              <a:effectLst/>
              <a:latin typeface="+mn-lt"/>
              <a:ea typeface="+mn-ea"/>
              <a:cs typeface="+mn-cs"/>
            </a:rPr>
            <a:t>記入してください。</a:t>
          </a:r>
          <a:endParaRPr kumimoji="1" lang="en-US" altLang="ja-JP" sz="1100" b="0">
            <a:solidFill>
              <a:schemeClr val="dk1"/>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b="0">
              <a:solidFill>
                <a:srgbClr val="FF0000"/>
              </a:solidFill>
              <a:effectLst/>
              <a:latin typeface="+mn-lt"/>
              <a:ea typeface="+mn-ea"/>
              <a:cs typeface="+mn-cs"/>
            </a:rPr>
            <a:t>「様式３」をもとに「様式２」を記入してください。</a:t>
          </a:r>
          <a:endParaRPr kumimoji="1" lang="en-US" altLang="ja-JP" sz="1100" b="0">
            <a:solidFill>
              <a:srgbClr val="FF000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b="0">
              <a:solidFill>
                <a:srgbClr val="FF0000"/>
              </a:solidFill>
              <a:effectLst/>
              <a:latin typeface="+mn-lt"/>
              <a:ea typeface="+mn-ea"/>
              <a:cs typeface="+mn-cs"/>
            </a:rPr>
            <a:t>すべての煙突の情報を記入後、不要な行は削除してください。</a:t>
          </a:r>
          <a:endParaRPr lang="ja-JP" altLang="ja-JP">
            <a:solidFill>
              <a:srgbClr val="FF0000"/>
            </a:solidFill>
            <a:effectLst/>
          </a:endParaRPr>
        </a:p>
      </xdr:txBody>
    </xdr:sp>
    <xdr:clientData/>
  </xdr:twoCellAnchor>
  <xdr:oneCellAnchor>
    <xdr:from>
      <xdr:col>5</xdr:col>
      <xdr:colOff>526676</xdr:colOff>
      <xdr:row>4</xdr:row>
      <xdr:rowOff>112060</xdr:rowOff>
    </xdr:from>
    <xdr:ext cx="5270866" cy="625812"/>
    <xdr:sp macro="" textlink="">
      <xdr:nvSpPr>
        <xdr:cNvPr id="3" name="テキスト ボックス 2"/>
        <xdr:cNvSpPr txBox="1"/>
      </xdr:nvSpPr>
      <xdr:spPr>
        <a:xfrm>
          <a:off x="6544235" y="795619"/>
          <a:ext cx="5270866" cy="625812"/>
        </a:xfrm>
        <a:prstGeom prst="rect">
          <a:avLst/>
        </a:prstGeom>
        <a:noFill/>
        <a:ln w="127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i="1" u="sng">
              <a:solidFill>
                <a:srgbClr val="FF0000"/>
              </a:solidFill>
            </a:rPr>
            <a:t>未完了</a:t>
          </a:r>
          <a:r>
            <a:rPr kumimoji="1" lang="ja-JP" altLang="en-US" sz="1600" b="1"/>
            <a:t>の煙突が１本でもある機関は、</a:t>
          </a:r>
          <a:r>
            <a:rPr kumimoji="1" lang="ja-JP" altLang="en-US" sz="1600" b="1" u="sng">
              <a:solidFill>
                <a:srgbClr val="FF0000"/>
              </a:solidFill>
            </a:rPr>
            <a:t>その機関の煙突全て</a:t>
          </a:r>
          <a:endParaRPr kumimoji="1" lang="en-US" altLang="ja-JP" sz="1600" b="1" u="sng">
            <a:solidFill>
              <a:srgbClr val="FF0000"/>
            </a:solidFill>
          </a:endParaRPr>
        </a:p>
        <a:p>
          <a:r>
            <a:rPr kumimoji="1" lang="ja-JP" altLang="en-US" sz="1600" b="1">
              <a:solidFill>
                <a:schemeClr val="tx2"/>
              </a:solidFill>
            </a:rPr>
            <a:t>様式３「未完了」</a:t>
          </a:r>
          <a:r>
            <a:rPr kumimoji="1" lang="ja-JP" altLang="en-US" sz="1600" b="1"/>
            <a:t>シートに御記入ください。</a:t>
          </a:r>
        </a:p>
      </xdr:txBody>
    </xdr:sp>
    <xdr:clientData/>
  </xdr:oneCellAnchor>
  <xdr:twoCellAnchor>
    <xdr:from>
      <xdr:col>10</xdr:col>
      <xdr:colOff>69286</xdr:colOff>
      <xdr:row>8</xdr:row>
      <xdr:rowOff>43107</xdr:rowOff>
    </xdr:from>
    <xdr:to>
      <xdr:col>11</xdr:col>
      <xdr:colOff>224117</xdr:colOff>
      <xdr:row>14</xdr:row>
      <xdr:rowOff>224118</xdr:rowOff>
    </xdr:to>
    <xdr:cxnSp macro="">
      <xdr:nvCxnSpPr>
        <xdr:cNvPr id="10" name="直線矢印コネクタ 9"/>
        <xdr:cNvCxnSpPr>
          <a:stCxn id="3" idx="2"/>
        </xdr:cNvCxnSpPr>
      </xdr:nvCxnSpPr>
      <xdr:spPr>
        <a:xfrm>
          <a:off x="9179668" y="1421431"/>
          <a:ext cx="703920" cy="1256775"/>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9"/>
  <sheetViews>
    <sheetView workbookViewId="0">
      <selection activeCell="F30" sqref="F30"/>
    </sheetView>
  </sheetViews>
  <sheetFormatPr defaultRowHeight="13.5" x14ac:dyDescent="0.15"/>
  <sheetData>
    <row r="1" spans="1:1" x14ac:dyDescent="0.15">
      <c r="A1" t="s">
        <v>119</v>
      </c>
    </row>
    <row r="3" spans="1:1" x14ac:dyDescent="0.15">
      <c r="A3" t="s">
        <v>122</v>
      </c>
    </row>
    <row r="4" spans="1:1" x14ac:dyDescent="0.15">
      <c r="A4" t="s">
        <v>118</v>
      </c>
    </row>
    <row r="5" spans="1:1" x14ac:dyDescent="0.15">
      <c r="A5" t="s">
        <v>120</v>
      </c>
    </row>
    <row r="6" spans="1:1" x14ac:dyDescent="0.15">
      <c r="A6" t="s">
        <v>121</v>
      </c>
    </row>
    <row r="8" spans="1:1" x14ac:dyDescent="0.15">
      <c r="A8" t="s">
        <v>123</v>
      </c>
    </row>
    <row r="9" spans="1:1" x14ac:dyDescent="0.15">
      <c r="A9" t="s">
        <v>124</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N199"/>
  <sheetViews>
    <sheetView view="pageBreakPreview" topLeftCell="A2" zoomScale="85" zoomScaleNormal="100" zoomScaleSheetLayoutView="85" workbookViewId="0">
      <selection activeCell="A26" sqref="A26"/>
    </sheetView>
  </sheetViews>
  <sheetFormatPr defaultRowHeight="13.5" x14ac:dyDescent="0.15"/>
  <cols>
    <col min="1" max="1" width="11.25" customWidth="1"/>
    <col min="2" max="2" width="11" bestFit="1" customWidth="1"/>
    <col min="3" max="3" width="20" customWidth="1"/>
    <col min="4" max="9" width="7.5" customWidth="1"/>
    <col min="10" max="13" width="12" customWidth="1"/>
    <col min="14" max="28" width="4.625" customWidth="1"/>
  </cols>
  <sheetData>
    <row r="1" spans="1:13" ht="17.100000000000001" hidden="1" customHeight="1" x14ac:dyDescent="0.15">
      <c r="A1" s="20" t="s">
        <v>0</v>
      </c>
      <c r="B1" s="21"/>
      <c r="C1" s="21"/>
      <c r="D1" s="21"/>
      <c r="E1" s="21"/>
      <c r="F1" s="21"/>
      <c r="G1" s="21"/>
      <c r="H1" s="21"/>
      <c r="I1" s="21"/>
    </row>
    <row r="2" spans="1:13" ht="5.0999999999999996" customHeight="1" x14ac:dyDescent="0.15"/>
    <row r="3" spans="1:13" ht="17.100000000000001" customHeight="1" x14ac:dyDescent="0.15">
      <c r="A3" s="23" t="s">
        <v>0</v>
      </c>
      <c r="B3" s="21"/>
      <c r="C3" s="21"/>
      <c r="D3" s="21"/>
      <c r="E3" s="21"/>
      <c r="F3" s="21"/>
      <c r="G3" s="21"/>
      <c r="H3" s="21"/>
    </row>
    <row r="4" spans="1:13" ht="5.0999999999999996" customHeight="1" x14ac:dyDescent="0.15"/>
    <row r="5" spans="1:13" ht="20.100000000000001" customHeight="1" x14ac:dyDescent="0.15">
      <c r="A5" s="113" t="s">
        <v>25</v>
      </c>
      <c r="B5" s="113"/>
      <c r="C5" s="113"/>
      <c r="D5" s="113"/>
      <c r="E5" s="113"/>
      <c r="F5" s="113"/>
      <c r="G5" s="113"/>
      <c r="H5" s="113"/>
      <c r="I5" s="113"/>
      <c r="J5" s="113"/>
      <c r="K5" s="113"/>
      <c r="L5" s="113"/>
      <c r="M5" s="113"/>
    </row>
    <row r="6" spans="1:13" ht="9.9499999999999993" customHeight="1" x14ac:dyDescent="0.15"/>
    <row r="7" spans="1:13" ht="15" customHeight="1" x14ac:dyDescent="0.15">
      <c r="A7" s="158" t="s">
        <v>62</v>
      </c>
      <c r="B7" s="158"/>
      <c r="F7" s="21"/>
      <c r="G7" s="21"/>
      <c r="H7" s="116" t="s">
        <v>33</v>
      </c>
      <c r="I7" s="117"/>
      <c r="J7" s="20" t="s">
        <v>1</v>
      </c>
      <c r="K7" s="155"/>
      <c r="L7" s="156"/>
      <c r="M7" s="157"/>
    </row>
    <row r="8" spans="1:13" ht="15" customHeight="1" x14ac:dyDescent="0.15">
      <c r="A8" s="158"/>
      <c r="B8" s="158"/>
      <c r="F8" s="21"/>
      <c r="G8" s="21"/>
      <c r="H8" s="118"/>
      <c r="I8" s="119"/>
      <c r="J8" s="20" t="s">
        <v>2</v>
      </c>
      <c r="K8" s="155"/>
      <c r="L8" s="156"/>
      <c r="M8" s="157"/>
    </row>
    <row r="9" spans="1:13" ht="15" customHeight="1" x14ac:dyDescent="0.15">
      <c r="A9" s="20" t="s">
        <v>12</v>
      </c>
      <c r="B9" s="111" t="s">
        <v>115</v>
      </c>
      <c r="C9" s="112"/>
      <c r="D9" s="16"/>
      <c r="F9" s="21"/>
      <c r="G9" s="12"/>
      <c r="H9" s="118"/>
      <c r="I9" s="119"/>
      <c r="J9" s="4" t="s">
        <v>3</v>
      </c>
      <c r="K9" s="155"/>
      <c r="L9" s="156"/>
      <c r="M9" s="157"/>
    </row>
    <row r="10" spans="1:13" ht="15" customHeight="1" x14ac:dyDescent="0.15">
      <c r="A10" s="111" t="s">
        <v>114</v>
      </c>
      <c r="B10" s="159"/>
      <c r="C10" s="112"/>
      <c r="D10" s="16"/>
      <c r="F10" s="21"/>
      <c r="G10" s="21"/>
      <c r="H10" s="120"/>
      <c r="I10" s="121"/>
      <c r="J10" s="20" t="s">
        <v>4</v>
      </c>
      <c r="K10" s="155"/>
      <c r="L10" s="156"/>
      <c r="M10" s="157"/>
    </row>
    <row r="11" spans="1:13" ht="9.9499999999999993" customHeight="1" x14ac:dyDescent="0.15">
      <c r="B11" s="38"/>
    </row>
    <row r="12" spans="1:13" s="1" customFormat="1" ht="20.100000000000001" customHeight="1" x14ac:dyDescent="0.15">
      <c r="A12" s="160" t="s">
        <v>27</v>
      </c>
      <c r="B12" s="160"/>
      <c r="C12" s="160"/>
      <c r="D12" s="160"/>
      <c r="E12" s="160"/>
      <c r="F12" s="160"/>
      <c r="G12" s="160"/>
      <c r="H12" s="160"/>
      <c r="I12" s="160"/>
      <c r="J12" s="160"/>
      <c r="K12" s="160"/>
      <c r="L12" s="160"/>
      <c r="M12" s="160"/>
    </row>
    <row r="13" spans="1:13" ht="24.95" customHeight="1" x14ac:dyDescent="0.15">
      <c r="A13" s="146" t="s">
        <v>5</v>
      </c>
      <c r="B13" s="161" t="s">
        <v>60</v>
      </c>
      <c r="C13" s="146" t="s">
        <v>34</v>
      </c>
      <c r="D13" s="146" t="s">
        <v>24</v>
      </c>
      <c r="E13" s="146"/>
      <c r="F13" s="163" t="s">
        <v>36</v>
      </c>
      <c r="G13" s="164"/>
      <c r="H13" s="163" t="s">
        <v>37</v>
      </c>
      <c r="I13" s="164"/>
      <c r="J13" s="165" t="s">
        <v>38</v>
      </c>
      <c r="K13" s="165"/>
      <c r="L13" s="165"/>
      <c r="M13" s="165"/>
    </row>
    <row r="14" spans="1:13" ht="39.950000000000003" customHeight="1" x14ac:dyDescent="0.15">
      <c r="A14" s="146"/>
      <c r="B14" s="162"/>
      <c r="C14" s="146"/>
      <c r="D14" s="146"/>
      <c r="E14" s="146"/>
      <c r="F14" s="164"/>
      <c r="G14" s="164"/>
      <c r="H14" s="164"/>
      <c r="I14" s="164"/>
      <c r="J14" s="163" t="s">
        <v>39</v>
      </c>
      <c r="K14" s="164"/>
      <c r="L14" s="163" t="s">
        <v>40</v>
      </c>
      <c r="M14" s="164"/>
    </row>
    <row r="15" spans="1:13" s="1" customFormat="1" ht="15" customHeight="1" x14ac:dyDescent="0.15">
      <c r="A15" s="146"/>
      <c r="B15" s="162"/>
      <c r="C15" s="146"/>
      <c r="D15" s="18" t="s">
        <v>10</v>
      </c>
      <c r="E15" s="18" t="s">
        <v>29</v>
      </c>
      <c r="F15" s="18" t="s">
        <v>10</v>
      </c>
      <c r="G15" s="18" t="s">
        <v>29</v>
      </c>
      <c r="H15" s="18" t="s">
        <v>10</v>
      </c>
      <c r="I15" s="18" t="s">
        <v>29</v>
      </c>
      <c r="J15" s="20" t="s">
        <v>10</v>
      </c>
      <c r="K15" s="20" t="s">
        <v>29</v>
      </c>
      <c r="L15" s="20" t="s">
        <v>10</v>
      </c>
      <c r="M15" s="20" t="s">
        <v>29</v>
      </c>
    </row>
    <row r="16" spans="1:13" ht="26.25" customHeight="1" x14ac:dyDescent="0.15">
      <c r="A16" s="166" t="s">
        <v>116</v>
      </c>
      <c r="B16" s="169">
        <f>COUNTIFS('様式3 (未完了)'!$D$17:$D$47,$A$16,'様式3 (未完了)'!N17:$N$47,"○")</f>
        <v>0</v>
      </c>
      <c r="C16" s="89" t="s">
        <v>20</v>
      </c>
      <c r="D16" s="106">
        <f>COUNTIFS('様式3（完了）'!$D$17:$D$47,$A$16,'様式3（完了）'!$I$17:$I$47,$C16,'様式3（完了）'!$K$17:$K$47,"○")</f>
        <v>0</v>
      </c>
      <c r="E16" s="106">
        <f>COUNTIFS('様式3（完了）'!$D$17:$D$47,$A$16,'様式3（完了）'!$I$17:$I$47,$C16)</f>
        <v>0</v>
      </c>
      <c r="F16" s="106">
        <f>COUNTIFS('様式3（完了）'!$D$17:$D$47,$A$16,'様式3（完了）'!$I$17:$I$47,$C16,'様式3（完了）'!$X$17:$X$47,"○")</f>
        <v>0</v>
      </c>
      <c r="G16" s="106">
        <f>COUNTIFS('様式3（完了）'!$D$17:$D$47,$A$16,'様式3（完了）'!$I$17:$I$47,$C16,'様式3（完了）'!$U$17:$U$47,"有")</f>
        <v>0</v>
      </c>
      <c r="H16" s="106">
        <f>COUNTIFS('様式3（完了）'!$D$17:$D$47,$A$16,'様式3（完了）'!$I$17:$I$47,$C16,'様式3（完了）'!$AA$17:$AA$47,"○")</f>
        <v>0</v>
      </c>
      <c r="I16" s="106">
        <f>COUNTIFS('様式3（完了）'!$D$17:$D$47,$A$16,'様式3（完了）'!$I$17:$I$47,$C16,'様式3（完了）'!$U$17:$U$47,"有",'様式3（完了）'!$Y$17:$Y$47,"措置済み")</f>
        <v>0</v>
      </c>
      <c r="J16" s="106">
        <f>COUNTIFS('様式3（完了）'!$D$17:$D$47,$A$16,'様式3（完了）'!$I$17:$I$47,$C16,'様式3（完了）'!$AB$17:$AB$47,"○")</f>
        <v>0</v>
      </c>
      <c r="K16" s="106">
        <f>COUNTIFS('様式3（完了）'!$D$17:$D$47,$A$16,'様式3（完了）'!$I$17:$I$47,$C16,'様式3（完了）'!$U$17:$U$47,"有",'様式3（完了）'!$Y$17:$Y$47,"未措置 劣化無")</f>
        <v>0</v>
      </c>
      <c r="L16" s="106">
        <f>COUNTIFS('様式3（完了）'!$D$17:$D$47,$A$16,'様式3（完了）'!$I$17:$I$47,$C16,'様式3（完了）'!$AC$17:$AC$47,"○")</f>
        <v>0</v>
      </c>
      <c r="M16" s="106">
        <f>COUNTIFS('様式3（完了）'!$D$17:$D$47,$A$16,'様式3（完了）'!$I$17:$I$47,$C16,'様式3（完了）'!$U$17:$U$47,"有",'様式3（完了）'!$Y$17:$Y$47,"未措置 劣化有")</f>
        <v>0</v>
      </c>
    </row>
    <row r="17" spans="1:14" ht="26.25" customHeight="1" x14ac:dyDescent="0.15">
      <c r="A17" s="167"/>
      <c r="B17" s="170"/>
      <c r="C17" s="89" t="s">
        <v>21</v>
      </c>
      <c r="D17" s="106">
        <f>COUNTIFS('様式3（完了）'!$D$17:$D$47,$A$16,'様式3（完了）'!$I$17:$I$47,$C17,'様式3（完了）'!$K$17:$K$47,"○")</f>
        <v>0</v>
      </c>
      <c r="E17" s="106">
        <f>COUNTIFS('様式3（完了）'!$D$17:$D$47,$A$16,'様式3（完了）'!$I$17:$I$47,$C17)</f>
        <v>0</v>
      </c>
      <c r="F17" s="106">
        <f>COUNTIFS('様式3（完了）'!$D$17:$D$47,$A$16,'様式3（完了）'!$I$17:$I$47,$C17,'様式3（完了）'!$X$17:$X$47,"○")</f>
        <v>0</v>
      </c>
      <c r="G17" s="106">
        <f>COUNTIFS('様式3（完了）'!$D$17:$D$47,$A$16,'様式3（完了）'!$I$17:$I$47,$C17,'様式3（完了）'!$U$17:$U$47,"有")</f>
        <v>0</v>
      </c>
      <c r="H17" s="106">
        <f>COUNTIFS('様式3（完了）'!$D$17:$D$47,$A$16,'様式3（完了）'!$I$17:$I$47,$C17,'様式3（完了）'!$AA$17:$AA$47,"○")</f>
        <v>0</v>
      </c>
      <c r="I17" s="106">
        <f>COUNTIFS('様式3（完了）'!$D$17:$D$47,$A$16,'様式3（完了）'!$I$17:$I$47,$C17,'様式3（完了）'!$U$17:$U$47,"有",'様式3（完了）'!$Y$17:$Y$47,"措置済み")</f>
        <v>0</v>
      </c>
      <c r="J17" s="106">
        <f>COUNTIFS('様式3（完了）'!$D$17:$D$47,$A$16,'様式3（完了）'!$I$17:$I$47,$C17,'様式3（完了）'!$AB$17:$AB$47,"○")</f>
        <v>0</v>
      </c>
      <c r="K17" s="106">
        <f>COUNTIFS('様式3（完了）'!$D$17:$D$47,$A$16,'様式3（完了）'!$I$17:$I$47,$C17,'様式3（完了）'!$U$17:$U$47,"有",'様式3（完了）'!$Y$17:$Y$47,"未措置 劣化無")</f>
        <v>0</v>
      </c>
      <c r="L17" s="106">
        <f>COUNTIFS('様式3（完了）'!$D$17:$D$47,$A$16,'様式3（完了）'!$I$17:$I$47,$C17,'様式3（完了）'!$AC$17:$AC$47,"○")</f>
        <v>0</v>
      </c>
      <c r="M17" s="106">
        <f>COUNTIFS('様式3（完了）'!$D$17:$D$47,$A$16,'様式3（完了）'!$I$17:$I$47,$C17,'様式3（完了）'!$U$17:$U$47,"有",'様式3（完了）'!$Y$17:$Y$47,"未措置 劣化有")</f>
        <v>0</v>
      </c>
    </row>
    <row r="18" spans="1:14" ht="26.25" customHeight="1" x14ac:dyDescent="0.15">
      <c r="A18" s="167"/>
      <c r="B18" s="170"/>
      <c r="C18" s="90" t="s">
        <v>22</v>
      </c>
      <c r="D18" s="106">
        <f>COUNTIFS('様式3（完了）'!$D$17:$D$47,$A$16,'様式3（完了）'!$I$17:$I$47,$C18,'様式3（完了）'!$K$17:$K$47,"○")</f>
        <v>0</v>
      </c>
      <c r="E18" s="106">
        <f>COUNTIFS('様式3（完了）'!$D$17:$D$47,$A$16,'様式3（完了）'!$I$17:$I$47,$C18)</f>
        <v>0</v>
      </c>
      <c r="F18" s="106">
        <f>COUNTIFS('様式3（完了）'!$D$17:$D$47,$A$16,'様式3（完了）'!$I$17:$I$47,$C18,'様式3（完了）'!$X$17:$X$47,"○")</f>
        <v>0</v>
      </c>
      <c r="G18" s="106">
        <f>COUNTIFS('様式3（完了）'!$D$17:$D$47,$A$16,'様式3（完了）'!$I$17:$I$47,$C18,'様式3（完了）'!$U$17:$U$47,"有")</f>
        <v>0</v>
      </c>
      <c r="H18" s="106">
        <f>COUNTIFS('様式3（完了）'!$D$17:$D$47,$A$16,'様式3（完了）'!$I$17:$I$47,$C18,'様式3（完了）'!$AA$17:$AA$47,"○")</f>
        <v>0</v>
      </c>
      <c r="I18" s="106">
        <f>COUNTIFS('様式3（完了）'!$D$17:$D$47,$A$16,'様式3（完了）'!$I$17:$I$47,$C18,'様式3（完了）'!$U$17:$U$47,"有",'様式3（完了）'!$Y$17:$Y$47,"措置済み")</f>
        <v>0</v>
      </c>
      <c r="J18" s="106">
        <f>COUNTIFS('様式3（完了）'!$D$17:$D$47,$A$16,'様式3（完了）'!$I$17:$I$47,$C18,'様式3（完了）'!$AB$17:$AB$47,"○")</f>
        <v>0</v>
      </c>
      <c r="K18" s="106">
        <f>COUNTIFS('様式3（完了）'!$D$17:$D$47,$A$16,'様式3（完了）'!$I$17:$I$47,$C18,'様式3（完了）'!$U$17:$U$47,"有",'様式3（完了）'!$Y$17:$Y$47,"未措置 劣化無")</f>
        <v>0</v>
      </c>
      <c r="L18" s="106">
        <f>COUNTIFS('様式3（完了）'!$D$17:$D$47,$A$16,'様式3（完了）'!$I$17:$I$47,$C18,'様式3（完了）'!$AC$17:$AC$47,"○")</f>
        <v>0</v>
      </c>
      <c r="M18" s="106">
        <f>COUNTIFS('様式3（完了）'!$D$17:$D$47,$A$16,'様式3（完了）'!$I$17:$I$47,$C18,'様式3（完了）'!$U$17:$U$47,"有",'様式3（完了）'!$Y$17:$Y$47,"未措置 劣化有")</f>
        <v>0</v>
      </c>
    </row>
    <row r="19" spans="1:14" s="1" customFormat="1" ht="13.5" customHeight="1" x14ac:dyDescent="0.15">
      <c r="A19" s="167"/>
      <c r="B19" s="170"/>
      <c r="C19" s="92" t="s">
        <v>65</v>
      </c>
      <c r="D19" s="153">
        <f>COUNTIFS('様式3（完了）'!$D$17:$D$47,$A$16,'様式3（完了）'!$I$17:$I$47,$C19,'様式3（完了）'!$K$17:$K$47,"○")</f>
        <v>0</v>
      </c>
      <c r="E19" s="153">
        <f>COUNTIFS('様式3（完了）'!$D$17:$D$47,$A$16,'様式3（完了）'!$I$17:$I$47,$C19)</f>
        <v>0</v>
      </c>
      <c r="F19" s="153">
        <f>COUNTIFS('様式3（完了）'!$D$17:$D$47,$A$16,'様式3（完了）'!$I$17:$I$47,$C19,'様式3（完了）'!$X$17:$X$47,"○")</f>
        <v>0</v>
      </c>
      <c r="G19" s="153">
        <f>COUNTIFS('様式3（完了）'!$D$17:$D$47,$A$16,'様式3（完了）'!$I$17:$I$47,$C19,'様式3（完了）'!$U$17:$U$47,"有")</f>
        <v>0</v>
      </c>
      <c r="H19" s="153">
        <f>COUNTIFS('様式3（完了）'!$D$17:$D$47,$A$16,'様式3（完了）'!$I$17:$I$47,$C19,'様式3（完了）'!$AA$17:$AA$47,"○")</f>
        <v>0</v>
      </c>
      <c r="I19" s="153">
        <f>COUNTIFS('様式3（完了）'!$D$17:$D$47,$A$16,'様式3（完了）'!$I$17:$I$47,$C19,'様式3（完了）'!$U$17:$U$47,"有",'様式3（完了）'!$Y$17:$Y$47,"措置済み")</f>
        <v>0</v>
      </c>
      <c r="J19" s="153">
        <f>COUNTIFS('様式3（完了）'!$D$17:$D$47,$A$16,'様式3（完了）'!$I$17:$I$47,$C19,'様式3（完了）'!$AB$17:$AB$47,"○")</f>
        <v>0</v>
      </c>
      <c r="K19" s="153">
        <f>COUNTIFS('様式3（完了）'!$D$17:$D$47,$A$16,'様式3（完了）'!$I$17:$I$47,$C19,'様式3（完了）'!$U$17:$U$47,"有",'様式3（完了）'!$Y$17:$Y$47,"未措置 劣化無")</f>
        <v>0</v>
      </c>
      <c r="L19" s="153">
        <f>COUNTIFS('様式3（完了）'!$D$17:$D$47,$A$16,'様式3（完了）'!$I$17:$I$47,$C19,'様式3（完了）'!$AC$17:$AC$47,"○")</f>
        <v>0</v>
      </c>
      <c r="M19" s="153">
        <f>COUNTIFS('様式3（完了）'!$D$17:$D$47,$A$16,'様式3（完了）'!$I$17:$I$47,$C19,'様式3（完了）'!$U$17:$U$47,"有",'様式3（完了）'!$Y$17:$Y$47,"未措置 劣化有")</f>
        <v>0</v>
      </c>
    </row>
    <row r="20" spans="1:14" s="1" customFormat="1" ht="13.5" customHeight="1" x14ac:dyDescent="0.15">
      <c r="A20" s="167"/>
      <c r="B20" s="170"/>
      <c r="C20" s="93" t="s">
        <v>110</v>
      </c>
      <c r="D20" s="154"/>
      <c r="E20" s="154"/>
      <c r="F20" s="154"/>
      <c r="G20" s="154"/>
      <c r="H20" s="154"/>
      <c r="I20" s="154"/>
      <c r="J20" s="154"/>
      <c r="K20" s="154"/>
      <c r="L20" s="154"/>
      <c r="M20" s="154"/>
    </row>
    <row r="21" spans="1:14" ht="26.25" customHeight="1" x14ac:dyDescent="0.15">
      <c r="A21" s="167"/>
      <c r="B21" s="170"/>
      <c r="C21" s="89" t="s">
        <v>23</v>
      </c>
      <c r="D21" s="106">
        <f>COUNTIFS('様式3（完了）'!$D$17:$D$47,$A$16,'様式3（完了）'!$I$17:$I$47,$C21,'様式3（完了）'!$K$17:$K$47,"○")</f>
        <v>0</v>
      </c>
      <c r="E21" s="106">
        <f>COUNTIFS('様式3（完了）'!$D$17:$D$47,$A$16,'様式3（完了）'!$I$17:$I$47,$C21)</f>
        <v>0</v>
      </c>
      <c r="F21" s="106">
        <f>COUNTIFS('様式3（完了）'!$D$17:$D$47,$A$16,'様式3（完了）'!$I$17:$I$47,$C21,'様式3（完了）'!$X$17:$X$47,"○")</f>
        <v>0</v>
      </c>
      <c r="G21" s="106">
        <f>COUNTIFS('様式3（完了）'!$D$17:$D$47,$A$16,'様式3（完了）'!$I$17:$I$47,$C21,'様式3（完了）'!$U$17:$U$47,"有")</f>
        <v>0</v>
      </c>
      <c r="H21" s="106">
        <f>COUNTIFS('様式3（完了）'!$D$17:$D$47,$A$16,'様式3（完了）'!$I$17:$I$47,$C21,'様式3（完了）'!$AA$17:$AA$47,"○")</f>
        <v>0</v>
      </c>
      <c r="I21" s="106">
        <f>COUNTIFS('様式3（完了）'!$D$17:$D$47,$A$16,'様式3（完了）'!$I$17:$I$47,$C21,'様式3（完了）'!$U$17:$U$47,"有",'様式3（完了）'!$Y$17:$Y$47,"措置済み")</f>
        <v>0</v>
      </c>
      <c r="J21" s="106">
        <f>COUNTIFS('様式3（完了）'!$D$17:$D$47,$A$16,'様式3（完了）'!$I$17:$I$47,$C21,'様式3（完了）'!$AB$17:$AB$47,"○")</f>
        <v>0</v>
      </c>
      <c r="K21" s="106">
        <f>COUNTIFS('様式3（完了）'!$D$17:$D$47,$A$16,'様式3（完了）'!$I$17:$I$47,$C21,'様式3（完了）'!$U$17:$U$47,"有",'様式3（完了）'!$Y$17:$Y$47,"未措置 劣化無")</f>
        <v>0</v>
      </c>
      <c r="L21" s="106">
        <f>COUNTIFS('様式3（完了）'!$D$17:$D$47,$A$16,'様式3（完了）'!$I$17:$I$47,$C21,'様式3（完了）'!$AC$17:$AC$47,"○")</f>
        <v>0</v>
      </c>
      <c r="M21" s="106">
        <f>COUNTIFS('様式3（完了）'!$D$17:$D$47,$A$16,'様式3（完了）'!$I$17:$I$47,$C21,'様式3（完了）'!$U$17:$U$47,"有",'様式3（完了）'!$Y$17:$Y$47,"未措置 劣化有")</f>
        <v>0</v>
      </c>
    </row>
    <row r="22" spans="1:14" ht="26.25" customHeight="1" x14ac:dyDescent="0.15">
      <c r="A22" s="167"/>
      <c r="B22" s="170"/>
      <c r="C22" s="89" t="s">
        <v>11</v>
      </c>
      <c r="D22" s="110">
        <f>COUNTIFS('様式3（完了）'!$D$17:$D$47,$A$16,'様式3（完了）'!$I$17:$I$47,$C22,'様式3（完了）'!$K$17:$K$47,"○")</f>
        <v>0</v>
      </c>
      <c r="E22" s="110">
        <f>COUNTIFS('様式3（完了）'!$D$17:$D$47,$A$16,'様式3（完了）'!$I$17:$I$47,$C22)</f>
        <v>0</v>
      </c>
      <c r="F22" s="110">
        <f>COUNTIFS('様式3（完了）'!$D$17:$D$47,$A$16,'様式3（完了）'!$I$17:$I$47,$C22,'様式3（完了）'!$X$17:$X$47,"○")</f>
        <v>0</v>
      </c>
      <c r="G22" s="110">
        <f>COUNTIFS('様式3（完了）'!$D$17:$D$47,$A$16,'様式3（完了）'!$I$17:$I$47,$C22,'様式3（完了）'!$U$17:$U$47,"有")</f>
        <v>0</v>
      </c>
      <c r="H22" s="110">
        <f>COUNTIFS('様式3（完了）'!$D$17:$D$47,$A$16,'様式3（完了）'!$I$17:$I$47,$C22,'様式3（完了）'!$AA$17:$AA$47,"○")</f>
        <v>0</v>
      </c>
      <c r="I22" s="110">
        <f>COUNTIFS('様式3（完了）'!$D$17:$D$47,$A$16,'様式3（完了）'!$I$17:$I$47,$C22,'様式3（完了）'!$U$17:$U$47,"有",'様式3（完了）'!$Y$17:$Y$47,"措置済み")</f>
        <v>0</v>
      </c>
      <c r="J22" s="110">
        <f>COUNTIFS('様式3（完了）'!$D$17:$D$47,$A$16,'様式3（完了）'!$I$17:$I$47,$C22,'様式3（完了）'!$AB$17:$AB$47,"○")</f>
        <v>0</v>
      </c>
      <c r="K22" s="110">
        <f>COUNTIFS('様式3（完了）'!$D$17:$D$47,$A$16,'様式3（完了）'!$I$17:$I$47,$C22,'様式3（完了）'!$U$17:$U$47,"有",'様式3（完了）'!$Y$17:$Y$47,"未措置 劣化無")</f>
        <v>0</v>
      </c>
      <c r="L22" s="110">
        <f>COUNTIFS('様式3（完了）'!$D$17:$D$47,$A$16,'様式3（完了）'!$I$17:$I$47,$C22,'様式3（完了）'!$AC$17:$AC$47,"○")</f>
        <v>0</v>
      </c>
      <c r="M22" s="110">
        <f>COUNTIFS('様式3（完了）'!$D$17:$D$47,$A$16,'様式3（完了）'!$I$17:$I$47,$C22,'様式3（完了）'!$U$17:$U$47,"有",'様式3（完了）'!$Y$17:$Y$47,"未措置 劣化有")</f>
        <v>0</v>
      </c>
    </row>
    <row r="23" spans="1:14" s="1" customFormat="1" ht="11.25" customHeight="1" x14ac:dyDescent="0.15">
      <c r="A23" s="167"/>
      <c r="B23" s="170"/>
      <c r="C23" s="94" t="s">
        <v>8</v>
      </c>
      <c r="D23" s="153">
        <f>COUNTIFS('様式3（完了）'!$D$17:$D$47,$A$16,'様式3（完了）'!$I$17:$I$47,$C23,'様式3（完了）'!$K$17:$K$47,"○")</f>
        <v>0</v>
      </c>
      <c r="E23" s="153">
        <f>COUNTIFS('様式3（完了）'!$D$17:$D$47,$A$16,'様式3（完了）'!$I$17:$I$47,$C23)</f>
        <v>0</v>
      </c>
      <c r="F23" s="153">
        <f>COUNTIFS('様式3（完了）'!$D$17:$D$47,$A$16,'様式3（完了）'!$I$17:$I$47,$C23,'様式3（完了）'!$X$17:$X$47,"○")</f>
        <v>0</v>
      </c>
      <c r="G23" s="153">
        <f>COUNTIFS('様式3（完了）'!$D$17:$D$47,$A$16,'様式3（完了）'!$I$17:$I$47,$C23,'様式3（完了）'!$U$17:$U$47,"有")</f>
        <v>0</v>
      </c>
      <c r="H23" s="153">
        <f>COUNTIFS('様式3（完了）'!$D$17:$D$47,$A$16,'様式3（完了）'!$I$17:$I$47,$C23,'様式3（完了）'!$AA$17:$AA$47,"○")</f>
        <v>0</v>
      </c>
      <c r="I23" s="153">
        <f>COUNTIFS('様式3（完了）'!$D$17:$D$47,$A$16,'様式3（完了）'!$I$17:$I$47,$C23,'様式3（完了）'!$U$17:$U$47,"有",'様式3（完了）'!$Y$17:$Y$47,"措置済み")</f>
        <v>0</v>
      </c>
      <c r="J23" s="153">
        <f>COUNTIFS('様式3（完了）'!$D$17:$D$47,$A$16,'様式3（完了）'!$I$17:$I$47,$C23,'様式3（完了）'!$AB$17:$AB$47,"○")</f>
        <v>0</v>
      </c>
      <c r="K23" s="153">
        <f>COUNTIFS('様式3（完了）'!$D$17:$D$47,$A$16,'様式3（完了）'!$I$17:$I$47,$C23,'様式3（完了）'!$U$17:$U$47,"有",'様式3（完了）'!$Y$17:$Y$47,"未措置 劣化無")</f>
        <v>0</v>
      </c>
      <c r="L23" s="153">
        <f>COUNTIFS('様式3（完了）'!$D$17:$D$47,$A$16,'様式3（完了）'!$I$17:$I$47,$C23,'様式3（完了）'!$AC$17:$AC$47,"○")</f>
        <v>0</v>
      </c>
      <c r="M23" s="153">
        <f>COUNTIFS('様式3（完了）'!$D$17:$D$47,$A$16,'様式3（完了）'!$I$17:$I$47,$C23,'様式3（完了）'!$U$17:$U$47,"有",'様式3（完了）'!$Y$17:$Y$47,"未措置 劣化有")</f>
        <v>0</v>
      </c>
    </row>
    <row r="24" spans="1:14" s="1" customFormat="1" ht="19.5" customHeight="1" x14ac:dyDescent="0.15">
      <c r="A24" s="167"/>
      <c r="B24" s="170"/>
      <c r="C24" s="95" t="s">
        <v>111</v>
      </c>
      <c r="D24" s="154"/>
      <c r="E24" s="154"/>
      <c r="F24" s="154"/>
      <c r="G24" s="154"/>
      <c r="H24" s="154"/>
      <c r="I24" s="154"/>
      <c r="J24" s="154"/>
      <c r="K24" s="154"/>
      <c r="L24" s="154"/>
      <c r="M24" s="154"/>
    </row>
    <row r="25" spans="1:14" ht="30" customHeight="1" x14ac:dyDescent="0.15">
      <c r="A25" s="168"/>
      <c r="B25" s="171"/>
      <c r="C25" s="104" t="s">
        <v>112</v>
      </c>
      <c r="D25" s="106">
        <f>COUNTIFS('様式3（完了）'!$D$17:$D$47,$A$16,'様式3（完了）'!$G$17:$G$47,"○",'様式3（完了）'!$H$17:$H$47,"○")</f>
        <v>0</v>
      </c>
      <c r="E25" s="106">
        <f t="shared" ref="E25:M25" si="0">SUM(E16+E17+E18+E19+E21+E23)</f>
        <v>0</v>
      </c>
      <c r="F25" s="106">
        <f t="shared" si="0"/>
        <v>0</v>
      </c>
      <c r="G25" s="106">
        <f t="shared" si="0"/>
        <v>0</v>
      </c>
      <c r="H25" s="106">
        <f t="shared" si="0"/>
        <v>0</v>
      </c>
      <c r="I25" s="106">
        <f t="shared" si="0"/>
        <v>0</v>
      </c>
      <c r="J25" s="106">
        <f t="shared" si="0"/>
        <v>0</v>
      </c>
      <c r="K25" s="106">
        <f t="shared" si="0"/>
        <v>0</v>
      </c>
      <c r="L25" s="106">
        <f t="shared" si="0"/>
        <v>0</v>
      </c>
      <c r="M25" s="106">
        <f t="shared" si="0"/>
        <v>0</v>
      </c>
    </row>
    <row r="26" spans="1:14" ht="9.9499999999999993" customHeight="1" x14ac:dyDescent="0.15">
      <c r="D26" s="19"/>
      <c r="E26" s="19"/>
      <c r="F26" s="19"/>
      <c r="G26" s="19"/>
      <c r="H26" s="19"/>
      <c r="I26" s="19"/>
    </row>
    <row r="27" spans="1:14" ht="15" customHeight="1" x14ac:dyDescent="0.15">
      <c r="A27" s="2" t="s">
        <v>9</v>
      </c>
      <c r="B27" s="2"/>
      <c r="C27" s="2"/>
      <c r="D27" s="2"/>
      <c r="E27" s="2"/>
      <c r="F27" s="2"/>
      <c r="G27" s="2"/>
      <c r="H27" s="2"/>
      <c r="I27" s="2"/>
      <c r="J27" s="2"/>
      <c r="K27" s="2"/>
      <c r="L27" s="2"/>
      <c r="M27" s="2"/>
      <c r="N27" s="2"/>
    </row>
    <row r="28" spans="1:14" ht="68.25" customHeight="1" x14ac:dyDescent="0.15">
      <c r="A28" s="134" t="s">
        <v>41</v>
      </c>
      <c r="B28" s="134"/>
      <c r="C28" s="134"/>
      <c r="D28" s="134"/>
      <c r="E28" s="134"/>
      <c r="F28" s="134"/>
      <c r="G28" s="134"/>
      <c r="H28" s="134"/>
      <c r="I28" s="134"/>
      <c r="J28" s="134"/>
    </row>
    <row r="29" spans="1:14" ht="24" customHeight="1" x14ac:dyDescent="0.15">
      <c r="A29" s="22" t="s">
        <v>61</v>
      </c>
      <c r="B29" s="22"/>
      <c r="C29" s="22"/>
      <c r="D29" s="22"/>
      <c r="E29" s="22"/>
      <c r="F29" s="22"/>
      <c r="G29" s="22"/>
      <c r="H29" s="22"/>
      <c r="I29" s="22"/>
      <c r="J29" s="3"/>
    </row>
    <row r="30" spans="1:14" ht="15" customHeight="1" x14ac:dyDescent="0.15">
      <c r="A30" s="17"/>
      <c r="B30" s="17"/>
      <c r="C30" s="17"/>
      <c r="D30" s="17"/>
      <c r="E30" s="17"/>
      <c r="F30" s="17"/>
      <c r="G30" s="17"/>
      <c r="H30" s="3"/>
      <c r="I30" s="3"/>
      <c r="J30" s="3"/>
    </row>
    <row r="31" spans="1:14" ht="15" customHeight="1" x14ac:dyDescent="0.15">
      <c r="D31" s="19"/>
      <c r="E31" s="19"/>
      <c r="F31" s="19"/>
      <c r="G31" s="19"/>
      <c r="H31" s="19"/>
      <c r="I31" s="19"/>
    </row>
    <row r="32" spans="1:14" ht="30.75" customHeight="1" x14ac:dyDescent="0.15">
      <c r="D32" s="19"/>
      <c r="E32" s="19"/>
      <c r="F32" s="19"/>
      <c r="G32" s="19"/>
      <c r="H32" s="19"/>
      <c r="I32" s="19"/>
    </row>
    <row r="33" spans="1:14" ht="15" customHeight="1" x14ac:dyDescent="0.15">
      <c r="A33" s="16"/>
      <c r="D33" s="19"/>
      <c r="E33" s="19"/>
      <c r="F33" s="19"/>
      <c r="G33" s="19"/>
      <c r="H33" s="19"/>
      <c r="I33" s="19"/>
    </row>
    <row r="34" spans="1:14" ht="15" customHeight="1" x14ac:dyDescent="0.15">
      <c r="A34" s="16" t="s">
        <v>43</v>
      </c>
      <c r="B34" s="16" t="s">
        <v>44</v>
      </c>
      <c r="C34" s="16" t="s">
        <v>45</v>
      </c>
      <c r="D34" s="16" t="s">
        <v>46</v>
      </c>
      <c r="E34" s="16" t="s">
        <v>47</v>
      </c>
      <c r="F34" s="16" t="s">
        <v>48</v>
      </c>
      <c r="G34" s="14" t="s">
        <v>6</v>
      </c>
      <c r="H34" s="14" t="s">
        <v>7</v>
      </c>
      <c r="I34" s="16" t="s">
        <v>49</v>
      </c>
      <c r="J34" s="16" t="s">
        <v>50</v>
      </c>
      <c r="K34" s="16" t="s">
        <v>51</v>
      </c>
      <c r="L34" s="16" t="s">
        <v>52</v>
      </c>
      <c r="M34" s="16" t="s">
        <v>53</v>
      </c>
      <c r="N34" s="16" t="s">
        <v>54</v>
      </c>
    </row>
    <row r="35" spans="1:14" ht="15" customHeight="1" x14ac:dyDescent="0.15">
      <c r="A35" s="16"/>
      <c r="D35" s="19"/>
      <c r="E35" s="19"/>
      <c r="F35" s="19"/>
      <c r="G35" s="19"/>
      <c r="H35" s="19"/>
      <c r="I35" s="19"/>
    </row>
    <row r="36" spans="1:14" ht="15" customHeight="1" x14ac:dyDescent="0.15">
      <c r="A36" s="16"/>
      <c r="D36" s="19"/>
      <c r="E36" s="19"/>
      <c r="F36" s="19"/>
      <c r="G36" s="19"/>
      <c r="H36" s="19"/>
      <c r="I36" s="19"/>
    </row>
    <row r="37" spans="1:14" ht="15" customHeight="1" x14ac:dyDescent="0.15">
      <c r="A37" s="16"/>
      <c r="D37" s="19"/>
      <c r="E37" s="19"/>
      <c r="F37" s="19"/>
      <c r="G37" s="19"/>
      <c r="H37" s="19"/>
      <c r="I37" s="19"/>
    </row>
    <row r="38" spans="1:14" ht="15" customHeight="1" x14ac:dyDescent="0.15">
      <c r="A38" s="16"/>
      <c r="D38" s="19"/>
      <c r="E38" s="19"/>
      <c r="F38" s="19"/>
      <c r="G38" s="19"/>
      <c r="H38" s="19"/>
      <c r="I38" s="19"/>
    </row>
    <row r="39" spans="1:14" ht="15" customHeight="1" x14ac:dyDescent="0.15">
      <c r="A39" s="14"/>
      <c r="D39" s="19"/>
      <c r="E39" s="19"/>
      <c r="F39" s="19"/>
      <c r="G39" s="19"/>
      <c r="H39" s="19"/>
      <c r="I39" s="19"/>
    </row>
    <row r="40" spans="1:14" ht="15" customHeight="1" x14ac:dyDescent="0.15">
      <c r="A40" s="14"/>
      <c r="D40" s="19"/>
      <c r="E40" s="19"/>
      <c r="F40" s="19"/>
      <c r="G40" s="19"/>
      <c r="H40" s="19"/>
      <c r="I40" s="19"/>
    </row>
    <row r="41" spans="1:14" ht="15" customHeight="1" x14ac:dyDescent="0.15">
      <c r="A41" s="16"/>
      <c r="D41" s="19"/>
      <c r="E41" s="19"/>
      <c r="F41" s="19"/>
      <c r="G41" s="19"/>
      <c r="H41" s="19"/>
      <c r="I41" s="19"/>
    </row>
    <row r="42" spans="1:14" ht="15" customHeight="1" x14ac:dyDescent="0.15">
      <c r="A42" s="16"/>
      <c r="D42" s="19"/>
      <c r="E42" s="19"/>
      <c r="F42" s="19"/>
      <c r="G42" s="19"/>
      <c r="H42" s="19"/>
      <c r="I42" s="19"/>
    </row>
    <row r="43" spans="1:14" ht="15" customHeight="1" x14ac:dyDescent="0.15">
      <c r="A43" s="16"/>
      <c r="D43" s="19"/>
      <c r="E43" s="19"/>
      <c r="F43" s="19"/>
      <c r="G43" s="19"/>
      <c r="H43" s="19"/>
      <c r="I43" s="19"/>
    </row>
    <row r="44" spans="1:14" ht="15" customHeight="1" x14ac:dyDescent="0.15">
      <c r="A44" s="16"/>
      <c r="D44" s="19"/>
      <c r="E44" s="19"/>
      <c r="F44" s="19"/>
      <c r="G44" s="19"/>
      <c r="H44" s="19"/>
      <c r="I44" s="19"/>
    </row>
    <row r="45" spans="1:14" ht="15" customHeight="1" x14ac:dyDescent="0.15">
      <c r="A45" s="16"/>
      <c r="D45" s="19"/>
      <c r="E45" s="19"/>
      <c r="F45" s="19"/>
      <c r="G45" s="19"/>
      <c r="H45" s="19"/>
      <c r="I45" s="19"/>
    </row>
    <row r="46" spans="1:14" ht="15" customHeight="1" x14ac:dyDescent="0.15">
      <c r="A46" s="16"/>
      <c r="D46" s="19"/>
      <c r="E46" s="19"/>
      <c r="F46" s="19"/>
      <c r="G46" s="19"/>
      <c r="H46" s="19"/>
      <c r="I46" s="19"/>
    </row>
    <row r="47" spans="1:14" ht="15" customHeight="1" x14ac:dyDescent="0.15">
      <c r="D47" s="19"/>
      <c r="E47" s="19"/>
      <c r="F47" s="19"/>
      <c r="G47" s="19"/>
      <c r="H47" s="19"/>
      <c r="I47" s="19"/>
    </row>
    <row r="48" spans="1:14" ht="15" customHeight="1" x14ac:dyDescent="0.15">
      <c r="D48" s="19"/>
      <c r="E48" s="19"/>
      <c r="F48" s="19"/>
      <c r="G48" s="19"/>
      <c r="H48" s="19"/>
      <c r="I48" s="19"/>
    </row>
    <row r="49" spans="4:9" ht="15" customHeight="1" x14ac:dyDescent="0.15">
      <c r="D49" s="19"/>
      <c r="E49" s="19"/>
      <c r="F49" s="19"/>
      <c r="G49" s="19"/>
      <c r="H49" s="19"/>
      <c r="I49" s="19"/>
    </row>
    <row r="50" spans="4:9" ht="15" customHeight="1" x14ac:dyDescent="0.15">
      <c r="D50" s="19"/>
      <c r="E50" s="19"/>
      <c r="F50" s="19"/>
      <c r="G50" s="19"/>
      <c r="H50" s="19"/>
      <c r="I50" s="19"/>
    </row>
    <row r="51" spans="4:9" ht="15" customHeight="1" x14ac:dyDescent="0.15">
      <c r="D51" s="19"/>
      <c r="E51" s="19"/>
      <c r="F51" s="19"/>
      <c r="G51" s="19"/>
      <c r="H51" s="19"/>
      <c r="I51" s="19"/>
    </row>
    <row r="52" spans="4:9" ht="15" customHeight="1" x14ac:dyDescent="0.15">
      <c r="D52" s="19"/>
      <c r="E52" s="19"/>
      <c r="F52" s="19"/>
      <c r="G52" s="19"/>
      <c r="H52" s="19"/>
      <c r="I52" s="19"/>
    </row>
    <row r="53" spans="4:9" ht="15" customHeight="1" x14ac:dyDescent="0.15">
      <c r="D53" s="19"/>
      <c r="E53" s="19"/>
      <c r="F53" s="19"/>
      <c r="G53" s="19"/>
      <c r="H53" s="19"/>
      <c r="I53" s="19"/>
    </row>
    <row r="54" spans="4:9" ht="15" customHeight="1" x14ac:dyDescent="0.15">
      <c r="D54" s="19"/>
      <c r="E54" s="19"/>
      <c r="F54" s="19"/>
      <c r="G54" s="19"/>
      <c r="H54" s="19"/>
      <c r="I54" s="19"/>
    </row>
    <row r="55" spans="4:9" ht="15" customHeight="1" x14ac:dyDescent="0.15">
      <c r="D55" s="19"/>
      <c r="E55" s="19"/>
      <c r="F55" s="19"/>
      <c r="G55" s="19"/>
      <c r="H55" s="19"/>
      <c r="I55" s="19"/>
    </row>
    <row r="56" spans="4:9" ht="15" customHeight="1" x14ac:dyDescent="0.15">
      <c r="D56" s="19"/>
      <c r="E56" s="19"/>
      <c r="F56" s="19"/>
      <c r="G56" s="19"/>
      <c r="H56" s="19"/>
      <c r="I56" s="19"/>
    </row>
    <row r="57" spans="4:9" ht="15" customHeight="1" x14ac:dyDescent="0.15">
      <c r="D57" s="19"/>
      <c r="E57" s="19"/>
      <c r="F57" s="19"/>
      <c r="G57" s="19"/>
      <c r="H57" s="19"/>
      <c r="I57" s="19"/>
    </row>
    <row r="58" spans="4:9" ht="15" customHeight="1" x14ac:dyDescent="0.15">
      <c r="D58" s="19"/>
      <c r="E58" s="19"/>
      <c r="F58" s="19"/>
      <c r="G58" s="19"/>
      <c r="H58" s="19"/>
      <c r="I58" s="19"/>
    </row>
    <row r="59" spans="4:9" ht="15" customHeight="1" x14ac:dyDescent="0.15">
      <c r="D59" s="19"/>
      <c r="E59" s="19"/>
      <c r="F59" s="19"/>
      <c r="G59" s="19"/>
      <c r="H59" s="19"/>
      <c r="I59" s="19"/>
    </row>
    <row r="60" spans="4:9" ht="15" customHeight="1" x14ac:dyDescent="0.15">
      <c r="D60" s="19"/>
      <c r="E60" s="19"/>
      <c r="F60" s="19"/>
      <c r="G60" s="19"/>
      <c r="H60" s="19"/>
      <c r="I60" s="19"/>
    </row>
    <row r="61" spans="4:9" ht="15" customHeight="1" x14ac:dyDescent="0.15">
      <c r="D61" s="19"/>
      <c r="E61" s="19"/>
      <c r="F61" s="19"/>
      <c r="G61" s="19"/>
      <c r="H61" s="19"/>
      <c r="I61" s="19"/>
    </row>
    <row r="62" spans="4:9" ht="15" customHeight="1" x14ac:dyDescent="0.15">
      <c r="D62" s="19"/>
      <c r="E62" s="19"/>
      <c r="F62" s="19"/>
      <c r="G62" s="19"/>
      <c r="H62" s="19"/>
      <c r="I62" s="19"/>
    </row>
    <row r="63" spans="4:9" ht="15" customHeight="1" x14ac:dyDescent="0.15">
      <c r="D63" s="19"/>
      <c r="E63" s="19"/>
      <c r="F63" s="19"/>
      <c r="G63" s="19"/>
      <c r="H63" s="19"/>
      <c r="I63" s="19"/>
    </row>
    <row r="64" spans="4:9" ht="15" customHeight="1" x14ac:dyDescent="0.15">
      <c r="D64" s="19"/>
      <c r="E64" s="19"/>
      <c r="F64" s="19"/>
      <c r="G64" s="19"/>
      <c r="H64" s="19"/>
      <c r="I64" s="19"/>
    </row>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row r="92" ht="20.100000000000001" customHeight="1" x14ac:dyDescent="0.15"/>
    <row r="93" ht="20.100000000000001" customHeight="1" x14ac:dyDescent="0.15"/>
    <row r="94" ht="20.100000000000001" customHeight="1" x14ac:dyDescent="0.15"/>
    <row r="95" ht="20.100000000000001" customHeight="1" x14ac:dyDescent="0.15"/>
    <row r="96" ht="20.100000000000001" customHeight="1" x14ac:dyDescent="0.15"/>
    <row r="97" ht="20.100000000000001" customHeight="1" x14ac:dyDescent="0.15"/>
    <row r="98" ht="20.100000000000001" customHeight="1" x14ac:dyDescent="0.15"/>
    <row r="99" ht="20.100000000000001" customHeight="1" x14ac:dyDescent="0.15"/>
    <row r="100" ht="20.100000000000001" customHeight="1" x14ac:dyDescent="0.15"/>
    <row r="101" ht="20.100000000000001" customHeight="1" x14ac:dyDescent="0.15"/>
    <row r="102" ht="20.100000000000001" customHeight="1" x14ac:dyDescent="0.15"/>
    <row r="103" ht="20.100000000000001" customHeight="1" x14ac:dyDescent="0.15"/>
    <row r="104" ht="20.100000000000001" customHeight="1" x14ac:dyDescent="0.15"/>
    <row r="105" ht="20.100000000000001" customHeight="1" x14ac:dyDescent="0.15"/>
    <row r="106" ht="20.100000000000001" customHeight="1" x14ac:dyDescent="0.15"/>
    <row r="107" ht="20.100000000000001" customHeight="1" x14ac:dyDescent="0.15"/>
    <row r="108" ht="20.100000000000001" customHeight="1" x14ac:dyDescent="0.15"/>
    <row r="109" ht="20.100000000000001" customHeight="1" x14ac:dyDescent="0.15"/>
    <row r="110" ht="20.100000000000001" customHeight="1" x14ac:dyDescent="0.15"/>
    <row r="111" ht="20.100000000000001" customHeight="1" x14ac:dyDescent="0.15"/>
    <row r="112" ht="20.100000000000001" customHeight="1" x14ac:dyDescent="0.15"/>
    <row r="113" ht="20.100000000000001" customHeight="1" x14ac:dyDescent="0.15"/>
    <row r="114" ht="20.100000000000001" customHeight="1" x14ac:dyDescent="0.15"/>
    <row r="115" ht="20.100000000000001" customHeight="1" x14ac:dyDescent="0.15"/>
    <row r="116" ht="20.100000000000001" customHeight="1" x14ac:dyDescent="0.15"/>
    <row r="117" ht="20.100000000000001" customHeight="1" x14ac:dyDescent="0.15"/>
    <row r="118" ht="20.100000000000001" customHeight="1" x14ac:dyDescent="0.15"/>
    <row r="119" ht="20.100000000000001" customHeight="1" x14ac:dyDescent="0.15"/>
    <row r="120" ht="20.100000000000001" customHeight="1" x14ac:dyDescent="0.15"/>
    <row r="121" ht="20.100000000000001" customHeight="1" x14ac:dyDescent="0.15"/>
    <row r="122" ht="20.100000000000001" customHeight="1" x14ac:dyDescent="0.15"/>
    <row r="123" ht="20.100000000000001" customHeight="1" x14ac:dyDescent="0.15"/>
    <row r="124" ht="20.100000000000001" customHeight="1" x14ac:dyDescent="0.15"/>
    <row r="125" ht="20.100000000000001" customHeight="1" x14ac:dyDescent="0.15"/>
    <row r="126" ht="20.100000000000001" customHeight="1" x14ac:dyDescent="0.15"/>
    <row r="127" ht="20.100000000000001" customHeight="1" x14ac:dyDescent="0.15"/>
    <row r="128" ht="20.100000000000001" customHeight="1" x14ac:dyDescent="0.15"/>
    <row r="129" ht="20.100000000000001" customHeight="1" x14ac:dyDescent="0.15"/>
    <row r="130" ht="20.100000000000001" customHeight="1" x14ac:dyDescent="0.15"/>
    <row r="131" ht="20.100000000000001" customHeight="1" x14ac:dyDescent="0.15"/>
    <row r="132" ht="20.100000000000001" customHeight="1" x14ac:dyDescent="0.15"/>
    <row r="133" ht="20.100000000000001" customHeight="1" x14ac:dyDescent="0.15"/>
    <row r="134" ht="20.100000000000001" customHeight="1" x14ac:dyDescent="0.15"/>
    <row r="135" ht="20.100000000000001" customHeight="1" x14ac:dyDescent="0.15"/>
    <row r="136" ht="20.100000000000001" customHeight="1" x14ac:dyDescent="0.15"/>
    <row r="137" ht="20.100000000000001" customHeight="1" x14ac:dyDescent="0.15"/>
    <row r="138" ht="20.100000000000001" customHeight="1" x14ac:dyDescent="0.15"/>
    <row r="139" ht="20.100000000000001" customHeight="1" x14ac:dyDescent="0.15"/>
    <row r="140" ht="20.100000000000001" customHeight="1" x14ac:dyDescent="0.15"/>
    <row r="141" ht="20.100000000000001" customHeight="1" x14ac:dyDescent="0.15"/>
    <row r="142" ht="20.100000000000001" customHeight="1" x14ac:dyDescent="0.15"/>
    <row r="143" ht="20.100000000000001" customHeight="1" x14ac:dyDescent="0.15"/>
    <row r="144" ht="20.100000000000001" customHeight="1" x14ac:dyDescent="0.15"/>
    <row r="145" ht="20.100000000000001" customHeight="1" x14ac:dyDescent="0.15"/>
    <row r="146" ht="20.100000000000001" customHeight="1" x14ac:dyDescent="0.15"/>
    <row r="147" ht="20.100000000000001" customHeight="1" x14ac:dyDescent="0.15"/>
    <row r="148" ht="20.100000000000001" customHeight="1" x14ac:dyDescent="0.15"/>
    <row r="149" ht="20.100000000000001" customHeight="1" x14ac:dyDescent="0.15"/>
    <row r="150" ht="20.100000000000001" customHeight="1" x14ac:dyDescent="0.15"/>
    <row r="151" ht="20.100000000000001" customHeight="1" x14ac:dyDescent="0.15"/>
    <row r="152" ht="20.100000000000001" customHeight="1" x14ac:dyDescent="0.15"/>
    <row r="153" ht="20.100000000000001" customHeight="1" x14ac:dyDescent="0.15"/>
    <row r="154" ht="20.100000000000001" customHeight="1" x14ac:dyDescent="0.15"/>
    <row r="155" ht="20.100000000000001" customHeight="1" x14ac:dyDescent="0.15"/>
    <row r="156" ht="20.100000000000001" customHeight="1" x14ac:dyDescent="0.15"/>
    <row r="157" ht="20.100000000000001" customHeight="1" x14ac:dyDescent="0.15"/>
    <row r="158" ht="20.100000000000001" customHeight="1" x14ac:dyDescent="0.15"/>
    <row r="159" ht="20.100000000000001" customHeight="1" x14ac:dyDescent="0.15"/>
    <row r="160" ht="20.100000000000001" customHeight="1" x14ac:dyDescent="0.15"/>
    <row r="161" ht="20.100000000000001" customHeight="1" x14ac:dyDescent="0.15"/>
    <row r="162" ht="20.100000000000001" customHeight="1" x14ac:dyDescent="0.15"/>
    <row r="163" ht="20.100000000000001" customHeight="1" x14ac:dyDescent="0.15"/>
    <row r="164" ht="20.100000000000001" customHeight="1" x14ac:dyDescent="0.15"/>
    <row r="165" ht="20.100000000000001" customHeight="1" x14ac:dyDescent="0.15"/>
    <row r="166" ht="20.100000000000001" customHeight="1" x14ac:dyDescent="0.15"/>
    <row r="167" ht="20.100000000000001" customHeight="1" x14ac:dyDescent="0.15"/>
    <row r="168" ht="20.100000000000001" customHeight="1" x14ac:dyDescent="0.15"/>
    <row r="169" ht="20.100000000000001" customHeight="1" x14ac:dyDescent="0.15"/>
    <row r="170" ht="20.100000000000001" customHeight="1" x14ac:dyDescent="0.15"/>
    <row r="171" ht="20.100000000000001" customHeight="1" x14ac:dyDescent="0.15"/>
    <row r="172" ht="20.100000000000001" customHeight="1" x14ac:dyDescent="0.15"/>
    <row r="173" ht="20.100000000000001" customHeight="1" x14ac:dyDescent="0.15"/>
    <row r="174" ht="20.100000000000001" customHeight="1" x14ac:dyDescent="0.15"/>
    <row r="175" ht="20.100000000000001" customHeight="1" x14ac:dyDescent="0.15"/>
    <row r="176" ht="20.100000000000001" customHeight="1" x14ac:dyDescent="0.15"/>
    <row r="177" ht="20.100000000000001" customHeight="1" x14ac:dyDescent="0.15"/>
    <row r="178" ht="20.100000000000001" customHeight="1" x14ac:dyDescent="0.15"/>
    <row r="179" ht="20.100000000000001" customHeight="1" x14ac:dyDescent="0.15"/>
    <row r="180" ht="20.100000000000001" customHeight="1" x14ac:dyDescent="0.15"/>
    <row r="181" ht="20.100000000000001" customHeight="1" x14ac:dyDescent="0.15"/>
    <row r="182" ht="20.100000000000001" customHeight="1" x14ac:dyDescent="0.15"/>
    <row r="183" ht="20.100000000000001" customHeight="1" x14ac:dyDescent="0.15"/>
    <row r="184" ht="20.100000000000001" customHeight="1" x14ac:dyDescent="0.15"/>
    <row r="185" ht="20.100000000000001" customHeight="1" x14ac:dyDescent="0.15"/>
    <row r="186" ht="20.100000000000001" customHeight="1" x14ac:dyDescent="0.15"/>
    <row r="187" ht="20.100000000000001" customHeight="1" x14ac:dyDescent="0.15"/>
    <row r="188" ht="20.100000000000001" customHeight="1" x14ac:dyDescent="0.15"/>
    <row r="189" ht="20.100000000000001" customHeight="1" x14ac:dyDescent="0.15"/>
    <row r="190" ht="20.100000000000001" customHeight="1" x14ac:dyDescent="0.15"/>
    <row r="191" ht="20.100000000000001" customHeight="1" x14ac:dyDescent="0.15"/>
    <row r="192" ht="20.100000000000001" customHeight="1" x14ac:dyDescent="0.15"/>
    <row r="193" ht="20.100000000000001" customHeight="1" x14ac:dyDescent="0.15"/>
    <row r="194" ht="20.100000000000001" customHeight="1" x14ac:dyDescent="0.15"/>
    <row r="195" ht="20.100000000000001" customHeight="1" x14ac:dyDescent="0.15"/>
    <row r="196" ht="20.100000000000001" customHeight="1" x14ac:dyDescent="0.15"/>
    <row r="197" ht="20.100000000000001" customHeight="1" x14ac:dyDescent="0.15"/>
    <row r="198" ht="20.100000000000001" customHeight="1" x14ac:dyDescent="0.15"/>
    <row r="199" ht="20.100000000000001" customHeight="1" x14ac:dyDescent="0.15"/>
  </sheetData>
  <mergeCells count="42">
    <mergeCell ref="K19:K20"/>
    <mergeCell ref="A16:A25"/>
    <mergeCell ref="J19:J20"/>
    <mergeCell ref="A28:J28"/>
    <mergeCell ref="D19:D20"/>
    <mergeCell ref="E19:E20"/>
    <mergeCell ref="B16:B25"/>
    <mergeCell ref="A12:M12"/>
    <mergeCell ref="A13:A15"/>
    <mergeCell ref="B13:B15"/>
    <mergeCell ref="C13:C15"/>
    <mergeCell ref="D13:E14"/>
    <mergeCell ref="F13:G14"/>
    <mergeCell ref="H13:I14"/>
    <mergeCell ref="J13:M13"/>
    <mergeCell ref="J14:K14"/>
    <mergeCell ref="L14:M14"/>
    <mergeCell ref="A5:M5"/>
    <mergeCell ref="K7:M7"/>
    <mergeCell ref="K8:M8"/>
    <mergeCell ref="K9:M9"/>
    <mergeCell ref="K10:M10"/>
    <mergeCell ref="H7:I10"/>
    <mergeCell ref="B9:C9"/>
    <mergeCell ref="A7:B8"/>
    <mergeCell ref="A10:C10"/>
    <mergeCell ref="L19:L20"/>
    <mergeCell ref="M19:M20"/>
    <mergeCell ref="D23:D24"/>
    <mergeCell ref="E23:E24"/>
    <mergeCell ref="F23:F24"/>
    <mergeCell ref="L23:L24"/>
    <mergeCell ref="M23:M24"/>
    <mergeCell ref="G19:G20"/>
    <mergeCell ref="H19:H20"/>
    <mergeCell ref="I19:I20"/>
    <mergeCell ref="G23:G24"/>
    <mergeCell ref="H23:H24"/>
    <mergeCell ref="I23:I24"/>
    <mergeCell ref="J23:J24"/>
    <mergeCell ref="K23:K24"/>
    <mergeCell ref="F19:F20"/>
  </mergeCells>
  <phoneticPr fontId="1"/>
  <dataValidations count="1">
    <dataValidation allowBlank="1" showInputMessage="1" showErrorMessage="1" prompt="調査状況が「未完了」の機関を集計する。" sqref="B13:B25"/>
  </dataValidations>
  <printOptions horizontalCentered="1"/>
  <pageMargins left="0.39370078740157483" right="0.39370078740157483" top="0.39370078740157483" bottom="0.19685039370078741" header="0.19685039370078741" footer="0.19685039370078741"/>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N199"/>
  <sheetViews>
    <sheetView tabSelected="1" view="pageBreakPreview" topLeftCell="A6" zoomScale="85" zoomScaleNormal="100" zoomScaleSheetLayoutView="85" workbookViewId="0">
      <selection activeCell="A16" sqref="A16:A25"/>
    </sheetView>
  </sheetViews>
  <sheetFormatPr defaultRowHeight="13.5" x14ac:dyDescent="0.15"/>
  <cols>
    <col min="1" max="1" width="11.25" customWidth="1"/>
    <col min="2" max="2" width="6.25" customWidth="1"/>
    <col min="3" max="3" width="20" customWidth="1"/>
    <col min="4" max="9" width="7.5" customWidth="1"/>
    <col min="10" max="13" width="12" customWidth="1"/>
    <col min="14" max="28" width="4.625" customWidth="1"/>
  </cols>
  <sheetData>
    <row r="1" spans="1:13" ht="17.100000000000001" hidden="1" customHeight="1" x14ac:dyDescent="0.15">
      <c r="A1" s="74" t="s">
        <v>0</v>
      </c>
      <c r="B1" s="79"/>
      <c r="C1" s="79"/>
      <c r="D1" s="79"/>
      <c r="E1" s="79"/>
      <c r="F1" s="79"/>
      <c r="G1" s="79"/>
      <c r="H1" s="79"/>
      <c r="I1" s="79"/>
    </row>
    <row r="2" spans="1:13" ht="5.0999999999999996" customHeight="1" x14ac:dyDescent="0.15"/>
    <row r="3" spans="1:13" ht="17.100000000000001" customHeight="1" x14ac:dyDescent="0.15">
      <c r="A3" s="23" t="s">
        <v>0</v>
      </c>
      <c r="B3" s="79"/>
      <c r="C3" s="79"/>
      <c r="D3" s="79"/>
      <c r="E3" s="79"/>
      <c r="F3" s="79"/>
      <c r="G3" s="79"/>
      <c r="H3" s="79"/>
    </row>
    <row r="4" spans="1:13" ht="5.0999999999999996" customHeight="1" x14ac:dyDescent="0.15"/>
    <row r="5" spans="1:13" ht="20.100000000000001" customHeight="1" x14ac:dyDescent="0.15">
      <c r="A5" s="113" t="s">
        <v>25</v>
      </c>
      <c r="B5" s="113"/>
      <c r="C5" s="113"/>
      <c r="D5" s="113"/>
      <c r="E5" s="113"/>
      <c r="F5" s="113"/>
      <c r="G5" s="113"/>
      <c r="H5" s="113"/>
      <c r="I5" s="113"/>
      <c r="J5" s="113"/>
      <c r="K5" s="113"/>
      <c r="L5" s="113"/>
      <c r="M5" s="113"/>
    </row>
    <row r="6" spans="1:13" ht="9.9499999999999993" customHeight="1" x14ac:dyDescent="0.15"/>
    <row r="7" spans="1:13" ht="15" customHeight="1" x14ac:dyDescent="0.15">
      <c r="A7" s="158" t="s">
        <v>62</v>
      </c>
      <c r="B7" s="158"/>
      <c r="F7" s="79"/>
      <c r="G7" s="79"/>
      <c r="H7" s="116" t="s">
        <v>33</v>
      </c>
      <c r="I7" s="117"/>
      <c r="J7" s="74" t="s">
        <v>1</v>
      </c>
      <c r="K7" s="155"/>
      <c r="L7" s="156"/>
      <c r="M7" s="157"/>
    </row>
    <row r="8" spans="1:13" ht="15" customHeight="1" x14ac:dyDescent="0.15">
      <c r="A8" s="158"/>
      <c r="B8" s="158"/>
      <c r="F8" s="79"/>
      <c r="G8" s="79"/>
      <c r="H8" s="118"/>
      <c r="I8" s="119"/>
      <c r="J8" s="74" t="s">
        <v>2</v>
      </c>
      <c r="K8" s="155"/>
      <c r="L8" s="156"/>
      <c r="M8" s="157"/>
    </row>
    <row r="9" spans="1:13" ht="15" customHeight="1" x14ac:dyDescent="0.15">
      <c r="A9" s="74" t="s">
        <v>12</v>
      </c>
      <c r="B9" s="111" t="s">
        <v>115</v>
      </c>
      <c r="C9" s="112"/>
      <c r="D9" s="16"/>
      <c r="F9" s="79"/>
      <c r="G9" s="12"/>
      <c r="H9" s="118"/>
      <c r="I9" s="119"/>
      <c r="J9" s="37" t="s">
        <v>3</v>
      </c>
      <c r="K9" s="155"/>
      <c r="L9" s="156"/>
      <c r="M9" s="157"/>
    </row>
    <row r="10" spans="1:13" ht="15" customHeight="1" x14ac:dyDescent="0.15">
      <c r="A10" s="111" t="s">
        <v>114</v>
      </c>
      <c r="B10" s="159"/>
      <c r="C10" s="112"/>
      <c r="D10" s="16"/>
      <c r="F10" s="79"/>
      <c r="G10" s="79"/>
      <c r="H10" s="120"/>
      <c r="I10" s="121"/>
      <c r="J10" s="74" t="s">
        <v>4</v>
      </c>
      <c r="K10" s="155"/>
      <c r="L10" s="156"/>
      <c r="M10" s="157"/>
    </row>
    <row r="11" spans="1:13" ht="9.9499999999999993" customHeight="1" x14ac:dyDescent="0.15">
      <c r="B11" s="38"/>
    </row>
    <row r="12" spans="1:13" s="1" customFormat="1" ht="20.100000000000001" customHeight="1" x14ac:dyDescent="0.15">
      <c r="A12" s="160" t="s">
        <v>26</v>
      </c>
      <c r="B12" s="160"/>
      <c r="C12" s="160"/>
      <c r="D12" s="160"/>
      <c r="E12" s="160"/>
      <c r="F12" s="160"/>
      <c r="G12" s="160"/>
      <c r="H12" s="160"/>
      <c r="I12" s="160"/>
      <c r="J12" s="160"/>
      <c r="K12" s="160"/>
      <c r="L12" s="160"/>
      <c r="M12" s="160"/>
    </row>
    <row r="13" spans="1:13" ht="24.95" customHeight="1" x14ac:dyDescent="0.15">
      <c r="A13" s="146" t="s">
        <v>5</v>
      </c>
      <c r="B13" s="161" t="s">
        <v>60</v>
      </c>
      <c r="C13" s="146" t="s">
        <v>34</v>
      </c>
      <c r="D13" s="146" t="s">
        <v>24</v>
      </c>
      <c r="E13" s="146"/>
      <c r="F13" s="163" t="s">
        <v>36</v>
      </c>
      <c r="G13" s="164"/>
      <c r="H13" s="163" t="s">
        <v>37</v>
      </c>
      <c r="I13" s="164"/>
      <c r="J13" s="165" t="s">
        <v>38</v>
      </c>
      <c r="K13" s="165"/>
      <c r="L13" s="165"/>
      <c r="M13" s="165"/>
    </row>
    <row r="14" spans="1:13" ht="39.950000000000003" customHeight="1" x14ac:dyDescent="0.15">
      <c r="A14" s="146"/>
      <c r="B14" s="162"/>
      <c r="C14" s="146"/>
      <c r="D14" s="146"/>
      <c r="E14" s="146"/>
      <c r="F14" s="164"/>
      <c r="G14" s="164"/>
      <c r="H14" s="164"/>
      <c r="I14" s="164"/>
      <c r="J14" s="163" t="s">
        <v>39</v>
      </c>
      <c r="K14" s="164"/>
      <c r="L14" s="163" t="s">
        <v>40</v>
      </c>
      <c r="M14" s="164"/>
    </row>
    <row r="15" spans="1:13" s="1" customFormat="1" ht="15" customHeight="1" x14ac:dyDescent="0.15">
      <c r="A15" s="166"/>
      <c r="B15" s="162"/>
      <c r="C15" s="146"/>
      <c r="D15" s="75" t="s">
        <v>10</v>
      </c>
      <c r="E15" s="75" t="s">
        <v>29</v>
      </c>
      <c r="F15" s="75" t="s">
        <v>10</v>
      </c>
      <c r="G15" s="75" t="s">
        <v>29</v>
      </c>
      <c r="H15" s="75" t="s">
        <v>10</v>
      </c>
      <c r="I15" s="75" t="s">
        <v>29</v>
      </c>
      <c r="J15" s="74" t="s">
        <v>10</v>
      </c>
      <c r="K15" s="74" t="s">
        <v>29</v>
      </c>
      <c r="L15" s="74" t="s">
        <v>10</v>
      </c>
      <c r="M15" s="74" t="s">
        <v>29</v>
      </c>
    </row>
    <row r="16" spans="1:13" ht="26.25" customHeight="1" x14ac:dyDescent="0.15">
      <c r="A16" s="166" t="s">
        <v>117</v>
      </c>
      <c r="B16" s="172">
        <f>COUNTIFS('様式3 (未完了)'!$D$17:$D$47,$A$16,'様式3 (未完了)'!N17:$N$47,"○")</f>
        <v>0</v>
      </c>
      <c r="C16" s="96" t="s">
        <v>20</v>
      </c>
      <c r="D16" s="106">
        <f>COUNTIFS('様式3（完了）'!$D$17:$D$47,$A$16,'様式3（完了）'!$I$17:$I$47,$C16,'様式3（完了）'!$K$17:$K$47,"○")</f>
        <v>0</v>
      </c>
      <c r="E16" s="106">
        <f>COUNTIFS('様式3（完了）'!$D$17:$D$47,$A$16,'様式3（完了）'!$I$17:$I$47,$C16)</f>
        <v>0</v>
      </c>
      <c r="F16" s="106">
        <f>COUNTIFS('様式3（完了）'!$D$17:$D$47,$A$16,'様式3（完了）'!$I$17:$I$47,$C16,'様式3（完了）'!$X$17:$X$47,"○")</f>
        <v>0</v>
      </c>
      <c r="G16" s="106">
        <f>COUNTIFS('様式3（完了）'!$D$17:$D$47,$A$16,'様式3（完了）'!$I$17:$I$47,$C16,'様式3（完了）'!$U$17:$U$47,"有")</f>
        <v>0</v>
      </c>
      <c r="H16" s="106">
        <f>COUNTIFS('様式3（完了）'!$D$17:$D$47,$A$16,'様式3（完了）'!$I$17:$I$47,$C16,'様式3（完了）'!$AA$17:$AA$47,"○")</f>
        <v>0</v>
      </c>
      <c r="I16" s="106">
        <f>COUNTIFS('様式3（完了）'!$D$17:$D$47,$A$16,'様式3（完了）'!$I$17:$I$47,$C16,'様式3（完了）'!$U$17:$U$47,"有",'様式3（完了）'!$Y$17:$Y$47,"措置済み")</f>
        <v>0</v>
      </c>
      <c r="J16" s="106">
        <f>COUNTIFS('様式3（完了）'!$D$17:$D$47,$A$16,'様式3（完了）'!$I$17:$I$47,$C16,'様式3（完了）'!$AB$17:$AB$47,"○")</f>
        <v>0</v>
      </c>
      <c r="K16" s="106">
        <f>COUNTIFS('様式3（完了）'!$D$17:$D$47,$A$16,'様式3（完了）'!$I$17:$I$47,$C16,'様式3（完了）'!$U$17:$U$47,"有",'様式3（完了）'!$Y$17:$Y$47,"未措置 劣化無")</f>
        <v>0</v>
      </c>
      <c r="L16" s="106">
        <f>COUNTIFS('様式3（完了）'!$D$17:$D$47,$A$16,'様式3（完了）'!$I$17:$I$47,$C16,'様式3（完了）'!$AC$17:$AC$47,"○")</f>
        <v>0</v>
      </c>
      <c r="M16" s="106">
        <f>COUNTIFS('様式3（完了）'!$D$17:$D$47,$A$16,'様式3（完了）'!$I$17:$I$47,$C16,'様式3（完了）'!$U$17:$U$47,"有",'様式3（完了）'!$Y$17:$Y$47,"未措置 劣化有")</f>
        <v>0</v>
      </c>
    </row>
    <row r="17" spans="1:14" ht="26.25" customHeight="1" x14ac:dyDescent="0.15">
      <c r="A17" s="167"/>
      <c r="B17" s="173"/>
      <c r="C17" s="96" t="s">
        <v>21</v>
      </c>
      <c r="D17" s="106">
        <f>COUNTIFS('様式3（完了）'!$D$17:$D$47,$A$16,'様式3（完了）'!$I$17:$I$47,$C17,'様式3（完了）'!$K$17:$K$47,"○")</f>
        <v>0</v>
      </c>
      <c r="E17" s="106">
        <f>COUNTIFS('様式3（完了）'!$D$17:$D$47,$A$16,'様式3（完了）'!$I$17:$I$47,$C17)</f>
        <v>0</v>
      </c>
      <c r="F17" s="106">
        <f>COUNTIFS('様式3（完了）'!$D$17:$D$47,$A$16,'様式3（完了）'!$I$17:$I$47,$C17,'様式3（完了）'!$X$17:$X$47,"○")</f>
        <v>0</v>
      </c>
      <c r="G17" s="106">
        <f>COUNTIFS('様式3（完了）'!$D$17:$D$47,$A$16,'様式3（完了）'!$I$17:$I$47,$C17,'様式3（完了）'!$U$17:$U$47,"有")</f>
        <v>0</v>
      </c>
      <c r="H17" s="106">
        <f>COUNTIFS('様式3（完了）'!$D$17:$D$47,$A$16,'様式3（完了）'!$I$17:$I$47,$C17,'様式3（完了）'!$AA$17:$AA$47,"○")</f>
        <v>0</v>
      </c>
      <c r="I17" s="106">
        <f>COUNTIFS('様式3（完了）'!$D$17:$D$47,$A$16,'様式3（完了）'!$I$17:$I$47,$C17,'様式3（完了）'!$U$17:$U$47,"有",'様式3（完了）'!$Y$17:$Y$47,"措置済み")</f>
        <v>0</v>
      </c>
      <c r="J17" s="106">
        <f>COUNTIFS('様式3（完了）'!$D$17:$D$47,$A$16,'様式3（完了）'!$I$17:$I$47,$C17,'様式3（完了）'!$AB$17:$AB$47,"○")</f>
        <v>0</v>
      </c>
      <c r="K17" s="106">
        <f>COUNTIFS('様式3（完了）'!$D$17:$D$47,$A$16,'様式3（完了）'!$I$17:$I$47,$C17,'様式3（完了）'!$U$17:$U$47,"有",'様式3（完了）'!$Y$17:$Y$47,"未措置 劣化無")</f>
        <v>0</v>
      </c>
      <c r="L17" s="106">
        <f>COUNTIFS('様式3（完了）'!$D$17:$D$47,$A$16,'様式3（完了）'!$I$17:$I$47,$C17,'様式3（完了）'!$AC$17:$AC$47,"○")</f>
        <v>0</v>
      </c>
      <c r="M17" s="106">
        <f>COUNTIFS('様式3（完了）'!$D$17:$D$47,$A$16,'様式3（完了）'!$I$17:$I$47,$C17,'様式3（完了）'!$U$17:$U$47,"有",'様式3（完了）'!$Y$17:$Y$47,"未措置 劣化有")</f>
        <v>0</v>
      </c>
    </row>
    <row r="18" spans="1:14" ht="26.25" customHeight="1" x14ac:dyDescent="0.15">
      <c r="A18" s="167"/>
      <c r="B18" s="173"/>
      <c r="C18" s="97" t="s">
        <v>22</v>
      </c>
      <c r="D18" s="106">
        <f>COUNTIFS('様式3（完了）'!$D$17:$D$47,$A$16,'様式3（完了）'!$I$17:$I$47,$C18,'様式3（完了）'!$K$17:$K$47,"○")</f>
        <v>0</v>
      </c>
      <c r="E18" s="106">
        <f>COUNTIFS('様式3（完了）'!$D$17:$D$47,$A$16,'様式3（完了）'!$I$17:$I$47,$C18)</f>
        <v>0</v>
      </c>
      <c r="F18" s="106">
        <f>COUNTIFS('様式3（完了）'!$D$17:$D$47,$A$16,'様式3（完了）'!$I$17:$I$47,$C18,'様式3（完了）'!$X$17:$X$47,"○")</f>
        <v>0</v>
      </c>
      <c r="G18" s="106">
        <f>COUNTIFS('様式3（完了）'!$D$17:$D$47,$A$16,'様式3（完了）'!$I$17:$I$47,$C18,'様式3（完了）'!$U$17:$U$47,"有")</f>
        <v>0</v>
      </c>
      <c r="H18" s="106">
        <f>COUNTIFS('様式3（完了）'!$D$17:$D$47,$A$16,'様式3（完了）'!$I$17:$I$47,$C18,'様式3（完了）'!$AA$17:$AA$47,"○")</f>
        <v>0</v>
      </c>
      <c r="I18" s="106">
        <f>COUNTIFS('様式3（完了）'!$D$17:$D$47,$A$16,'様式3（完了）'!$I$17:$I$47,$C18,'様式3（完了）'!$U$17:$U$47,"有",'様式3（完了）'!$Y$17:$Y$47,"措置済み")</f>
        <v>0</v>
      </c>
      <c r="J18" s="106">
        <f>COUNTIFS('様式3（完了）'!$D$17:$D$47,$A$16,'様式3（完了）'!$I$17:$I$47,$C18,'様式3（完了）'!$AB$17:$AB$47,"○")</f>
        <v>0</v>
      </c>
      <c r="K18" s="106">
        <f>COUNTIFS('様式3（完了）'!$D$17:$D$47,$A$16,'様式3（完了）'!$I$17:$I$47,$C18,'様式3（完了）'!$U$17:$U$47,"有",'様式3（完了）'!$Y$17:$Y$47,"未措置 劣化無")</f>
        <v>0</v>
      </c>
      <c r="L18" s="106">
        <f>COUNTIFS('様式3（完了）'!$D$17:$D$47,$A$16,'様式3（完了）'!$I$17:$I$47,$C18,'様式3（完了）'!$AC$17:$AC$47,"○")</f>
        <v>0</v>
      </c>
      <c r="M18" s="106">
        <f>COUNTIFS('様式3（完了）'!$D$17:$D$47,$A$16,'様式3（完了）'!$I$17:$I$47,$C18,'様式3（完了）'!$U$17:$U$47,"有",'様式3（完了）'!$Y$17:$Y$47,"未措置 劣化有")</f>
        <v>0</v>
      </c>
    </row>
    <row r="19" spans="1:14" s="1" customFormat="1" ht="13.5" customHeight="1" x14ac:dyDescent="0.15">
      <c r="A19" s="167"/>
      <c r="B19" s="173"/>
      <c r="C19" s="98" t="s">
        <v>65</v>
      </c>
      <c r="D19" s="153">
        <f>COUNTIFS('様式3（完了）'!$D$17:$D$47,$A$16,'様式3（完了）'!$I$17:$I$47,$C19,'様式3（完了）'!$K$17:$K$47,"○")</f>
        <v>0</v>
      </c>
      <c r="E19" s="153">
        <f>COUNTIFS('様式3（完了）'!$D$17:$D$47,$A$16,'様式3（完了）'!$I$17:$I$47,$C19)</f>
        <v>0</v>
      </c>
      <c r="F19" s="153">
        <f>COUNTIFS('様式3（完了）'!$D$17:$D$47,$A$16,'様式3（完了）'!$I$17:$I$47,$C19,'様式3（完了）'!$X$17:$X$47,"○")</f>
        <v>0</v>
      </c>
      <c r="G19" s="153">
        <f>COUNTIFS('様式3（完了）'!$D$17:$D$47,$A$16,'様式3（完了）'!$I$17:$I$47,$C19,'様式3（完了）'!$U$17:$U$47,"有")</f>
        <v>0</v>
      </c>
      <c r="H19" s="153">
        <f>COUNTIFS('様式3（完了）'!$D$17:$D$47,$A$16,'様式3（完了）'!$I$17:$I$47,$C19,'様式3（完了）'!$AA$17:$AA$47,"○")</f>
        <v>0</v>
      </c>
      <c r="I19" s="153">
        <f>COUNTIFS('様式3（完了）'!$D$17:$D$47,$A$16,'様式3（完了）'!$I$17:$I$47,$C19,'様式3（完了）'!$U$17:$U$47,"有",'様式3（完了）'!$Y$17:$Y$47,"措置済み")</f>
        <v>0</v>
      </c>
      <c r="J19" s="153">
        <f>COUNTIFS('様式3（完了）'!$D$17:$D$47,$A$16,'様式3（完了）'!$I$17:$I$47,$C19,'様式3（完了）'!$AB$17:$AB$47,"○")</f>
        <v>0</v>
      </c>
      <c r="K19" s="153">
        <f>COUNTIFS('様式3（完了）'!$D$17:$D$47,$A$16,'様式3（完了）'!$I$17:$I$47,$C19,'様式3（完了）'!$U$17:$U$47,"有",'様式3（完了）'!$Y$17:$Y$47,"未措置 劣化無")</f>
        <v>0</v>
      </c>
      <c r="L19" s="153">
        <f>COUNTIFS('様式3（完了）'!$D$17:$D$47,$A$16,'様式3（完了）'!$I$17:$I$47,$C19,'様式3（完了）'!$AC$17:$AC$47,"○")</f>
        <v>0</v>
      </c>
      <c r="M19" s="153">
        <f>COUNTIFS('様式3（完了）'!$D$17:$D$47,$A$16,'様式3（完了）'!$I$17:$I$47,$C19,'様式3（完了）'!$U$17:$U$47,"有",'様式3（完了）'!$Y$17:$Y$47,"未措置 劣化有")</f>
        <v>0</v>
      </c>
    </row>
    <row r="20" spans="1:14" s="1" customFormat="1" ht="13.5" customHeight="1" x14ac:dyDescent="0.15">
      <c r="A20" s="167"/>
      <c r="B20" s="173"/>
      <c r="C20" s="99" t="s">
        <v>110</v>
      </c>
      <c r="D20" s="154"/>
      <c r="E20" s="154"/>
      <c r="F20" s="154"/>
      <c r="G20" s="154"/>
      <c r="H20" s="154"/>
      <c r="I20" s="154"/>
      <c r="J20" s="154"/>
      <c r="K20" s="154"/>
      <c r="L20" s="154"/>
      <c r="M20" s="154"/>
    </row>
    <row r="21" spans="1:14" ht="26.25" customHeight="1" x14ac:dyDescent="0.15">
      <c r="A21" s="167"/>
      <c r="B21" s="173"/>
      <c r="C21" s="96" t="s">
        <v>23</v>
      </c>
      <c r="D21" s="106">
        <f>COUNTIFS('様式3（完了）'!$D$17:$D$47,$A$16,'様式3（完了）'!$I$17:$I$47,$C21,'様式3（完了）'!$K$17:$K$47,"○")</f>
        <v>0</v>
      </c>
      <c r="E21" s="106">
        <f>COUNTIFS('様式3（完了）'!$D$17:$D$47,$A$16,'様式3（完了）'!$I$17:$I$47,$C21)</f>
        <v>0</v>
      </c>
      <c r="F21" s="106">
        <f>COUNTIFS('様式3（完了）'!$D$17:$D$47,$A$16,'様式3（完了）'!$I$17:$I$47,$C21,'様式3（完了）'!$X$17:$X$47,"○")</f>
        <v>0</v>
      </c>
      <c r="G21" s="106">
        <f>COUNTIFS('様式3（完了）'!$D$17:$D$47,$A$16,'様式3（完了）'!$I$17:$I$47,$C21,'様式3（完了）'!$U$17:$U$47,"有")</f>
        <v>0</v>
      </c>
      <c r="H21" s="106">
        <f>COUNTIFS('様式3（完了）'!$D$17:$D$47,$A$16,'様式3（完了）'!$I$17:$I$47,$C21,'様式3（完了）'!$AA$17:$AA$47,"○")</f>
        <v>0</v>
      </c>
      <c r="I21" s="106">
        <f>COUNTIFS('様式3（完了）'!$D$17:$D$47,$A$16,'様式3（完了）'!$I$17:$I$47,$C21,'様式3（完了）'!$U$17:$U$47,"有",'様式3（完了）'!$Y$17:$Y$47,"措置済み")</f>
        <v>0</v>
      </c>
      <c r="J21" s="106">
        <f>COUNTIFS('様式3（完了）'!$D$17:$D$47,$A$16,'様式3（完了）'!$I$17:$I$47,$C21,'様式3（完了）'!$AB$17:$AB$47,"○")</f>
        <v>0</v>
      </c>
      <c r="K21" s="106">
        <f>COUNTIFS('様式3（完了）'!$D$17:$D$47,$A$16,'様式3（完了）'!$I$17:$I$47,$C21,'様式3（完了）'!$U$17:$U$47,"有",'様式3（完了）'!$Y$17:$Y$47,"未措置 劣化無")</f>
        <v>0</v>
      </c>
      <c r="L21" s="106">
        <f>COUNTIFS('様式3（完了）'!$D$17:$D$47,$A$16,'様式3（完了）'!$I$17:$I$47,$C21,'様式3（完了）'!$AC$17:$AC$47,"○")</f>
        <v>0</v>
      </c>
      <c r="M21" s="106">
        <f>COUNTIFS('様式3（完了）'!$D$17:$D$47,$A$16,'様式3（完了）'!$I$17:$I$47,$C21,'様式3（完了）'!$U$17:$U$47,"有",'様式3（完了）'!$Y$17:$Y$47,"未措置 劣化有")</f>
        <v>0</v>
      </c>
    </row>
    <row r="22" spans="1:14" ht="26.25" customHeight="1" x14ac:dyDescent="0.15">
      <c r="A22" s="167"/>
      <c r="B22" s="173"/>
      <c r="C22" s="96" t="s">
        <v>11</v>
      </c>
      <c r="D22" s="110">
        <f>COUNTIFS('様式3（完了）'!$D$17:$D$47,$A$16,'様式3（完了）'!$I$17:$I$47,$C22,'様式3（完了）'!$K$17:$K$47,"○")</f>
        <v>0</v>
      </c>
      <c r="E22" s="110">
        <f>COUNTIFS('様式3（完了）'!$D$17:$D$47,$A$16,'様式3（完了）'!$I$17:$I$47,$C22)</f>
        <v>0</v>
      </c>
      <c r="F22" s="110">
        <f>COUNTIFS('様式3（完了）'!$D$17:$D$47,$A$16,'様式3（完了）'!$I$17:$I$47,$C22,'様式3（完了）'!$X$17:$X$47,"○")</f>
        <v>0</v>
      </c>
      <c r="G22" s="110">
        <f>COUNTIFS('様式3（完了）'!$D$17:$D$47,$A$16,'様式3（完了）'!$I$17:$I$47,$C22,'様式3（完了）'!$U$17:$U$47,"有")</f>
        <v>0</v>
      </c>
      <c r="H22" s="110">
        <f>COUNTIFS('様式3（完了）'!$D$17:$D$47,$A$16,'様式3（完了）'!$I$17:$I$47,$C22,'様式3（完了）'!$AA$17:$AA$47,"○")</f>
        <v>0</v>
      </c>
      <c r="I22" s="110">
        <f>COUNTIFS('様式3（完了）'!$D$17:$D$47,$A$16,'様式3（完了）'!$I$17:$I$47,$C22,'様式3（完了）'!$U$17:$U$47,"有",'様式3（完了）'!$Y$17:$Y$47,"措置済み")</f>
        <v>0</v>
      </c>
      <c r="J22" s="110">
        <f>COUNTIFS('様式3（完了）'!$D$17:$D$47,$A$16,'様式3（完了）'!$I$17:$I$47,$C22,'様式3（完了）'!$AB$17:$AB$47,"○")</f>
        <v>0</v>
      </c>
      <c r="K22" s="110">
        <f>COUNTIFS('様式3（完了）'!$D$17:$D$47,$A$16,'様式3（完了）'!$I$17:$I$47,$C22,'様式3（完了）'!$U$17:$U$47,"有",'様式3（完了）'!$Y$17:$Y$47,"未措置 劣化無")</f>
        <v>0</v>
      </c>
      <c r="L22" s="110">
        <f>COUNTIFS('様式3（完了）'!$D$17:$D$47,$A$16,'様式3（完了）'!$I$17:$I$47,$C22,'様式3（完了）'!$AC$17:$AC$47,"○")</f>
        <v>0</v>
      </c>
      <c r="M22" s="110">
        <f>COUNTIFS('様式3（完了）'!$D$17:$D$47,$A$16,'様式3（完了）'!$I$17:$I$47,$C22,'様式3（完了）'!$U$17:$U$47,"有",'様式3（完了）'!$Y$17:$Y$47,"未措置 劣化有")</f>
        <v>0</v>
      </c>
    </row>
    <row r="23" spans="1:14" s="1" customFormat="1" ht="11.25" customHeight="1" x14ac:dyDescent="0.15">
      <c r="A23" s="167"/>
      <c r="B23" s="173"/>
      <c r="C23" s="100" t="s">
        <v>8</v>
      </c>
      <c r="D23" s="153">
        <f>COUNTIFS('様式3（完了）'!$D$17:$D$47,$A$16,'様式3（完了）'!$I$17:$I$47,$C23,'様式3（完了）'!$K$17:$K$47,"○")</f>
        <v>0</v>
      </c>
      <c r="E23" s="153">
        <f>COUNTIFS('様式3（完了）'!$D$17:$D$47,$A$16,'様式3（完了）'!$I$17:$I$47,$C23)</f>
        <v>0</v>
      </c>
      <c r="F23" s="153">
        <f>COUNTIFS('様式3（完了）'!$D$17:$D$47,$A$16,'様式3（完了）'!$I$17:$I$47,$C23,'様式3（完了）'!$X$17:$X$47,"○")</f>
        <v>0</v>
      </c>
      <c r="G23" s="153">
        <f>COUNTIFS('様式3（完了）'!$D$17:$D$47,$A$16,'様式3（完了）'!$I$17:$I$47,$C23,'様式3（完了）'!$U$17:$U$47,"有")</f>
        <v>0</v>
      </c>
      <c r="H23" s="153">
        <f>COUNTIFS('様式3（完了）'!$D$17:$D$47,$A$16,'様式3（完了）'!$I$17:$I$47,$C23,'様式3（完了）'!$AA$17:$AA$47,"○")</f>
        <v>0</v>
      </c>
      <c r="I23" s="153">
        <f>COUNTIFS('様式3（完了）'!$D$17:$D$47,$A$16,'様式3（完了）'!$I$17:$I$47,$C23,'様式3（完了）'!$U$17:$U$47,"有",'様式3（完了）'!$Y$17:$Y$47,"措置済み")</f>
        <v>0</v>
      </c>
      <c r="J23" s="153">
        <f>COUNTIFS('様式3（完了）'!$D$17:$D$47,$A$16,'様式3（完了）'!$I$17:$I$47,$C23,'様式3（完了）'!$AB$17:$AB$47,"○")</f>
        <v>0</v>
      </c>
      <c r="K23" s="153">
        <f>COUNTIFS('様式3（完了）'!$D$17:$D$47,$A$16,'様式3（完了）'!$I$17:$I$47,$C23,'様式3（完了）'!$U$17:$U$47,"有",'様式3（完了）'!$Y$17:$Y$47,"未措置 劣化無")</f>
        <v>0</v>
      </c>
      <c r="L23" s="153">
        <f>COUNTIFS('様式3（完了）'!$D$17:$D$47,$A$16,'様式3（完了）'!$I$17:$I$47,$C23,'様式3（完了）'!$AC$17:$AC$47,"○")</f>
        <v>0</v>
      </c>
      <c r="M23" s="153">
        <f>COUNTIFS('様式3（完了）'!$D$17:$D$47,$A$16,'様式3（完了）'!$I$17:$I$47,$C23,'様式3（完了）'!$U$17:$U$47,"有",'様式3（完了）'!$Y$17:$Y$47,"未措置 劣化有")</f>
        <v>0</v>
      </c>
    </row>
    <row r="24" spans="1:14" s="1" customFormat="1" ht="19.5" customHeight="1" x14ac:dyDescent="0.15">
      <c r="A24" s="167"/>
      <c r="B24" s="173"/>
      <c r="C24" s="101" t="s">
        <v>111</v>
      </c>
      <c r="D24" s="154"/>
      <c r="E24" s="154"/>
      <c r="F24" s="154"/>
      <c r="G24" s="154"/>
      <c r="H24" s="154"/>
      <c r="I24" s="154"/>
      <c r="J24" s="154"/>
      <c r="K24" s="154"/>
      <c r="L24" s="154"/>
      <c r="M24" s="154"/>
    </row>
    <row r="25" spans="1:14" ht="30" customHeight="1" x14ac:dyDescent="0.15">
      <c r="A25" s="168"/>
      <c r="B25" s="174"/>
      <c r="C25" s="104" t="s">
        <v>112</v>
      </c>
      <c r="D25" s="106">
        <f>COUNTIFS('様式3（完了）'!$D$17:$D$47,$A$16,'様式3（完了）'!$G$17:$G$47,"○",'様式3（完了）'!$H$17:$H$47,"○")</f>
        <v>0</v>
      </c>
      <c r="E25" s="106">
        <f t="shared" ref="E25:M25" si="0">SUM(E16+E17+E18+E19+E21+E23)</f>
        <v>0</v>
      </c>
      <c r="F25" s="106">
        <f t="shared" si="0"/>
        <v>0</v>
      </c>
      <c r="G25" s="106">
        <f t="shared" si="0"/>
        <v>0</v>
      </c>
      <c r="H25" s="106">
        <f t="shared" si="0"/>
        <v>0</v>
      </c>
      <c r="I25" s="106">
        <f t="shared" si="0"/>
        <v>0</v>
      </c>
      <c r="J25" s="106">
        <f t="shared" si="0"/>
        <v>0</v>
      </c>
      <c r="K25" s="106">
        <f t="shared" si="0"/>
        <v>0</v>
      </c>
      <c r="L25" s="106">
        <f t="shared" si="0"/>
        <v>0</v>
      </c>
      <c r="M25" s="106">
        <f t="shared" si="0"/>
        <v>0</v>
      </c>
    </row>
    <row r="26" spans="1:14" ht="9.9499999999999993" customHeight="1" x14ac:dyDescent="0.15">
      <c r="D26" s="77"/>
      <c r="E26" s="77"/>
      <c r="F26" s="77"/>
      <c r="G26" s="77"/>
      <c r="H26" s="77"/>
      <c r="I26" s="77"/>
    </row>
    <row r="27" spans="1:14" ht="15" customHeight="1" x14ac:dyDescent="0.15">
      <c r="A27" s="2" t="s">
        <v>9</v>
      </c>
      <c r="B27" s="2"/>
      <c r="C27" s="2"/>
      <c r="D27" s="2"/>
      <c r="E27" s="2"/>
      <c r="F27" s="2"/>
      <c r="G27" s="2"/>
      <c r="H27" s="2"/>
      <c r="I27" s="2"/>
      <c r="J27" s="2"/>
      <c r="K27" s="2"/>
      <c r="L27" s="2"/>
      <c r="M27" s="2"/>
      <c r="N27" s="2"/>
    </row>
    <row r="28" spans="1:14" ht="68.25" customHeight="1" x14ac:dyDescent="0.15">
      <c r="A28" s="134" t="s">
        <v>41</v>
      </c>
      <c r="B28" s="134"/>
      <c r="C28" s="134"/>
      <c r="D28" s="134"/>
      <c r="E28" s="134"/>
      <c r="F28" s="134"/>
      <c r="G28" s="134"/>
      <c r="H28" s="134"/>
      <c r="I28" s="134"/>
      <c r="J28" s="134"/>
    </row>
    <row r="29" spans="1:14" ht="24" customHeight="1" x14ac:dyDescent="0.15">
      <c r="A29" s="77" t="s">
        <v>61</v>
      </c>
      <c r="B29" s="77"/>
      <c r="C29" s="77"/>
      <c r="D29" s="77"/>
      <c r="E29" s="77"/>
      <c r="F29" s="77"/>
      <c r="G29" s="77"/>
      <c r="H29" s="77"/>
      <c r="I29" s="77"/>
      <c r="J29" s="3"/>
    </row>
    <row r="30" spans="1:14" ht="15" customHeight="1" x14ac:dyDescent="0.15">
      <c r="A30" s="76"/>
      <c r="B30" s="76"/>
      <c r="C30" s="76"/>
      <c r="D30" s="76"/>
      <c r="E30" s="76"/>
      <c r="F30" s="76"/>
      <c r="G30" s="76"/>
      <c r="H30" s="3"/>
      <c r="I30" s="3"/>
      <c r="J30" s="3"/>
    </row>
    <row r="31" spans="1:14" ht="15" customHeight="1" x14ac:dyDescent="0.15">
      <c r="D31" s="77"/>
      <c r="E31" s="77"/>
      <c r="F31" s="77"/>
      <c r="G31" s="77"/>
      <c r="H31" s="77"/>
      <c r="I31" s="77"/>
    </row>
    <row r="32" spans="1:14" ht="30.75" customHeight="1" x14ac:dyDescent="0.15">
      <c r="D32" s="77"/>
      <c r="E32" s="77"/>
      <c r="F32" s="77"/>
      <c r="G32" s="77"/>
      <c r="H32" s="77"/>
      <c r="I32" s="77"/>
    </row>
    <row r="33" spans="1:14" ht="15" customHeight="1" x14ac:dyDescent="0.15">
      <c r="A33" s="16"/>
      <c r="D33" s="77"/>
      <c r="E33" s="77"/>
      <c r="F33" s="77"/>
      <c r="G33" s="77"/>
      <c r="H33" s="77"/>
      <c r="I33" s="77"/>
    </row>
    <row r="34" spans="1:14" ht="15" customHeight="1" x14ac:dyDescent="0.15">
      <c r="A34" s="16" t="s">
        <v>43</v>
      </c>
      <c r="B34" s="16" t="s">
        <v>44</v>
      </c>
      <c r="C34" s="16" t="s">
        <v>45</v>
      </c>
      <c r="D34" s="16" t="s">
        <v>46</v>
      </c>
      <c r="E34" s="16" t="s">
        <v>47</v>
      </c>
      <c r="F34" s="16" t="s">
        <v>48</v>
      </c>
      <c r="G34" s="14" t="s">
        <v>6</v>
      </c>
      <c r="H34" s="14" t="s">
        <v>7</v>
      </c>
      <c r="I34" s="16" t="s">
        <v>49</v>
      </c>
      <c r="J34" s="16" t="s">
        <v>50</v>
      </c>
      <c r="K34" s="16" t="s">
        <v>51</v>
      </c>
      <c r="L34" s="16" t="s">
        <v>52</v>
      </c>
      <c r="M34" s="16" t="s">
        <v>53</v>
      </c>
      <c r="N34" s="16" t="s">
        <v>54</v>
      </c>
    </row>
    <row r="35" spans="1:14" ht="15" customHeight="1" x14ac:dyDescent="0.15">
      <c r="A35" s="16"/>
      <c r="D35" s="77"/>
      <c r="E35" s="77"/>
      <c r="F35" s="77"/>
      <c r="G35" s="77"/>
      <c r="H35" s="77"/>
      <c r="I35" s="77"/>
    </row>
    <row r="36" spans="1:14" ht="15" customHeight="1" x14ac:dyDescent="0.15">
      <c r="A36" s="16"/>
      <c r="D36" s="77"/>
      <c r="E36" s="77"/>
      <c r="F36" s="77"/>
      <c r="G36" s="77"/>
      <c r="H36" s="77"/>
      <c r="I36" s="77"/>
    </row>
    <row r="37" spans="1:14" ht="15" customHeight="1" x14ac:dyDescent="0.15">
      <c r="A37" s="16"/>
      <c r="D37" s="77"/>
      <c r="E37" s="77"/>
      <c r="F37" s="77"/>
      <c r="G37" s="77"/>
      <c r="H37" s="77"/>
      <c r="I37" s="77"/>
    </row>
    <row r="38" spans="1:14" ht="15" customHeight="1" x14ac:dyDescent="0.15">
      <c r="A38" s="16"/>
      <c r="D38" s="77"/>
      <c r="E38" s="77"/>
      <c r="F38" s="77"/>
      <c r="G38" s="77"/>
      <c r="H38" s="77"/>
      <c r="I38" s="77"/>
    </row>
    <row r="39" spans="1:14" ht="15" customHeight="1" x14ac:dyDescent="0.15">
      <c r="A39" s="14"/>
      <c r="D39" s="77"/>
      <c r="E39" s="77"/>
      <c r="F39" s="77"/>
      <c r="G39" s="77"/>
      <c r="H39" s="77"/>
      <c r="I39" s="77"/>
    </row>
    <row r="40" spans="1:14" ht="15" customHeight="1" x14ac:dyDescent="0.15">
      <c r="A40" s="14"/>
      <c r="D40" s="77"/>
      <c r="E40" s="77"/>
      <c r="F40" s="77"/>
      <c r="G40" s="77"/>
      <c r="H40" s="77"/>
      <c r="I40" s="77"/>
    </row>
    <row r="41" spans="1:14" ht="15" customHeight="1" x14ac:dyDescent="0.15">
      <c r="A41" s="16"/>
      <c r="D41" s="77"/>
      <c r="E41" s="77"/>
      <c r="F41" s="77"/>
      <c r="G41" s="77"/>
      <c r="H41" s="77"/>
      <c r="I41" s="77"/>
    </row>
    <row r="42" spans="1:14" ht="15" customHeight="1" x14ac:dyDescent="0.15">
      <c r="A42" s="16"/>
      <c r="D42" s="77"/>
      <c r="E42" s="77"/>
      <c r="F42" s="77"/>
      <c r="G42" s="77"/>
      <c r="H42" s="77"/>
      <c r="I42" s="77"/>
    </row>
    <row r="43" spans="1:14" ht="15" customHeight="1" x14ac:dyDescent="0.15">
      <c r="A43" s="16"/>
      <c r="D43" s="77"/>
      <c r="E43" s="77"/>
      <c r="F43" s="77"/>
      <c r="G43" s="77"/>
      <c r="H43" s="77"/>
      <c r="I43" s="77"/>
    </row>
    <row r="44" spans="1:14" ht="15" customHeight="1" x14ac:dyDescent="0.15">
      <c r="A44" s="16"/>
      <c r="D44" s="77"/>
      <c r="E44" s="77"/>
      <c r="F44" s="77"/>
      <c r="G44" s="77"/>
      <c r="H44" s="77"/>
      <c r="I44" s="77"/>
    </row>
    <row r="45" spans="1:14" ht="15" customHeight="1" x14ac:dyDescent="0.15">
      <c r="A45" s="16"/>
      <c r="D45" s="77"/>
      <c r="E45" s="77"/>
      <c r="F45" s="77"/>
      <c r="G45" s="77"/>
      <c r="H45" s="77"/>
      <c r="I45" s="77"/>
    </row>
    <row r="46" spans="1:14" ht="15" customHeight="1" x14ac:dyDescent="0.15">
      <c r="A46" s="16"/>
      <c r="D46" s="77"/>
      <c r="E46" s="77"/>
      <c r="F46" s="77"/>
      <c r="G46" s="77"/>
      <c r="H46" s="77"/>
      <c r="I46" s="77"/>
    </row>
    <row r="47" spans="1:14" ht="15" customHeight="1" x14ac:dyDescent="0.15">
      <c r="D47" s="77"/>
      <c r="E47" s="77"/>
      <c r="F47" s="77"/>
      <c r="G47" s="77"/>
      <c r="H47" s="77"/>
      <c r="I47" s="77"/>
    </row>
    <row r="48" spans="1:14" ht="15" customHeight="1" x14ac:dyDescent="0.15">
      <c r="D48" s="77"/>
      <c r="E48" s="77"/>
      <c r="F48" s="77"/>
      <c r="G48" s="77"/>
      <c r="H48" s="77"/>
      <c r="I48" s="77"/>
    </row>
    <row r="49" spans="4:9" ht="15" customHeight="1" x14ac:dyDescent="0.15">
      <c r="D49" s="77"/>
      <c r="E49" s="77"/>
      <c r="F49" s="77"/>
      <c r="G49" s="77"/>
      <c r="H49" s="77"/>
      <c r="I49" s="77"/>
    </row>
    <row r="50" spans="4:9" ht="15" customHeight="1" x14ac:dyDescent="0.15">
      <c r="D50" s="77"/>
      <c r="E50" s="77"/>
      <c r="F50" s="77"/>
      <c r="G50" s="77"/>
      <c r="H50" s="77"/>
      <c r="I50" s="77"/>
    </row>
    <row r="51" spans="4:9" ht="15" customHeight="1" x14ac:dyDescent="0.15">
      <c r="D51" s="77"/>
      <c r="E51" s="77"/>
      <c r="F51" s="77"/>
      <c r="G51" s="77"/>
      <c r="H51" s="77"/>
      <c r="I51" s="77"/>
    </row>
    <row r="52" spans="4:9" ht="15" customHeight="1" x14ac:dyDescent="0.15">
      <c r="D52" s="77"/>
      <c r="E52" s="77"/>
      <c r="F52" s="77"/>
      <c r="G52" s="77"/>
      <c r="H52" s="77"/>
      <c r="I52" s="77"/>
    </row>
    <row r="53" spans="4:9" ht="15" customHeight="1" x14ac:dyDescent="0.15">
      <c r="D53" s="77"/>
      <c r="E53" s="77"/>
      <c r="F53" s="77"/>
      <c r="G53" s="77"/>
      <c r="H53" s="77"/>
      <c r="I53" s="77"/>
    </row>
    <row r="54" spans="4:9" ht="15" customHeight="1" x14ac:dyDescent="0.15">
      <c r="D54" s="77"/>
      <c r="E54" s="77"/>
      <c r="F54" s="77"/>
      <c r="G54" s="77"/>
      <c r="H54" s="77"/>
      <c r="I54" s="77"/>
    </row>
    <row r="55" spans="4:9" ht="15" customHeight="1" x14ac:dyDescent="0.15">
      <c r="D55" s="77"/>
      <c r="E55" s="77"/>
      <c r="F55" s="77"/>
      <c r="G55" s="77"/>
      <c r="H55" s="77"/>
      <c r="I55" s="77"/>
    </row>
    <row r="56" spans="4:9" ht="15" customHeight="1" x14ac:dyDescent="0.15">
      <c r="D56" s="77"/>
      <c r="E56" s="77"/>
      <c r="F56" s="77"/>
      <c r="G56" s="77"/>
      <c r="H56" s="77"/>
      <c r="I56" s="77"/>
    </row>
    <row r="57" spans="4:9" ht="15" customHeight="1" x14ac:dyDescent="0.15">
      <c r="D57" s="77"/>
      <c r="E57" s="77"/>
      <c r="F57" s="77"/>
      <c r="G57" s="77"/>
      <c r="H57" s="77"/>
      <c r="I57" s="77"/>
    </row>
    <row r="58" spans="4:9" ht="15" customHeight="1" x14ac:dyDescent="0.15">
      <c r="D58" s="77"/>
      <c r="E58" s="77"/>
      <c r="F58" s="77"/>
      <c r="G58" s="77"/>
      <c r="H58" s="77"/>
      <c r="I58" s="77"/>
    </row>
    <row r="59" spans="4:9" ht="15" customHeight="1" x14ac:dyDescent="0.15">
      <c r="D59" s="77"/>
      <c r="E59" s="77"/>
      <c r="F59" s="77"/>
      <c r="G59" s="77"/>
      <c r="H59" s="77"/>
      <c r="I59" s="77"/>
    </row>
    <row r="60" spans="4:9" ht="15" customHeight="1" x14ac:dyDescent="0.15">
      <c r="D60" s="77"/>
      <c r="E60" s="77"/>
      <c r="F60" s="77"/>
      <c r="G60" s="77"/>
      <c r="H60" s="77"/>
      <c r="I60" s="77"/>
    </row>
    <row r="61" spans="4:9" ht="15" customHeight="1" x14ac:dyDescent="0.15">
      <c r="D61" s="77"/>
      <c r="E61" s="77"/>
      <c r="F61" s="77"/>
      <c r="G61" s="77"/>
      <c r="H61" s="77"/>
      <c r="I61" s="77"/>
    </row>
    <row r="62" spans="4:9" ht="15" customHeight="1" x14ac:dyDescent="0.15">
      <c r="D62" s="77"/>
      <c r="E62" s="77"/>
      <c r="F62" s="77"/>
      <c r="G62" s="77"/>
      <c r="H62" s="77"/>
      <c r="I62" s="77"/>
    </row>
    <row r="63" spans="4:9" ht="15" customHeight="1" x14ac:dyDescent="0.15">
      <c r="D63" s="77"/>
      <c r="E63" s="77"/>
      <c r="F63" s="77"/>
      <c r="G63" s="77"/>
      <c r="H63" s="77"/>
      <c r="I63" s="77"/>
    </row>
    <row r="64" spans="4:9" ht="15" customHeight="1" x14ac:dyDescent="0.15">
      <c r="D64" s="77"/>
      <c r="E64" s="77"/>
      <c r="F64" s="77"/>
      <c r="G64" s="77"/>
      <c r="H64" s="77"/>
      <c r="I64" s="77"/>
    </row>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row r="92" ht="20.100000000000001" customHeight="1" x14ac:dyDescent="0.15"/>
    <row r="93" ht="20.100000000000001" customHeight="1" x14ac:dyDescent="0.15"/>
    <row r="94" ht="20.100000000000001" customHeight="1" x14ac:dyDescent="0.15"/>
    <row r="95" ht="20.100000000000001" customHeight="1" x14ac:dyDescent="0.15"/>
    <row r="96" ht="20.100000000000001" customHeight="1" x14ac:dyDescent="0.15"/>
    <row r="97" ht="20.100000000000001" customHeight="1" x14ac:dyDescent="0.15"/>
    <row r="98" ht="20.100000000000001" customHeight="1" x14ac:dyDescent="0.15"/>
    <row r="99" ht="20.100000000000001" customHeight="1" x14ac:dyDescent="0.15"/>
    <row r="100" ht="20.100000000000001" customHeight="1" x14ac:dyDescent="0.15"/>
    <row r="101" ht="20.100000000000001" customHeight="1" x14ac:dyDescent="0.15"/>
    <row r="102" ht="20.100000000000001" customHeight="1" x14ac:dyDescent="0.15"/>
    <row r="103" ht="20.100000000000001" customHeight="1" x14ac:dyDescent="0.15"/>
    <row r="104" ht="20.100000000000001" customHeight="1" x14ac:dyDescent="0.15"/>
    <row r="105" ht="20.100000000000001" customHeight="1" x14ac:dyDescent="0.15"/>
    <row r="106" ht="20.100000000000001" customHeight="1" x14ac:dyDescent="0.15"/>
    <row r="107" ht="20.100000000000001" customHeight="1" x14ac:dyDescent="0.15"/>
    <row r="108" ht="20.100000000000001" customHeight="1" x14ac:dyDescent="0.15"/>
    <row r="109" ht="20.100000000000001" customHeight="1" x14ac:dyDescent="0.15"/>
    <row r="110" ht="20.100000000000001" customHeight="1" x14ac:dyDescent="0.15"/>
    <row r="111" ht="20.100000000000001" customHeight="1" x14ac:dyDescent="0.15"/>
    <row r="112" ht="20.100000000000001" customHeight="1" x14ac:dyDescent="0.15"/>
    <row r="113" ht="20.100000000000001" customHeight="1" x14ac:dyDescent="0.15"/>
    <row r="114" ht="20.100000000000001" customHeight="1" x14ac:dyDescent="0.15"/>
    <row r="115" ht="20.100000000000001" customHeight="1" x14ac:dyDescent="0.15"/>
    <row r="116" ht="20.100000000000001" customHeight="1" x14ac:dyDescent="0.15"/>
    <row r="117" ht="20.100000000000001" customHeight="1" x14ac:dyDescent="0.15"/>
    <row r="118" ht="20.100000000000001" customHeight="1" x14ac:dyDescent="0.15"/>
    <row r="119" ht="20.100000000000001" customHeight="1" x14ac:dyDescent="0.15"/>
    <row r="120" ht="20.100000000000001" customHeight="1" x14ac:dyDescent="0.15"/>
    <row r="121" ht="20.100000000000001" customHeight="1" x14ac:dyDescent="0.15"/>
    <row r="122" ht="20.100000000000001" customHeight="1" x14ac:dyDescent="0.15"/>
    <row r="123" ht="20.100000000000001" customHeight="1" x14ac:dyDescent="0.15"/>
    <row r="124" ht="20.100000000000001" customHeight="1" x14ac:dyDescent="0.15"/>
    <row r="125" ht="20.100000000000001" customHeight="1" x14ac:dyDescent="0.15"/>
    <row r="126" ht="20.100000000000001" customHeight="1" x14ac:dyDescent="0.15"/>
    <row r="127" ht="20.100000000000001" customHeight="1" x14ac:dyDescent="0.15"/>
    <row r="128" ht="20.100000000000001" customHeight="1" x14ac:dyDescent="0.15"/>
    <row r="129" ht="20.100000000000001" customHeight="1" x14ac:dyDescent="0.15"/>
    <row r="130" ht="20.100000000000001" customHeight="1" x14ac:dyDescent="0.15"/>
    <row r="131" ht="20.100000000000001" customHeight="1" x14ac:dyDescent="0.15"/>
    <row r="132" ht="20.100000000000001" customHeight="1" x14ac:dyDescent="0.15"/>
    <row r="133" ht="20.100000000000001" customHeight="1" x14ac:dyDescent="0.15"/>
    <row r="134" ht="20.100000000000001" customHeight="1" x14ac:dyDescent="0.15"/>
    <row r="135" ht="20.100000000000001" customHeight="1" x14ac:dyDescent="0.15"/>
    <row r="136" ht="20.100000000000001" customHeight="1" x14ac:dyDescent="0.15"/>
    <row r="137" ht="20.100000000000001" customHeight="1" x14ac:dyDescent="0.15"/>
    <row r="138" ht="20.100000000000001" customHeight="1" x14ac:dyDescent="0.15"/>
    <row r="139" ht="20.100000000000001" customHeight="1" x14ac:dyDescent="0.15"/>
    <row r="140" ht="20.100000000000001" customHeight="1" x14ac:dyDescent="0.15"/>
    <row r="141" ht="20.100000000000001" customHeight="1" x14ac:dyDescent="0.15"/>
    <row r="142" ht="20.100000000000001" customHeight="1" x14ac:dyDescent="0.15"/>
    <row r="143" ht="20.100000000000001" customHeight="1" x14ac:dyDescent="0.15"/>
    <row r="144" ht="20.100000000000001" customHeight="1" x14ac:dyDescent="0.15"/>
    <row r="145" ht="20.100000000000001" customHeight="1" x14ac:dyDescent="0.15"/>
    <row r="146" ht="20.100000000000001" customHeight="1" x14ac:dyDescent="0.15"/>
    <row r="147" ht="20.100000000000001" customHeight="1" x14ac:dyDescent="0.15"/>
    <row r="148" ht="20.100000000000001" customHeight="1" x14ac:dyDescent="0.15"/>
    <row r="149" ht="20.100000000000001" customHeight="1" x14ac:dyDescent="0.15"/>
    <row r="150" ht="20.100000000000001" customHeight="1" x14ac:dyDescent="0.15"/>
    <row r="151" ht="20.100000000000001" customHeight="1" x14ac:dyDescent="0.15"/>
    <row r="152" ht="20.100000000000001" customHeight="1" x14ac:dyDescent="0.15"/>
    <row r="153" ht="20.100000000000001" customHeight="1" x14ac:dyDescent="0.15"/>
    <row r="154" ht="20.100000000000001" customHeight="1" x14ac:dyDescent="0.15"/>
    <row r="155" ht="20.100000000000001" customHeight="1" x14ac:dyDescent="0.15"/>
    <row r="156" ht="20.100000000000001" customHeight="1" x14ac:dyDescent="0.15"/>
    <row r="157" ht="20.100000000000001" customHeight="1" x14ac:dyDescent="0.15"/>
    <row r="158" ht="20.100000000000001" customHeight="1" x14ac:dyDescent="0.15"/>
    <row r="159" ht="20.100000000000001" customHeight="1" x14ac:dyDescent="0.15"/>
    <row r="160" ht="20.100000000000001" customHeight="1" x14ac:dyDescent="0.15"/>
    <row r="161" ht="20.100000000000001" customHeight="1" x14ac:dyDescent="0.15"/>
    <row r="162" ht="20.100000000000001" customHeight="1" x14ac:dyDescent="0.15"/>
    <row r="163" ht="20.100000000000001" customHeight="1" x14ac:dyDescent="0.15"/>
    <row r="164" ht="20.100000000000001" customHeight="1" x14ac:dyDescent="0.15"/>
    <row r="165" ht="20.100000000000001" customHeight="1" x14ac:dyDescent="0.15"/>
    <row r="166" ht="20.100000000000001" customHeight="1" x14ac:dyDescent="0.15"/>
    <row r="167" ht="20.100000000000001" customHeight="1" x14ac:dyDescent="0.15"/>
    <row r="168" ht="20.100000000000001" customHeight="1" x14ac:dyDescent="0.15"/>
    <row r="169" ht="20.100000000000001" customHeight="1" x14ac:dyDescent="0.15"/>
    <row r="170" ht="20.100000000000001" customHeight="1" x14ac:dyDescent="0.15"/>
    <row r="171" ht="20.100000000000001" customHeight="1" x14ac:dyDescent="0.15"/>
    <row r="172" ht="20.100000000000001" customHeight="1" x14ac:dyDescent="0.15"/>
    <row r="173" ht="20.100000000000001" customHeight="1" x14ac:dyDescent="0.15"/>
    <row r="174" ht="20.100000000000001" customHeight="1" x14ac:dyDescent="0.15"/>
    <row r="175" ht="20.100000000000001" customHeight="1" x14ac:dyDescent="0.15"/>
    <row r="176" ht="20.100000000000001" customHeight="1" x14ac:dyDescent="0.15"/>
    <row r="177" ht="20.100000000000001" customHeight="1" x14ac:dyDescent="0.15"/>
    <row r="178" ht="20.100000000000001" customHeight="1" x14ac:dyDescent="0.15"/>
    <row r="179" ht="20.100000000000001" customHeight="1" x14ac:dyDescent="0.15"/>
    <row r="180" ht="20.100000000000001" customHeight="1" x14ac:dyDescent="0.15"/>
    <row r="181" ht="20.100000000000001" customHeight="1" x14ac:dyDescent="0.15"/>
    <row r="182" ht="20.100000000000001" customHeight="1" x14ac:dyDescent="0.15"/>
    <row r="183" ht="20.100000000000001" customHeight="1" x14ac:dyDescent="0.15"/>
    <row r="184" ht="20.100000000000001" customHeight="1" x14ac:dyDescent="0.15"/>
    <row r="185" ht="20.100000000000001" customHeight="1" x14ac:dyDescent="0.15"/>
    <row r="186" ht="20.100000000000001" customHeight="1" x14ac:dyDescent="0.15"/>
    <row r="187" ht="20.100000000000001" customHeight="1" x14ac:dyDescent="0.15"/>
    <row r="188" ht="20.100000000000001" customHeight="1" x14ac:dyDescent="0.15"/>
    <row r="189" ht="20.100000000000001" customHeight="1" x14ac:dyDescent="0.15"/>
    <row r="190" ht="20.100000000000001" customHeight="1" x14ac:dyDescent="0.15"/>
    <row r="191" ht="20.100000000000001" customHeight="1" x14ac:dyDescent="0.15"/>
    <row r="192" ht="20.100000000000001" customHeight="1" x14ac:dyDescent="0.15"/>
    <row r="193" ht="20.100000000000001" customHeight="1" x14ac:dyDescent="0.15"/>
    <row r="194" ht="20.100000000000001" customHeight="1" x14ac:dyDescent="0.15"/>
    <row r="195" ht="20.100000000000001" customHeight="1" x14ac:dyDescent="0.15"/>
    <row r="196" ht="20.100000000000001" customHeight="1" x14ac:dyDescent="0.15"/>
    <row r="197" ht="20.100000000000001" customHeight="1" x14ac:dyDescent="0.15"/>
    <row r="198" ht="20.100000000000001" customHeight="1" x14ac:dyDescent="0.15"/>
    <row r="199" ht="20.100000000000001" customHeight="1" x14ac:dyDescent="0.15"/>
  </sheetData>
  <mergeCells count="42">
    <mergeCell ref="F19:F20"/>
    <mergeCell ref="A5:M5"/>
    <mergeCell ref="A7:B8"/>
    <mergeCell ref="H7:I10"/>
    <mergeCell ref="K7:M7"/>
    <mergeCell ref="K8:M8"/>
    <mergeCell ref="B9:C9"/>
    <mergeCell ref="K9:M9"/>
    <mergeCell ref="K10:M10"/>
    <mergeCell ref="A10:C10"/>
    <mergeCell ref="K19:K20"/>
    <mergeCell ref="A16:A25"/>
    <mergeCell ref="B16:B25"/>
    <mergeCell ref="E23:E24"/>
    <mergeCell ref="F23:F24"/>
    <mergeCell ref="G23:G24"/>
    <mergeCell ref="A28:J28"/>
    <mergeCell ref="A12:M12"/>
    <mergeCell ref="A13:A15"/>
    <mergeCell ref="B13:B15"/>
    <mergeCell ref="C13:C15"/>
    <mergeCell ref="D13:E14"/>
    <mergeCell ref="F13:G14"/>
    <mergeCell ref="H13:I14"/>
    <mergeCell ref="J13:M13"/>
    <mergeCell ref="J14:K14"/>
    <mergeCell ref="L14:M14"/>
    <mergeCell ref="D19:D20"/>
    <mergeCell ref="E19:E20"/>
    <mergeCell ref="L19:L20"/>
    <mergeCell ref="M19:M20"/>
    <mergeCell ref="D23:D24"/>
    <mergeCell ref="M23:M24"/>
    <mergeCell ref="G19:G20"/>
    <mergeCell ref="H19:H20"/>
    <mergeCell ref="I19:I20"/>
    <mergeCell ref="J19:J20"/>
    <mergeCell ref="H23:H24"/>
    <mergeCell ref="I23:I24"/>
    <mergeCell ref="J23:J24"/>
    <mergeCell ref="K23:K24"/>
    <mergeCell ref="L23:L24"/>
  </mergeCells>
  <phoneticPr fontId="1"/>
  <dataValidations count="1">
    <dataValidation allowBlank="1" showInputMessage="1" showErrorMessage="1" prompt="調査状況が「未完了」の機関を集計する。" sqref="B13:B25"/>
  </dataValidations>
  <printOptions horizontalCentered="1"/>
  <pageMargins left="0.39370078740157483" right="0.39370078740157483" top="0.39370078740157483" bottom="0.19685039370078741" header="0.19685039370078741" footer="0.19685039370078741"/>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AI215"/>
  <sheetViews>
    <sheetView view="pageBreakPreview" topLeftCell="A25" zoomScale="70" zoomScaleNormal="85" zoomScaleSheetLayoutView="70" zoomScalePageLayoutView="70" workbookViewId="0">
      <selection activeCell="A15" sqref="A15:A25"/>
    </sheetView>
  </sheetViews>
  <sheetFormatPr defaultRowHeight="13.5" outlineLevelCol="1" x14ac:dyDescent="0.15"/>
  <cols>
    <col min="1" max="1" width="10.75" style="49" customWidth="1"/>
    <col min="2" max="2" width="16.625" customWidth="1"/>
    <col min="3" max="3" width="10.75" style="49" customWidth="1"/>
    <col min="4" max="4" width="21.75" customWidth="1"/>
    <col min="5" max="5" width="19.125" customWidth="1"/>
    <col min="6" max="8" width="7.25" hidden="1" customWidth="1" outlineLevel="1"/>
    <col min="9" max="9" width="19" customWidth="1" collapsed="1"/>
    <col min="10" max="11" width="7.25" hidden="1" customWidth="1" outlineLevel="1"/>
    <col min="12" max="12" width="6.875" customWidth="1" collapsed="1"/>
    <col min="13" max="14" width="7.25" hidden="1" customWidth="1" outlineLevel="1"/>
    <col min="15" max="15" width="5" customWidth="1" collapsed="1"/>
    <col min="16" max="16" width="5" customWidth="1"/>
    <col min="17" max="17" width="12.375" bestFit="1" customWidth="1"/>
    <col min="18" max="18" width="5.625" customWidth="1"/>
    <col min="19" max="19" width="7.625" customWidth="1"/>
    <col min="20" max="20" width="7.5" customWidth="1"/>
    <col min="21" max="21" width="5.625" customWidth="1"/>
    <col min="22" max="22" width="7.625" customWidth="1"/>
    <col min="23" max="24" width="7.25" hidden="1" customWidth="1" outlineLevel="1"/>
    <col min="25" max="25" width="21.25" customWidth="1" collapsed="1"/>
    <col min="26" max="29" width="7.25" hidden="1" customWidth="1" outlineLevel="1"/>
    <col min="30" max="30" width="21.25" customWidth="1" collapsed="1"/>
    <col min="31" max="31" width="14.25" customWidth="1"/>
    <col min="32" max="36" width="6.5" customWidth="1"/>
    <col min="37" max="46" width="4.625" customWidth="1"/>
  </cols>
  <sheetData>
    <row r="1" spans="1:35" x14ac:dyDescent="0.15">
      <c r="B1" s="91">
        <f>SUBTOTAL(3,D47:D47)</f>
        <v>0</v>
      </c>
    </row>
    <row r="2" spans="1:35" ht="17.100000000000001" customHeight="1" x14ac:dyDescent="0.15">
      <c r="A2" s="111" t="s">
        <v>0</v>
      </c>
      <c r="B2" s="112"/>
      <c r="C2" s="53"/>
      <c r="D2" s="9"/>
      <c r="E2" s="9"/>
      <c r="F2" s="9"/>
      <c r="G2" s="9"/>
      <c r="H2" s="9"/>
      <c r="I2" s="9"/>
      <c r="J2" s="9"/>
      <c r="K2" s="9"/>
      <c r="L2" s="9"/>
      <c r="M2" s="9"/>
      <c r="N2" s="9"/>
      <c r="O2" s="79"/>
      <c r="P2" s="79"/>
      <c r="Q2" s="79"/>
      <c r="R2" s="79"/>
      <c r="S2" s="79"/>
      <c r="T2" s="79"/>
      <c r="U2" s="79"/>
      <c r="V2" s="79"/>
      <c r="W2" s="79"/>
      <c r="X2" s="79"/>
      <c r="Y2" s="79"/>
      <c r="Z2" s="79"/>
      <c r="AA2" s="79"/>
      <c r="AB2" s="79"/>
      <c r="AC2" s="79"/>
      <c r="AD2" s="79"/>
      <c r="AE2" s="79"/>
    </row>
    <row r="3" spans="1:35" ht="5.0999999999999996" customHeight="1" x14ac:dyDescent="0.15"/>
    <row r="4" spans="1:35" ht="20.100000000000001" customHeight="1" x14ac:dyDescent="0.15">
      <c r="A4" s="113" t="s">
        <v>28</v>
      </c>
      <c r="B4" s="113"/>
      <c r="C4" s="113"/>
      <c r="D4" s="113"/>
      <c r="E4" s="113"/>
      <c r="F4" s="113"/>
      <c r="G4" s="113"/>
      <c r="H4" s="113"/>
      <c r="I4" s="113"/>
      <c r="J4" s="113"/>
      <c r="K4" s="113"/>
      <c r="L4" s="113"/>
      <c r="M4" s="113"/>
      <c r="N4" s="113"/>
      <c r="O4" s="113"/>
      <c r="P4" s="113"/>
      <c r="Q4" s="113"/>
      <c r="R4" s="113"/>
      <c r="S4" s="113"/>
      <c r="T4" s="113"/>
      <c r="U4" s="113"/>
      <c r="V4" s="113"/>
      <c r="W4" s="113"/>
      <c r="X4" s="113"/>
      <c r="Y4" s="113"/>
      <c r="Z4" s="102"/>
      <c r="AA4" s="102"/>
      <c r="AB4" s="102"/>
      <c r="AC4" s="102"/>
      <c r="AD4" s="102"/>
      <c r="AE4" s="102"/>
    </row>
    <row r="5" spans="1:35" ht="9.9499999999999993" customHeight="1" x14ac:dyDescent="0.15"/>
    <row r="6" spans="1:35" ht="15" customHeight="1" x14ac:dyDescent="0.15">
      <c r="A6" s="114" t="s">
        <v>62</v>
      </c>
      <c r="B6" s="115"/>
      <c r="Q6" s="116" t="s">
        <v>33</v>
      </c>
      <c r="R6" s="117"/>
      <c r="S6" s="111" t="s">
        <v>85</v>
      </c>
      <c r="T6" s="112"/>
      <c r="U6" s="122"/>
      <c r="V6" s="123"/>
      <c r="W6" s="123"/>
      <c r="X6" s="123"/>
      <c r="Y6" s="124"/>
      <c r="Z6" s="9"/>
      <c r="AA6" s="9"/>
      <c r="AB6" s="9"/>
      <c r="AC6" s="9"/>
      <c r="AD6" s="9"/>
      <c r="AE6" s="16"/>
      <c r="AF6" s="79"/>
    </row>
    <row r="7" spans="1:35" ht="15" customHeight="1" x14ac:dyDescent="0.15">
      <c r="A7" s="115"/>
      <c r="B7" s="115"/>
      <c r="Q7" s="118"/>
      <c r="R7" s="119"/>
      <c r="S7" s="111" t="s">
        <v>63</v>
      </c>
      <c r="T7" s="112"/>
      <c r="U7" s="122"/>
      <c r="V7" s="123"/>
      <c r="W7" s="123"/>
      <c r="X7" s="123"/>
      <c r="Y7" s="124"/>
      <c r="Z7" s="9"/>
      <c r="AA7" s="9"/>
      <c r="AB7" s="9"/>
      <c r="AC7" s="9"/>
      <c r="AD7" s="9"/>
      <c r="AE7" s="16"/>
      <c r="AF7" s="79"/>
    </row>
    <row r="8" spans="1:35" ht="15" customHeight="1" x14ac:dyDescent="0.15">
      <c r="A8" s="115"/>
      <c r="B8" s="115"/>
      <c r="Q8" s="118"/>
      <c r="R8" s="119"/>
      <c r="S8" s="111" t="s">
        <v>35</v>
      </c>
      <c r="T8" s="112"/>
      <c r="U8" s="122"/>
      <c r="V8" s="123"/>
      <c r="W8" s="123"/>
      <c r="X8" s="123"/>
      <c r="Y8" s="124"/>
      <c r="Z8" s="9"/>
      <c r="AA8" s="9"/>
      <c r="AB8" s="9"/>
      <c r="AC8" s="9"/>
      <c r="AD8" s="9"/>
      <c r="AE8" s="16"/>
      <c r="AF8" s="79"/>
    </row>
    <row r="9" spans="1:35" ht="15" customHeight="1" x14ac:dyDescent="0.15">
      <c r="A9" s="115"/>
      <c r="B9" s="115"/>
      <c r="Q9" s="118"/>
      <c r="R9" s="119"/>
      <c r="S9" s="111" t="s">
        <v>42</v>
      </c>
      <c r="T9" s="112"/>
      <c r="U9" s="125"/>
      <c r="V9" s="126"/>
      <c r="W9" s="126"/>
      <c r="X9" s="126"/>
      <c r="Y9" s="127"/>
      <c r="Z9" s="9"/>
      <c r="AA9" s="9"/>
      <c r="AB9" s="9"/>
      <c r="AC9" s="9"/>
      <c r="AD9" s="9"/>
      <c r="AE9" s="16"/>
      <c r="AF9" s="79"/>
    </row>
    <row r="10" spans="1:35" ht="15" customHeight="1" x14ac:dyDescent="0.15">
      <c r="A10" s="50"/>
      <c r="B10" s="13"/>
      <c r="Q10" s="118"/>
      <c r="R10" s="119"/>
      <c r="S10" s="111" t="s">
        <v>1</v>
      </c>
      <c r="T10" s="112"/>
      <c r="U10" s="125"/>
      <c r="V10" s="126"/>
      <c r="W10" s="126"/>
      <c r="X10" s="126"/>
      <c r="Y10" s="127"/>
      <c r="Z10" s="9"/>
      <c r="AA10" s="9"/>
      <c r="AB10" s="9"/>
      <c r="AC10" s="9"/>
      <c r="AD10" s="9"/>
      <c r="AE10" s="16"/>
      <c r="AF10" s="79"/>
    </row>
    <row r="11" spans="1:35" ht="15" customHeight="1" x14ac:dyDescent="0.15">
      <c r="A11" s="128" t="s">
        <v>66</v>
      </c>
      <c r="B11" s="128"/>
      <c r="Q11" s="118"/>
      <c r="R11" s="119"/>
      <c r="S11" s="111" t="s">
        <v>2</v>
      </c>
      <c r="T11" s="112"/>
      <c r="U11" s="125"/>
      <c r="V11" s="126"/>
      <c r="W11" s="126"/>
      <c r="X11" s="126"/>
      <c r="Y11" s="127"/>
      <c r="Z11" s="9"/>
      <c r="AA11" s="9"/>
      <c r="AB11" s="9"/>
      <c r="AC11" s="9"/>
      <c r="AD11" s="9"/>
      <c r="AF11" s="79"/>
    </row>
    <row r="12" spans="1:35" ht="15" customHeight="1" x14ac:dyDescent="0.15">
      <c r="A12" s="128"/>
      <c r="B12" s="128"/>
      <c r="Q12" s="118"/>
      <c r="R12" s="119"/>
      <c r="S12" s="129" t="s">
        <v>3</v>
      </c>
      <c r="T12" s="130"/>
      <c r="U12" s="131"/>
      <c r="V12" s="132"/>
      <c r="W12" s="132"/>
      <c r="X12" s="132"/>
      <c r="Y12" s="133"/>
      <c r="Z12" s="32"/>
      <c r="AA12" s="32"/>
      <c r="AB12" s="32"/>
      <c r="AC12" s="32"/>
      <c r="AD12" s="32"/>
      <c r="AE12" s="15"/>
      <c r="AF12" s="79"/>
    </row>
    <row r="13" spans="1:35" ht="15" customHeight="1" x14ac:dyDescent="0.15">
      <c r="Q13" s="120"/>
      <c r="R13" s="121"/>
      <c r="S13" s="111" t="s">
        <v>4</v>
      </c>
      <c r="T13" s="112"/>
      <c r="U13" s="125"/>
      <c r="V13" s="126"/>
      <c r="W13" s="126"/>
      <c r="X13" s="126"/>
      <c r="Y13" s="127"/>
      <c r="Z13" s="9"/>
      <c r="AA13" s="9"/>
      <c r="AB13" s="9"/>
      <c r="AC13" s="9"/>
      <c r="AD13" s="9"/>
      <c r="AE13" s="16"/>
    </row>
    <row r="14" spans="1:35" ht="9.9499999999999993" customHeight="1" x14ac:dyDescent="0.15">
      <c r="O14" s="13"/>
      <c r="P14" s="13"/>
    </row>
    <row r="15" spans="1:35" ht="24.95" customHeight="1" x14ac:dyDescent="0.15">
      <c r="A15" s="137" t="s">
        <v>86</v>
      </c>
      <c r="B15" s="138" t="s">
        <v>88</v>
      </c>
      <c r="C15" s="137" t="s">
        <v>87</v>
      </c>
      <c r="D15" s="138" t="s">
        <v>5</v>
      </c>
      <c r="E15" s="138" t="s">
        <v>42</v>
      </c>
      <c r="F15" s="139" t="s">
        <v>99</v>
      </c>
      <c r="G15" s="140"/>
      <c r="H15" s="105"/>
      <c r="I15" s="138" t="s">
        <v>34</v>
      </c>
      <c r="J15" s="139" t="s">
        <v>99</v>
      </c>
      <c r="K15" s="140"/>
      <c r="L15" s="147" t="s">
        <v>73</v>
      </c>
      <c r="M15" s="141" t="s">
        <v>99</v>
      </c>
      <c r="N15" s="142"/>
      <c r="O15" s="146" t="s">
        <v>30</v>
      </c>
      <c r="P15" s="146"/>
      <c r="Q15" s="146" t="s">
        <v>31</v>
      </c>
      <c r="R15" s="146" t="s">
        <v>90</v>
      </c>
      <c r="S15" s="146" t="s">
        <v>91</v>
      </c>
      <c r="T15" s="146" t="s">
        <v>67</v>
      </c>
      <c r="U15" s="150" t="s">
        <v>32</v>
      </c>
      <c r="V15" s="150"/>
      <c r="W15" s="143" t="s">
        <v>99</v>
      </c>
      <c r="X15" s="144"/>
      <c r="Y15" s="150" t="s">
        <v>59</v>
      </c>
      <c r="Z15" s="143" t="s">
        <v>104</v>
      </c>
      <c r="AA15" s="145"/>
      <c r="AB15" s="145"/>
      <c r="AC15" s="144"/>
      <c r="AD15" s="135" t="s">
        <v>89</v>
      </c>
      <c r="AE15" s="151" t="s">
        <v>72</v>
      </c>
      <c r="AF15" s="148" t="s">
        <v>74</v>
      </c>
      <c r="AG15" s="148" t="s">
        <v>75</v>
      </c>
      <c r="AH15" s="148" t="s">
        <v>95</v>
      </c>
      <c r="AI15" s="148" t="s">
        <v>76</v>
      </c>
    </row>
    <row r="16" spans="1:35" ht="60.75" customHeight="1" x14ac:dyDescent="0.15">
      <c r="A16" s="137"/>
      <c r="B16" s="138"/>
      <c r="C16" s="137"/>
      <c r="D16" s="138"/>
      <c r="E16" s="138"/>
      <c r="F16" s="80" t="s">
        <v>100</v>
      </c>
      <c r="G16" s="80" t="s">
        <v>101</v>
      </c>
      <c r="H16" s="80" t="s">
        <v>11</v>
      </c>
      <c r="I16" s="138"/>
      <c r="J16" s="80" t="s">
        <v>100</v>
      </c>
      <c r="K16" s="80" t="s">
        <v>101</v>
      </c>
      <c r="L16" s="147"/>
      <c r="M16" s="81" t="s">
        <v>100</v>
      </c>
      <c r="N16" s="81" t="s">
        <v>102</v>
      </c>
      <c r="O16" s="146"/>
      <c r="P16" s="146"/>
      <c r="Q16" s="146"/>
      <c r="R16" s="146"/>
      <c r="S16" s="146"/>
      <c r="T16" s="146"/>
      <c r="U16" s="73" t="s">
        <v>64</v>
      </c>
      <c r="V16" s="72" t="s">
        <v>92</v>
      </c>
      <c r="W16" s="82" t="s">
        <v>100</v>
      </c>
      <c r="X16" s="82" t="s">
        <v>103</v>
      </c>
      <c r="Y16" s="150"/>
      <c r="Z16" s="83" t="s">
        <v>100</v>
      </c>
      <c r="AA16" s="84" t="s">
        <v>105</v>
      </c>
      <c r="AB16" s="84" t="s">
        <v>106</v>
      </c>
      <c r="AC16" s="84" t="s">
        <v>107</v>
      </c>
      <c r="AD16" s="136"/>
      <c r="AE16" s="152"/>
      <c r="AF16" s="149"/>
      <c r="AG16" s="149"/>
      <c r="AH16" s="149"/>
      <c r="AI16" s="149"/>
    </row>
    <row r="17" spans="1:35" s="6" customFormat="1" ht="20.100000000000001" customHeight="1" x14ac:dyDescent="0.15">
      <c r="A17" s="108"/>
      <c r="B17" s="36"/>
      <c r="C17" s="109"/>
      <c r="D17" s="36"/>
      <c r="E17" s="66"/>
      <c r="F17" s="87">
        <f>IF(H17="","",COUNTIFS($B17:$B$47,B17,$D17:$D$47,D17,$E17:$E$47,E17,$H17:$H$47,"○"))</f>
        <v>0</v>
      </c>
      <c r="G17" s="88" t="str">
        <f t="shared" ref="G17:G46" si="0">IF(F17=1,"○","-")</f>
        <v>-</v>
      </c>
      <c r="H17" s="88" t="str">
        <f t="shared" ref="H17:H46" si="1">IF(I17="船舶","","○")</f>
        <v>○</v>
      </c>
      <c r="I17" s="66"/>
      <c r="J17" s="87">
        <f>COUNTIFS($B17:$B$47,B17,$D17:$D$47,D17,$E17:$E$47,E17,$I17:$I$47,I17)</f>
        <v>0</v>
      </c>
      <c r="K17" s="88" t="str">
        <f>IF(J17=1,"○","-")</f>
        <v>-</v>
      </c>
      <c r="L17" s="107" t="str">
        <f t="shared" ref="L17:L46" si="2">IF(AE17=0,"完了","未完了")</f>
        <v>未完了</v>
      </c>
      <c r="M17" s="86">
        <f>COUNTIFS($B17:$B$47,B17,$D17:$D$47,D17,$E17:$E$47,E17,$L17:$L$47,L17)</f>
        <v>0</v>
      </c>
      <c r="N17" s="86" t="str">
        <f t="shared" ref="N17:N46" si="3">IF(AND(M17=1,L17="未完了"),"○","-")</f>
        <v>-</v>
      </c>
      <c r="O17" s="36"/>
      <c r="P17" s="71"/>
      <c r="Q17" s="37"/>
      <c r="R17" s="7"/>
      <c r="S17" s="8"/>
      <c r="T17" s="5"/>
      <c r="U17" s="5"/>
      <c r="V17" s="10">
        <v>0</v>
      </c>
      <c r="W17" s="85">
        <f>COUNTIFS($B17:$B$47,B17,$D17:$D$47,D17,$E17:$E$47,E17,$U17:$U$47,U17)</f>
        <v>0</v>
      </c>
      <c r="X17" s="85" t="str">
        <f>IF(AND(W17=1,U17="有"),"○","-")</f>
        <v>-</v>
      </c>
      <c r="Y17" s="10"/>
      <c r="Z17" s="85">
        <f>COUNTIFS($B17:$B$47,B17,$D17:$D$47,D17,$E17:$E$47,E17,$U17:$U$47,U17,$Y17:$Y$47,Y17)</f>
        <v>0</v>
      </c>
      <c r="AA17" s="85" t="str">
        <f>IF(AND(Z17=1,U17="有",Y17="措置済み"),"○","-")</f>
        <v>-</v>
      </c>
      <c r="AB17" s="85" t="str">
        <f>IF(AND(Z17=1,U17="有",Y17="未措置 劣化無"),"○","-")</f>
        <v>-</v>
      </c>
      <c r="AC17" s="85" t="str">
        <f>IF(AND(Z17=1,U17="有",Y17="未措置 劣化有"),"○","-")</f>
        <v>-</v>
      </c>
      <c r="AD17" s="10"/>
      <c r="AE17" s="65">
        <f>IF(AF17+AG17+AH17+AI17&gt;=1,1,0)</f>
        <v>1</v>
      </c>
      <c r="AF17" s="65">
        <f>IF(U17="不明",1,0)</f>
        <v>0</v>
      </c>
      <c r="AG17" s="65">
        <f t="shared" ref="AG17:AG20" si="4">IF(U17="",1,0)</f>
        <v>1</v>
      </c>
      <c r="AH17" s="65">
        <f>IF(Y17="未措置 劣化状況不明",1,0)</f>
        <v>0</v>
      </c>
      <c r="AI17" s="65">
        <f>IF(Y17="",1,0)</f>
        <v>1</v>
      </c>
    </row>
    <row r="18" spans="1:35" s="6" customFormat="1" ht="20.100000000000001" customHeight="1" x14ac:dyDescent="0.15">
      <c r="A18" s="108"/>
      <c r="B18" s="36"/>
      <c r="C18" s="109"/>
      <c r="D18" s="36"/>
      <c r="E18" s="66"/>
      <c r="F18" s="87">
        <f>IF(H18="","",COUNTIFS($B18:$B$47,B18,$D18:$D$47,D18,$E18:$E$47,E18,$H18:$H$47,"○"))</f>
        <v>0</v>
      </c>
      <c r="G18" s="88" t="str">
        <f t="shared" si="0"/>
        <v>-</v>
      </c>
      <c r="H18" s="88" t="str">
        <f t="shared" si="1"/>
        <v>○</v>
      </c>
      <c r="I18" s="66"/>
      <c r="J18" s="87">
        <f>COUNTIFS($B18:$B$47,B18,$D18:$D$47,D18,$E18:$E$47,E18,$I18:$I$47,I18)</f>
        <v>0</v>
      </c>
      <c r="K18" s="88" t="str">
        <f t="shared" ref="K18:K46" si="5">IF(J18=1,"○","-")</f>
        <v>-</v>
      </c>
      <c r="L18" s="107" t="str">
        <f t="shared" si="2"/>
        <v>未完了</v>
      </c>
      <c r="M18" s="86">
        <f>COUNTIFS($B18:$B$47,B18,$D18:$D$47,D18,$E18:$E$47,E18,$L18:$L$47,L18)</f>
        <v>0</v>
      </c>
      <c r="N18" s="86" t="str">
        <f t="shared" si="3"/>
        <v>-</v>
      </c>
      <c r="O18" s="36"/>
      <c r="P18" s="71"/>
      <c r="Q18" s="37"/>
      <c r="R18" s="7"/>
      <c r="S18" s="8"/>
      <c r="T18" s="5"/>
      <c r="U18" s="5"/>
      <c r="V18" s="10">
        <v>0</v>
      </c>
      <c r="W18" s="85">
        <f>COUNTIFS($B18:$B$47,B18,$D18:$D$47,D18,$E18:$E$47,E18,$U18:$U$47,U18)</f>
        <v>0</v>
      </c>
      <c r="X18" s="85" t="str">
        <f t="shared" ref="X18:X46" si="6">IF(AND(W18=1,U18="有"),"○","-")</f>
        <v>-</v>
      </c>
      <c r="Y18" s="10"/>
      <c r="Z18" s="85">
        <f>COUNTIFS($B18:$B$47,B18,$D18:$D$47,D18,$E18:$E$47,E18,$U18:$U$47,U18,$Y18:$Y$47,Y18)</f>
        <v>0</v>
      </c>
      <c r="AA18" s="85" t="str">
        <f t="shared" ref="AA18:AA46" si="7">IF(AND(Z18=1,U18="有",Y18="措置済み"),"○","-")</f>
        <v>-</v>
      </c>
      <c r="AB18" s="85" t="str">
        <f t="shared" ref="AB18:AB46" si="8">IF(AND(Z18=1,U18="有",Y18="未措置 劣化無"),"○","-")</f>
        <v>-</v>
      </c>
      <c r="AC18" s="85" t="str">
        <f t="shared" ref="AC18:AC46" si="9">IF(AND(Z18=1,U18="有",Y18="未措置 劣化有"),"○","-")</f>
        <v>-</v>
      </c>
      <c r="AD18" s="10"/>
      <c r="AE18" s="65">
        <f t="shared" ref="AE18:AE28" si="10">IF(AF18+AG18+AH18+AI18&gt;=1,1,0)</f>
        <v>1</v>
      </c>
      <c r="AF18" s="65">
        <f t="shared" ref="AF18:AF46" si="11">IF(U18="不明",1,0)</f>
        <v>0</v>
      </c>
      <c r="AG18" s="65">
        <f t="shared" si="4"/>
        <v>1</v>
      </c>
      <c r="AH18" s="65">
        <f t="shared" ref="AH18:AH46" si="12">IF(Y18="未措置 劣化状況不明",1,0)</f>
        <v>0</v>
      </c>
      <c r="AI18" s="65">
        <f t="shared" ref="AI18:AI46" si="13">IF(Y18="",1,0)</f>
        <v>1</v>
      </c>
    </row>
    <row r="19" spans="1:35" s="6" customFormat="1" ht="20.100000000000001" customHeight="1" x14ac:dyDescent="0.15">
      <c r="A19" s="108"/>
      <c r="B19" s="36"/>
      <c r="C19" s="109"/>
      <c r="D19" s="36"/>
      <c r="E19" s="66"/>
      <c r="F19" s="87">
        <f>IF(H19="","",COUNTIFS($B19:$B$47,B19,$D19:$D$47,D19,$E19:$E$47,E19,$H19:$H$47,"○"))</f>
        <v>0</v>
      </c>
      <c r="G19" s="88" t="str">
        <f t="shared" si="0"/>
        <v>-</v>
      </c>
      <c r="H19" s="88" t="str">
        <f t="shared" si="1"/>
        <v>○</v>
      </c>
      <c r="I19" s="66"/>
      <c r="J19" s="87">
        <f>COUNTIFS($B19:$B$47,B19,$D19:$D$47,D19,$E19:$E$47,E19,$I19:$I$47,I19)</f>
        <v>0</v>
      </c>
      <c r="K19" s="88" t="str">
        <f t="shared" si="5"/>
        <v>-</v>
      </c>
      <c r="L19" s="107" t="str">
        <f t="shared" si="2"/>
        <v>未完了</v>
      </c>
      <c r="M19" s="86">
        <f>COUNTIFS($B19:$B$47,B19,$D19:$D$47,D19,$E19:$E$47,E19,$L19:$L$47,L19)</f>
        <v>0</v>
      </c>
      <c r="N19" s="86" t="str">
        <f t="shared" si="3"/>
        <v>-</v>
      </c>
      <c r="O19" s="36"/>
      <c r="P19" s="71"/>
      <c r="Q19" s="37"/>
      <c r="R19" s="7"/>
      <c r="S19" s="8"/>
      <c r="T19" s="5"/>
      <c r="U19" s="5"/>
      <c r="V19" s="10">
        <v>0</v>
      </c>
      <c r="W19" s="85">
        <f>COUNTIFS($B19:$B$47,B19,$D19:$D$47,D19,$E19:$E$47,E19,$U19:$U$47,U19)</f>
        <v>0</v>
      </c>
      <c r="X19" s="85" t="str">
        <f t="shared" si="6"/>
        <v>-</v>
      </c>
      <c r="Y19" s="10"/>
      <c r="Z19" s="85">
        <f>COUNTIFS($B19:$B$47,B19,$D19:$D$47,D19,$E19:$E$47,E19,$U19:$U$47,U19,$Y19:$Y$47,Y19)</f>
        <v>0</v>
      </c>
      <c r="AA19" s="85" t="str">
        <f t="shared" si="7"/>
        <v>-</v>
      </c>
      <c r="AB19" s="85" t="str">
        <f t="shared" si="8"/>
        <v>-</v>
      </c>
      <c r="AC19" s="85" t="str">
        <f t="shared" si="9"/>
        <v>-</v>
      </c>
      <c r="AD19" s="10"/>
      <c r="AE19" s="65">
        <f t="shared" si="10"/>
        <v>1</v>
      </c>
      <c r="AF19" s="65">
        <f t="shared" si="11"/>
        <v>0</v>
      </c>
      <c r="AG19" s="65">
        <f t="shared" si="4"/>
        <v>1</v>
      </c>
      <c r="AH19" s="65">
        <f t="shared" si="12"/>
        <v>0</v>
      </c>
      <c r="AI19" s="65">
        <f t="shared" si="13"/>
        <v>1</v>
      </c>
    </row>
    <row r="20" spans="1:35" s="6" customFormat="1" ht="20.100000000000001" customHeight="1" x14ac:dyDescent="0.15">
      <c r="A20" s="108"/>
      <c r="B20" s="36"/>
      <c r="C20" s="109"/>
      <c r="D20" s="36"/>
      <c r="E20" s="66"/>
      <c r="F20" s="87">
        <f>IF(H20="","",COUNTIFS($B20:$B$47,B20,$D20:$D$47,D20,$E20:$E$47,E20,$H20:$H$47,"○"))</f>
        <v>0</v>
      </c>
      <c r="G20" s="88" t="str">
        <f t="shared" si="0"/>
        <v>-</v>
      </c>
      <c r="H20" s="88" t="str">
        <f t="shared" si="1"/>
        <v>○</v>
      </c>
      <c r="I20" s="66"/>
      <c r="J20" s="87">
        <f>COUNTIFS($B20:$B$47,B20,$D20:$D$47,D20,$E20:$E$47,E20,$I20:$I$47,I20)</f>
        <v>0</v>
      </c>
      <c r="K20" s="88" t="str">
        <f t="shared" si="5"/>
        <v>-</v>
      </c>
      <c r="L20" s="107" t="str">
        <f t="shared" si="2"/>
        <v>未完了</v>
      </c>
      <c r="M20" s="86">
        <f>COUNTIFS($B20:$B$47,B20,$D20:$D$47,D20,$E20:$E$47,E20,$L20:$L$47,L20)</f>
        <v>0</v>
      </c>
      <c r="N20" s="86" t="str">
        <f t="shared" si="3"/>
        <v>-</v>
      </c>
      <c r="O20" s="36"/>
      <c r="P20" s="71"/>
      <c r="Q20" s="37"/>
      <c r="R20" s="7"/>
      <c r="S20" s="8"/>
      <c r="T20" s="5"/>
      <c r="U20" s="5"/>
      <c r="V20" s="10">
        <v>0</v>
      </c>
      <c r="W20" s="85">
        <f>COUNTIFS($B20:$B$47,B20,$D20:$D$47,D20,$E20:$E$47,E20,$U20:$U$47,U20)</f>
        <v>0</v>
      </c>
      <c r="X20" s="85" t="str">
        <f t="shared" si="6"/>
        <v>-</v>
      </c>
      <c r="Y20" s="10"/>
      <c r="Z20" s="85">
        <f>COUNTIFS($B20:$B$47,B20,$D20:$D$47,D20,$E20:$E$47,E20,$U20:$U$47,U20,$Y20:$Y$47,Y20)</f>
        <v>0</v>
      </c>
      <c r="AA20" s="85" t="str">
        <f t="shared" si="7"/>
        <v>-</v>
      </c>
      <c r="AB20" s="85" t="str">
        <f t="shared" si="8"/>
        <v>-</v>
      </c>
      <c r="AC20" s="85" t="str">
        <f t="shared" si="9"/>
        <v>-</v>
      </c>
      <c r="AD20" s="10"/>
      <c r="AE20" s="65">
        <f t="shared" si="10"/>
        <v>1</v>
      </c>
      <c r="AF20" s="65">
        <f t="shared" si="11"/>
        <v>0</v>
      </c>
      <c r="AG20" s="65">
        <f t="shared" si="4"/>
        <v>1</v>
      </c>
      <c r="AH20" s="65">
        <f t="shared" si="12"/>
        <v>0</v>
      </c>
      <c r="AI20" s="65">
        <f t="shared" si="13"/>
        <v>1</v>
      </c>
    </row>
    <row r="21" spans="1:35" s="6" customFormat="1" ht="20.100000000000001" customHeight="1" x14ac:dyDescent="0.15">
      <c r="A21" s="108"/>
      <c r="B21" s="36"/>
      <c r="C21" s="109"/>
      <c r="D21" s="36"/>
      <c r="E21" s="66"/>
      <c r="F21" s="87">
        <f>IF(H21="","",COUNTIFS($B21:$B$47,B21,$D21:$D$47,D21,$E21:$E$47,E21,$H21:$H$47,"○"))</f>
        <v>0</v>
      </c>
      <c r="G21" s="88" t="str">
        <f t="shared" si="0"/>
        <v>-</v>
      </c>
      <c r="H21" s="88" t="str">
        <f t="shared" si="1"/>
        <v>○</v>
      </c>
      <c r="I21" s="66"/>
      <c r="J21" s="87">
        <f>COUNTIFS($B21:$B$47,B21,$D21:$D$47,D21,$E21:$E$47,E21,$I21:$I$47,I21)</f>
        <v>0</v>
      </c>
      <c r="K21" s="88" t="str">
        <f t="shared" si="5"/>
        <v>-</v>
      </c>
      <c r="L21" s="107" t="str">
        <f t="shared" si="2"/>
        <v>未完了</v>
      </c>
      <c r="M21" s="86">
        <f>COUNTIFS($B21:$B$47,B21,$D21:$D$47,D21,$E21:$E$47,E21,$L21:$L$47,L21)</f>
        <v>0</v>
      </c>
      <c r="N21" s="86" t="str">
        <f t="shared" si="3"/>
        <v>-</v>
      </c>
      <c r="O21" s="36"/>
      <c r="P21" s="71"/>
      <c r="Q21" s="37"/>
      <c r="R21" s="7"/>
      <c r="S21" s="8"/>
      <c r="T21" s="5"/>
      <c r="U21" s="5"/>
      <c r="V21" s="10">
        <v>0</v>
      </c>
      <c r="W21" s="85">
        <f>COUNTIFS($B21:$B$47,B21,$D21:$D$47,D21,$E21:$E$47,E21,$U21:$U$47,U21)</f>
        <v>0</v>
      </c>
      <c r="X21" s="85" t="str">
        <f t="shared" si="6"/>
        <v>-</v>
      </c>
      <c r="Y21" s="10"/>
      <c r="Z21" s="85">
        <f>COUNTIFS($B21:$B$47,B21,$D21:$D$47,D21,$E21:$E$47,E21,$U21:$U$47,U21,$Y21:$Y$47,Y21)</f>
        <v>0</v>
      </c>
      <c r="AA21" s="85" t="str">
        <f t="shared" si="7"/>
        <v>-</v>
      </c>
      <c r="AB21" s="85" t="str">
        <f t="shared" si="8"/>
        <v>-</v>
      </c>
      <c r="AC21" s="85" t="str">
        <f t="shared" si="9"/>
        <v>-</v>
      </c>
      <c r="AD21" s="10"/>
      <c r="AE21" s="65">
        <f t="shared" si="10"/>
        <v>1</v>
      </c>
      <c r="AF21" s="65">
        <f t="shared" si="11"/>
        <v>0</v>
      </c>
      <c r="AG21" s="65">
        <f>IF(U21="",1,0)</f>
        <v>1</v>
      </c>
      <c r="AH21" s="65">
        <f t="shared" si="12"/>
        <v>0</v>
      </c>
      <c r="AI21" s="65">
        <f t="shared" si="13"/>
        <v>1</v>
      </c>
    </row>
    <row r="22" spans="1:35" s="6" customFormat="1" ht="20.100000000000001" customHeight="1" x14ac:dyDescent="0.15">
      <c r="A22" s="108"/>
      <c r="B22" s="36"/>
      <c r="C22" s="109"/>
      <c r="D22" s="36"/>
      <c r="E22" s="66"/>
      <c r="F22" s="87">
        <f>IF(H22="","",COUNTIFS($B22:$B$47,B22,$D22:$D$47,D22,$E22:$E$47,E22,$H22:$H$47,"○"))</f>
        <v>0</v>
      </c>
      <c r="G22" s="88" t="str">
        <f t="shared" si="0"/>
        <v>-</v>
      </c>
      <c r="H22" s="88" t="str">
        <f t="shared" si="1"/>
        <v>○</v>
      </c>
      <c r="I22" s="66"/>
      <c r="J22" s="87">
        <f>COUNTIFS($B22:$B$47,B22,$D22:$D$47,D22,$E22:$E$47,E22,$I22:$I$47,I22)</f>
        <v>0</v>
      </c>
      <c r="K22" s="88" t="str">
        <f t="shared" si="5"/>
        <v>-</v>
      </c>
      <c r="L22" s="107" t="str">
        <f t="shared" si="2"/>
        <v>未完了</v>
      </c>
      <c r="M22" s="86">
        <f>COUNTIFS($B22:$B$47,B22,$D22:$D$47,D22,$E22:$E$47,E22,$L22:$L$47,L22)</f>
        <v>0</v>
      </c>
      <c r="N22" s="86" t="str">
        <f t="shared" si="3"/>
        <v>-</v>
      </c>
      <c r="O22" s="36"/>
      <c r="P22" s="71"/>
      <c r="Q22" s="37"/>
      <c r="R22" s="7"/>
      <c r="S22" s="8"/>
      <c r="T22" s="5"/>
      <c r="U22" s="5"/>
      <c r="V22" s="10">
        <v>0</v>
      </c>
      <c r="W22" s="85">
        <f>COUNTIFS($B22:$B$47,B22,$D22:$D$47,D22,$E22:$E$47,E22,$U22:$U$47,U22)</f>
        <v>0</v>
      </c>
      <c r="X22" s="85" t="str">
        <f t="shared" si="6"/>
        <v>-</v>
      </c>
      <c r="Y22" s="10"/>
      <c r="Z22" s="85">
        <f>COUNTIFS($B22:$B$47,B22,$D22:$D$47,D22,$E22:$E$47,E22,$U22:$U$47,U22,$Y22:$Y$47,Y22)</f>
        <v>0</v>
      </c>
      <c r="AA22" s="85" t="str">
        <f t="shared" si="7"/>
        <v>-</v>
      </c>
      <c r="AB22" s="85" t="str">
        <f t="shared" si="8"/>
        <v>-</v>
      </c>
      <c r="AC22" s="85" t="str">
        <f t="shared" si="9"/>
        <v>-</v>
      </c>
      <c r="AD22" s="10"/>
      <c r="AE22" s="65">
        <f t="shared" si="10"/>
        <v>1</v>
      </c>
      <c r="AF22" s="65">
        <f t="shared" si="11"/>
        <v>0</v>
      </c>
      <c r="AG22" s="65">
        <f t="shared" ref="AG22:AG46" si="14">IF(U22="",1,0)</f>
        <v>1</v>
      </c>
      <c r="AH22" s="65">
        <f t="shared" si="12"/>
        <v>0</v>
      </c>
      <c r="AI22" s="65">
        <f t="shared" si="13"/>
        <v>1</v>
      </c>
    </row>
    <row r="23" spans="1:35" s="6" customFormat="1" ht="20.100000000000001" customHeight="1" x14ac:dyDescent="0.15">
      <c r="A23" s="108"/>
      <c r="B23" s="36"/>
      <c r="C23" s="109"/>
      <c r="D23" s="36"/>
      <c r="E23" s="66"/>
      <c r="F23" s="87">
        <f>IF(H23="","",COUNTIFS($B23:$B$47,B23,$D23:$D$47,D23,$E23:$E$47,E23,$H23:$H$47,"○"))</f>
        <v>0</v>
      </c>
      <c r="G23" s="88" t="str">
        <f t="shared" si="0"/>
        <v>-</v>
      </c>
      <c r="H23" s="88" t="str">
        <f t="shared" si="1"/>
        <v>○</v>
      </c>
      <c r="I23" s="66"/>
      <c r="J23" s="87">
        <f>COUNTIFS($B23:$B$47,B23,$D23:$D$47,D23,$E23:$E$47,E23,$I23:$I$47,I23)</f>
        <v>0</v>
      </c>
      <c r="K23" s="88" t="str">
        <f t="shared" si="5"/>
        <v>-</v>
      </c>
      <c r="L23" s="107" t="str">
        <f t="shared" si="2"/>
        <v>未完了</v>
      </c>
      <c r="M23" s="86">
        <f>COUNTIFS($B23:$B$47,B23,$D23:$D$47,D23,$E23:$E$47,E23,$L23:$L$47,L23)</f>
        <v>0</v>
      </c>
      <c r="N23" s="86" t="str">
        <f t="shared" si="3"/>
        <v>-</v>
      </c>
      <c r="O23" s="36"/>
      <c r="P23" s="71"/>
      <c r="Q23" s="37"/>
      <c r="R23" s="7"/>
      <c r="S23" s="8"/>
      <c r="T23" s="5"/>
      <c r="U23" s="5"/>
      <c r="V23" s="10">
        <v>0</v>
      </c>
      <c r="W23" s="85">
        <f>COUNTIFS($B23:$B$47,B23,$D23:$D$47,D23,$E23:$E$47,E23,$U23:$U$47,U23)</f>
        <v>0</v>
      </c>
      <c r="X23" s="85" t="str">
        <f t="shared" si="6"/>
        <v>-</v>
      </c>
      <c r="Y23" s="10"/>
      <c r="Z23" s="85">
        <f>COUNTIFS($B23:$B$47,B23,$D23:$D$47,D23,$E23:$E$47,E23,$U23:$U$47,U23,$Y23:$Y$47,Y23)</f>
        <v>0</v>
      </c>
      <c r="AA23" s="85" t="str">
        <f t="shared" si="7"/>
        <v>-</v>
      </c>
      <c r="AB23" s="85" t="str">
        <f t="shared" si="8"/>
        <v>-</v>
      </c>
      <c r="AC23" s="85" t="str">
        <f t="shared" si="9"/>
        <v>-</v>
      </c>
      <c r="AD23" s="10"/>
      <c r="AE23" s="65">
        <f t="shared" si="10"/>
        <v>1</v>
      </c>
      <c r="AF23" s="65">
        <f t="shared" si="11"/>
        <v>0</v>
      </c>
      <c r="AG23" s="65">
        <f t="shared" si="14"/>
        <v>1</v>
      </c>
      <c r="AH23" s="65">
        <f t="shared" si="12"/>
        <v>0</v>
      </c>
      <c r="AI23" s="65">
        <f t="shared" si="13"/>
        <v>1</v>
      </c>
    </row>
    <row r="24" spans="1:35" s="6" customFormat="1" ht="20.100000000000001" customHeight="1" x14ac:dyDescent="0.15">
      <c r="A24" s="108"/>
      <c r="B24" s="36"/>
      <c r="C24" s="109"/>
      <c r="D24" s="36"/>
      <c r="E24" s="66"/>
      <c r="F24" s="87">
        <f>IF(H24="","",COUNTIFS($B24:$B$47,B24,$D24:$D$47,D24,$E24:$E$47,E24,$H24:$H$47,"○"))</f>
        <v>0</v>
      </c>
      <c r="G24" s="88" t="str">
        <f t="shared" si="0"/>
        <v>-</v>
      </c>
      <c r="H24" s="88" t="str">
        <f t="shared" si="1"/>
        <v>○</v>
      </c>
      <c r="I24" s="66"/>
      <c r="J24" s="87">
        <f>COUNTIFS($B24:$B$47,B24,$D24:$D$47,D24,$E24:$E$47,E24,$I24:$I$47,I24)</f>
        <v>0</v>
      </c>
      <c r="K24" s="88" t="str">
        <f t="shared" si="5"/>
        <v>-</v>
      </c>
      <c r="L24" s="107" t="str">
        <f t="shared" si="2"/>
        <v>未完了</v>
      </c>
      <c r="M24" s="86">
        <f>COUNTIFS($B24:$B$47,B24,$D24:$D$47,D24,$E24:$E$47,E24,$L24:$L$47,L24)</f>
        <v>0</v>
      </c>
      <c r="N24" s="86" t="str">
        <f t="shared" si="3"/>
        <v>-</v>
      </c>
      <c r="O24" s="36"/>
      <c r="P24" s="71"/>
      <c r="Q24" s="37"/>
      <c r="R24" s="7"/>
      <c r="S24" s="8"/>
      <c r="T24" s="5"/>
      <c r="U24" s="5"/>
      <c r="V24" s="10">
        <v>0</v>
      </c>
      <c r="W24" s="85">
        <f>COUNTIFS($B24:$B$47,B24,$D24:$D$47,D24,$E24:$E$47,E24,$U24:$U$47,U24)</f>
        <v>0</v>
      </c>
      <c r="X24" s="85" t="str">
        <f t="shared" si="6"/>
        <v>-</v>
      </c>
      <c r="Y24" s="10"/>
      <c r="Z24" s="85">
        <f>COUNTIFS($B24:$B$47,B24,$D24:$D$47,D24,$E24:$E$47,E24,$U24:$U$47,U24,$Y24:$Y$47,Y24)</f>
        <v>0</v>
      </c>
      <c r="AA24" s="85" t="str">
        <f t="shared" si="7"/>
        <v>-</v>
      </c>
      <c r="AB24" s="85" t="str">
        <f t="shared" si="8"/>
        <v>-</v>
      </c>
      <c r="AC24" s="85" t="str">
        <f t="shared" si="9"/>
        <v>-</v>
      </c>
      <c r="AD24" s="10"/>
      <c r="AE24" s="65">
        <f t="shared" si="10"/>
        <v>1</v>
      </c>
      <c r="AF24" s="65">
        <f t="shared" si="11"/>
        <v>0</v>
      </c>
      <c r="AG24" s="65">
        <f t="shared" si="14"/>
        <v>1</v>
      </c>
      <c r="AH24" s="65">
        <f t="shared" si="12"/>
        <v>0</v>
      </c>
      <c r="AI24" s="65">
        <f t="shared" si="13"/>
        <v>1</v>
      </c>
    </row>
    <row r="25" spans="1:35" s="6" customFormat="1" ht="20.100000000000001" customHeight="1" x14ac:dyDescent="0.15">
      <c r="A25" s="108"/>
      <c r="B25" s="36"/>
      <c r="C25" s="109"/>
      <c r="D25" s="36"/>
      <c r="E25" s="66"/>
      <c r="F25" s="87">
        <f>IF(H25="","",COUNTIFS($B25:$B$47,B25,$D25:$D$47,D25,$E25:$E$47,E25,$H25:$H$47,"○"))</f>
        <v>0</v>
      </c>
      <c r="G25" s="88" t="str">
        <f t="shared" si="0"/>
        <v>-</v>
      </c>
      <c r="H25" s="88" t="str">
        <f t="shared" si="1"/>
        <v>○</v>
      </c>
      <c r="I25" s="66"/>
      <c r="J25" s="87">
        <f>COUNTIFS($B25:$B$47,B25,$D25:$D$47,D25,$E25:$E$47,E25,$I25:$I$47,I25)</f>
        <v>0</v>
      </c>
      <c r="K25" s="88" t="str">
        <f t="shared" si="5"/>
        <v>-</v>
      </c>
      <c r="L25" s="107" t="str">
        <f t="shared" si="2"/>
        <v>未完了</v>
      </c>
      <c r="M25" s="86">
        <f>COUNTIFS($B25:$B$47,B25,$D25:$D$47,D25,$E25:$E$47,E25,$L25:$L$47,L25)</f>
        <v>0</v>
      </c>
      <c r="N25" s="86" t="str">
        <f t="shared" si="3"/>
        <v>-</v>
      </c>
      <c r="O25" s="36"/>
      <c r="P25" s="71"/>
      <c r="Q25" s="37"/>
      <c r="R25" s="7"/>
      <c r="S25" s="8"/>
      <c r="T25" s="5"/>
      <c r="U25" s="5"/>
      <c r="V25" s="10">
        <v>0</v>
      </c>
      <c r="W25" s="85">
        <f>COUNTIFS($B25:$B$47,B25,$D25:$D$47,D25,$E25:$E$47,E25,$U25:$U$47,U25)</f>
        <v>0</v>
      </c>
      <c r="X25" s="85" t="str">
        <f t="shared" si="6"/>
        <v>-</v>
      </c>
      <c r="Y25" s="10"/>
      <c r="Z25" s="85">
        <f>COUNTIFS($B25:$B$47,B25,$D25:$D$47,D25,$E25:$E$47,E25,$U25:$U$47,U25,$Y25:$Y$47,Y25)</f>
        <v>0</v>
      </c>
      <c r="AA25" s="85" t="str">
        <f t="shared" si="7"/>
        <v>-</v>
      </c>
      <c r="AB25" s="85" t="str">
        <f t="shared" si="8"/>
        <v>-</v>
      </c>
      <c r="AC25" s="85" t="str">
        <f t="shared" si="9"/>
        <v>-</v>
      </c>
      <c r="AD25" s="10"/>
      <c r="AE25" s="65">
        <f t="shared" si="10"/>
        <v>1</v>
      </c>
      <c r="AF25" s="65">
        <f t="shared" si="11"/>
        <v>0</v>
      </c>
      <c r="AG25" s="65">
        <f t="shared" si="14"/>
        <v>1</v>
      </c>
      <c r="AH25" s="65">
        <f t="shared" si="12"/>
        <v>0</v>
      </c>
      <c r="AI25" s="65">
        <f t="shared" si="13"/>
        <v>1</v>
      </c>
    </row>
    <row r="26" spans="1:35" s="6" customFormat="1" ht="20.100000000000001" customHeight="1" x14ac:dyDescent="0.15">
      <c r="A26" s="108"/>
      <c r="B26" s="36"/>
      <c r="C26" s="109"/>
      <c r="D26" s="36"/>
      <c r="E26" s="66"/>
      <c r="F26" s="87">
        <f>IF(H26="","",COUNTIFS($B26:$B$47,B26,$D26:$D$47,D26,$E26:$E$47,E26,$H26:$H$47,"○"))</f>
        <v>0</v>
      </c>
      <c r="G26" s="88" t="str">
        <f t="shared" si="0"/>
        <v>-</v>
      </c>
      <c r="H26" s="88" t="str">
        <f t="shared" si="1"/>
        <v>○</v>
      </c>
      <c r="I26" s="66"/>
      <c r="J26" s="87">
        <f>COUNTIFS($B26:$B$47,B26,$D26:$D$47,D26,$E26:$E$47,E26,$I26:$I$47,I26)</f>
        <v>0</v>
      </c>
      <c r="K26" s="88" t="str">
        <f t="shared" si="5"/>
        <v>-</v>
      </c>
      <c r="L26" s="107" t="str">
        <f t="shared" si="2"/>
        <v>未完了</v>
      </c>
      <c r="M26" s="86">
        <f>COUNTIFS($B26:$B$47,B26,$D26:$D$47,D26,$E26:$E$47,E26,$L26:$L$47,L26)</f>
        <v>0</v>
      </c>
      <c r="N26" s="86" t="str">
        <f t="shared" si="3"/>
        <v>-</v>
      </c>
      <c r="O26" s="36"/>
      <c r="P26" s="71"/>
      <c r="Q26" s="37"/>
      <c r="R26" s="7"/>
      <c r="S26" s="8"/>
      <c r="T26" s="5"/>
      <c r="U26" s="5"/>
      <c r="V26" s="10">
        <v>0</v>
      </c>
      <c r="W26" s="85">
        <f>COUNTIFS($B26:$B$47,B26,$D26:$D$47,D26,$E26:$E$47,E26,$U26:$U$47,U26)</f>
        <v>0</v>
      </c>
      <c r="X26" s="85" t="str">
        <f t="shared" si="6"/>
        <v>-</v>
      </c>
      <c r="Y26" s="10"/>
      <c r="Z26" s="85">
        <f>COUNTIFS($B26:$B$47,B26,$D26:$D$47,D26,$E26:$E$47,E26,$U26:$U$47,U26,$Y26:$Y$47,Y26)</f>
        <v>0</v>
      </c>
      <c r="AA26" s="85" t="str">
        <f t="shared" si="7"/>
        <v>-</v>
      </c>
      <c r="AB26" s="85" t="str">
        <f t="shared" si="8"/>
        <v>-</v>
      </c>
      <c r="AC26" s="85" t="str">
        <f t="shared" si="9"/>
        <v>-</v>
      </c>
      <c r="AD26" s="10"/>
      <c r="AE26" s="65">
        <f t="shared" si="10"/>
        <v>1</v>
      </c>
      <c r="AF26" s="65">
        <f t="shared" si="11"/>
        <v>0</v>
      </c>
      <c r="AG26" s="65">
        <f t="shared" si="14"/>
        <v>1</v>
      </c>
      <c r="AH26" s="65">
        <f t="shared" si="12"/>
        <v>0</v>
      </c>
      <c r="AI26" s="65">
        <f t="shared" si="13"/>
        <v>1</v>
      </c>
    </row>
    <row r="27" spans="1:35" s="6" customFormat="1" ht="20.100000000000001" customHeight="1" x14ac:dyDescent="0.15">
      <c r="A27" s="108"/>
      <c r="B27" s="36"/>
      <c r="C27" s="109"/>
      <c r="D27" s="36"/>
      <c r="E27" s="66"/>
      <c r="F27" s="87">
        <f>IF(H27="","",COUNTIFS($B27:$B$47,B27,$D27:$D$47,D27,$E27:$E$47,E27,$H27:$H$47,"○"))</f>
        <v>0</v>
      </c>
      <c r="G27" s="88" t="str">
        <f t="shared" si="0"/>
        <v>-</v>
      </c>
      <c r="H27" s="88" t="str">
        <f t="shared" si="1"/>
        <v>○</v>
      </c>
      <c r="I27" s="66"/>
      <c r="J27" s="87">
        <f>COUNTIFS($B27:$B$47,B27,$D27:$D$47,D27,$E27:$E$47,E27,$I27:$I$47,I27)</f>
        <v>0</v>
      </c>
      <c r="K27" s="88" t="str">
        <f t="shared" si="5"/>
        <v>-</v>
      </c>
      <c r="L27" s="107" t="str">
        <f t="shared" si="2"/>
        <v>未完了</v>
      </c>
      <c r="M27" s="86">
        <f>COUNTIFS($B27:$B$47,B27,$D27:$D$47,D27,$E27:$E$47,E27,$L27:$L$47,L27)</f>
        <v>0</v>
      </c>
      <c r="N27" s="86" t="str">
        <f t="shared" si="3"/>
        <v>-</v>
      </c>
      <c r="O27" s="36"/>
      <c r="P27" s="71"/>
      <c r="Q27" s="37"/>
      <c r="R27" s="7"/>
      <c r="S27" s="8"/>
      <c r="T27" s="5"/>
      <c r="U27" s="5"/>
      <c r="V27" s="10">
        <v>0</v>
      </c>
      <c r="W27" s="85">
        <f>COUNTIFS($B27:$B$47,B27,$D27:$D$47,D27,$E27:$E$47,E27,$U27:$U$47,U27)</f>
        <v>0</v>
      </c>
      <c r="X27" s="85" t="str">
        <f t="shared" si="6"/>
        <v>-</v>
      </c>
      <c r="Y27" s="10"/>
      <c r="Z27" s="85">
        <f>COUNTIFS($B27:$B$47,B27,$D27:$D$47,D27,$E27:$E$47,E27,$U27:$U$47,U27,$Y27:$Y$47,Y27)</f>
        <v>0</v>
      </c>
      <c r="AA27" s="85" t="str">
        <f t="shared" si="7"/>
        <v>-</v>
      </c>
      <c r="AB27" s="85" t="str">
        <f t="shared" si="8"/>
        <v>-</v>
      </c>
      <c r="AC27" s="85" t="str">
        <f t="shared" si="9"/>
        <v>-</v>
      </c>
      <c r="AD27" s="10"/>
      <c r="AE27" s="65">
        <f t="shared" si="10"/>
        <v>1</v>
      </c>
      <c r="AF27" s="65">
        <f t="shared" si="11"/>
        <v>0</v>
      </c>
      <c r="AG27" s="65">
        <f t="shared" si="14"/>
        <v>1</v>
      </c>
      <c r="AH27" s="65">
        <f t="shared" si="12"/>
        <v>0</v>
      </c>
      <c r="AI27" s="65">
        <f t="shared" si="13"/>
        <v>1</v>
      </c>
    </row>
    <row r="28" spans="1:35" s="6" customFormat="1" ht="20.100000000000001" customHeight="1" x14ac:dyDescent="0.15">
      <c r="A28" s="108"/>
      <c r="B28" s="36"/>
      <c r="C28" s="109"/>
      <c r="D28" s="36"/>
      <c r="E28" s="66"/>
      <c r="F28" s="87">
        <f>IF(H28="","",COUNTIFS($B28:$B$47,B28,$D28:$D$47,D28,$E28:$E$47,E28,$H28:$H$47,"○"))</f>
        <v>0</v>
      </c>
      <c r="G28" s="88" t="str">
        <f t="shared" si="0"/>
        <v>-</v>
      </c>
      <c r="H28" s="88" t="str">
        <f t="shared" si="1"/>
        <v>○</v>
      </c>
      <c r="I28" s="66"/>
      <c r="J28" s="87">
        <f>COUNTIFS($B28:$B$47,B28,$D28:$D$47,D28,$E28:$E$47,E28,$I28:$I$47,I28)</f>
        <v>0</v>
      </c>
      <c r="K28" s="88" t="str">
        <f t="shared" si="5"/>
        <v>-</v>
      </c>
      <c r="L28" s="107" t="str">
        <f t="shared" si="2"/>
        <v>未完了</v>
      </c>
      <c r="M28" s="86">
        <f>COUNTIFS($B28:$B$47,B28,$D28:$D$47,D28,$E28:$E$47,E28,$L28:$L$47,L28)</f>
        <v>0</v>
      </c>
      <c r="N28" s="86" t="str">
        <f t="shared" si="3"/>
        <v>-</v>
      </c>
      <c r="O28" s="36"/>
      <c r="P28" s="71"/>
      <c r="Q28" s="37"/>
      <c r="R28" s="7"/>
      <c r="S28" s="8"/>
      <c r="T28" s="5"/>
      <c r="U28" s="5"/>
      <c r="V28" s="10">
        <v>0</v>
      </c>
      <c r="W28" s="85">
        <f>COUNTIFS($B28:$B$47,B28,$D28:$D$47,D28,$E28:$E$47,E28,$U28:$U$47,U28)</f>
        <v>0</v>
      </c>
      <c r="X28" s="85" t="str">
        <f t="shared" si="6"/>
        <v>-</v>
      </c>
      <c r="Y28" s="10"/>
      <c r="Z28" s="85">
        <f>COUNTIFS($B28:$B$47,B28,$D28:$D$47,D28,$E28:$E$47,E28,$U28:$U$47,U28,$Y28:$Y$47,Y28)</f>
        <v>0</v>
      </c>
      <c r="AA28" s="85" t="str">
        <f t="shared" si="7"/>
        <v>-</v>
      </c>
      <c r="AB28" s="85" t="str">
        <f t="shared" si="8"/>
        <v>-</v>
      </c>
      <c r="AC28" s="85" t="str">
        <f t="shared" si="9"/>
        <v>-</v>
      </c>
      <c r="AD28" s="10"/>
      <c r="AE28" s="65">
        <f t="shared" si="10"/>
        <v>1</v>
      </c>
      <c r="AF28" s="65">
        <f t="shared" si="11"/>
        <v>0</v>
      </c>
      <c r="AG28" s="65">
        <f t="shared" si="14"/>
        <v>1</v>
      </c>
      <c r="AH28" s="65">
        <f t="shared" si="12"/>
        <v>0</v>
      </c>
      <c r="AI28" s="65">
        <f t="shared" si="13"/>
        <v>1</v>
      </c>
    </row>
    <row r="29" spans="1:35" s="6" customFormat="1" ht="20.100000000000001" customHeight="1" x14ac:dyDescent="0.15">
      <c r="A29" s="108"/>
      <c r="B29" s="36"/>
      <c r="C29" s="109"/>
      <c r="D29" s="36"/>
      <c r="E29" s="66"/>
      <c r="F29" s="87">
        <f>IF(H29="","",COUNTIFS($B29:$B$47,B29,$D29:$D$47,D29,$E29:$E$47,E29,$H29:$H$47,"○"))</f>
        <v>0</v>
      </c>
      <c r="G29" s="88" t="str">
        <f t="shared" si="0"/>
        <v>-</v>
      </c>
      <c r="H29" s="88" t="str">
        <f t="shared" si="1"/>
        <v>○</v>
      </c>
      <c r="I29" s="66"/>
      <c r="J29" s="87">
        <f>COUNTIFS($B29:$B$47,B29,$D29:$D$47,D29,$E29:$E$47,E29,$I29:$I$47,I29)</f>
        <v>0</v>
      </c>
      <c r="K29" s="88" t="str">
        <f t="shared" si="5"/>
        <v>-</v>
      </c>
      <c r="L29" s="107" t="str">
        <f t="shared" si="2"/>
        <v>未完了</v>
      </c>
      <c r="M29" s="86">
        <f>COUNTIFS($B29:$B$47,B29,$D29:$D$47,D29,$E29:$E$47,E29,$L29:$L$47,L29)</f>
        <v>0</v>
      </c>
      <c r="N29" s="86" t="str">
        <f t="shared" si="3"/>
        <v>-</v>
      </c>
      <c r="O29" s="36"/>
      <c r="P29" s="71"/>
      <c r="Q29" s="37"/>
      <c r="R29" s="7"/>
      <c r="S29" s="8"/>
      <c r="T29" s="5"/>
      <c r="U29" s="5"/>
      <c r="V29" s="10">
        <v>0</v>
      </c>
      <c r="W29" s="85">
        <f>COUNTIFS($B29:$B$47,B29,$D29:$D$47,D29,$E29:$E$47,E29,$U29:$U$47,U29)</f>
        <v>0</v>
      </c>
      <c r="X29" s="85" t="str">
        <f t="shared" si="6"/>
        <v>-</v>
      </c>
      <c r="Y29" s="10"/>
      <c r="Z29" s="85">
        <f>COUNTIFS($B29:$B$47,B29,$D29:$D$47,D29,$E29:$E$47,E29,$U29:$U$47,U29,$Y29:$Y$47,Y29)</f>
        <v>0</v>
      </c>
      <c r="AA29" s="85" t="str">
        <f t="shared" si="7"/>
        <v>-</v>
      </c>
      <c r="AB29" s="85" t="str">
        <f t="shared" si="8"/>
        <v>-</v>
      </c>
      <c r="AC29" s="85" t="str">
        <f t="shared" si="9"/>
        <v>-</v>
      </c>
      <c r="AD29" s="10"/>
      <c r="AE29" s="65">
        <f>IF(AF29+AG29+AH29+AI29&gt;=1,1,0)</f>
        <v>1</v>
      </c>
      <c r="AF29" s="65">
        <f t="shared" si="11"/>
        <v>0</v>
      </c>
      <c r="AG29" s="65">
        <f t="shared" si="14"/>
        <v>1</v>
      </c>
      <c r="AH29" s="65">
        <f t="shared" si="12"/>
        <v>0</v>
      </c>
      <c r="AI29" s="65">
        <f t="shared" si="13"/>
        <v>1</v>
      </c>
    </row>
    <row r="30" spans="1:35" s="6" customFormat="1" ht="20.100000000000001" customHeight="1" x14ac:dyDescent="0.15">
      <c r="A30" s="108"/>
      <c r="B30" s="36"/>
      <c r="C30" s="109"/>
      <c r="D30" s="36"/>
      <c r="E30" s="66"/>
      <c r="F30" s="87">
        <f>IF(H30="","",COUNTIFS($B30:$B$47,B30,$D30:$D$47,D30,$E30:$E$47,E30,$H30:$H$47,"○"))</f>
        <v>0</v>
      </c>
      <c r="G30" s="88" t="str">
        <f t="shared" si="0"/>
        <v>-</v>
      </c>
      <c r="H30" s="88" t="str">
        <f t="shared" si="1"/>
        <v>○</v>
      </c>
      <c r="I30" s="66"/>
      <c r="J30" s="87">
        <f>COUNTIFS($B30:$B$47,B30,$D30:$D$47,D30,$E30:$E$47,E30,$I30:$I$47,I30)</f>
        <v>0</v>
      </c>
      <c r="K30" s="88" t="str">
        <f t="shared" si="5"/>
        <v>-</v>
      </c>
      <c r="L30" s="107" t="str">
        <f t="shared" si="2"/>
        <v>未完了</v>
      </c>
      <c r="M30" s="86">
        <f>COUNTIFS($B30:$B$47,B30,$D30:$D$47,D30,$E30:$E$47,E30,$L30:$L$47,L30)</f>
        <v>0</v>
      </c>
      <c r="N30" s="86" t="str">
        <f t="shared" si="3"/>
        <v>-</v>
      </c>
      <c r="O30" s="36"/>
      <c r="P30" s="71"/>
      <c r="Q30" s="37"/>
      <c r="R30" s="7"/>
      <c r="S30" s="8"/>
      <c r="T30" s="5"/>
      <c r="U30" s="5"/>
      <c r="V30" s="10">
        <v>0</v>
      </c>
      <c r="W30" s="85">
        <f>COUNTIFS($B30:$B$47,B30,$D30:$D$47,D30,$E30:$E$47,E30,$U30:$U$47,U30)</f>
        <v>0</v>
      </c>
      <c r="X30" s="85" t="str">
        <f t="shared" si="6"/>
        <v>-</v>
      </c>
      <c r="Y30" s="10"/>
      <c r="Z30" s="85">
        <f>COUNTIFS($B30:$B$47,B30,$D30:$D$47,D30,$E30:$E$47,E30,$U30:$U$47,U30,$Y30:$Y$47,Y30)</f>
        <v>0</v>
      </c>
      <c r="AA30" s="85" t="str">
        <f t="shared" si="7"/>
        <v>-</v>
      </c>
      <c r="AB30" s="85" t="str">
        <f t="shared" si="8"/>
        <v>-</v>
      </c>
      <c r="AC30" s="85" t="str">
        <f t="shared" si="9"/>
        <v>-</v>
      </c>
      <c r="AD30" s="10"/>
      <c r="AE30" s="65">
        <f t="shared" ref="AE30:AE46" si="15">IF(AF30+AG30+AH30+AI30&gt;=1,1,0)</f>
        <v>1</v>
      </c>
      <c r="AF30" s="65">
        <f t="shared" si="11"/>
        <v>0</v>
      </c>
      <c r="AG30" s="65">
        <f t="shared" si="14"/>
        <v>1</v>
      </c>
      <c r="AH30" s="65">
        <f t="shared" si="12"/>
        <v>0</v>
      </c>
      <c r="AI30" s="65">
        <f t="shared" si="13"/>
        <v>1</v>
      </c>
    </row>
    <row r="31" spans="1:35" s="6" customFormat="1" ht="20.100000000000001" customHeight="1" x14ac:dyDescent="0.15">
      <c r="A31" s="108"/>
      <c r="B31" s="36"/>
      <c r="C31" s="109"/>
      <c r="D31" s="36"/>
      <c r="E31" s="66"/>
      <c r="F31" s="87">
        <f>IF(H31="","",COUNTIFS($B31:$B$47,B31,$D31:$D$47,D31,$E31:$E$47,E31,$H31:$H$47,"○"))</f>
        <v>0</v>
      </c>
      <c r="G31" s="88" t="str">
        <f t="shared" si="0"/>
        <v>-</v>
      </c>
      <c r="H31" s="88" t="str">
        <f t="shared" si="1"/>
        <v>○</v>
      </c>
      <c r="I31" s="66"/>
      <c r="J31" s="87">
        <f>COUNTIFS($B31:$B$47,B31,$D31:$D$47,D31,$E31:$E$47,E31,$I31:$I$47,I31)</f>
        <v>0</v>
      </c>
      <c r="K31" s="88" t="str">
        <f t="shared" si="5"/>
        <v>-</v>
      </c>
      <c r="L31" s="107" t="str">
        <f t="shared" si="2"/>
        <v>未完了</v>
      </c>
      <c r="M31" s="86">
        <f>COUNTIFS($B31:$B$47,B31,$D31:$D$47,D31,$E31:$E$47,E31,$L31:$L$47,L31)</f>
        <v>0</v>
      </c>
      <c r="N31" s="86" t="str">
        <f t="shared" si="3"/>
        <v>-</v>
      </c>
      <c r="O31" s="36"/>
      <c r="P31" s="71"/>
      <c r="Q31" s="37"/>
      <c r="R31" s="7"/>
      <c r="S31" s="8"/>
      <c r="T31" s="5"/>
      <c r="U31" s="5"/>
      <c r="V31" s="10">
        <v>0</v>
      </c>
      <c r="W31" s="85">
        <f>COUNTIFS($B31:$B$47,B31,$D31:$D$47,D31,$E31:$E$47,E31,$U31:$U$47,U31)</f>
        <v>0</v>
      </c>
      <c r="X31" s="85" t="str">
        <f t="shared" si="6"/>
        <v>-</v>
      </c>
      <c r="Y31" s="10"/>
      <c r="Z31" s="85">
        <f>COUNTIFS($B31:$B$47,B31,$D31:$D$47,D31,$E31:$E$47,E31,$U31:$U$47,U31,$Y31:$Y$47,Y31)</f>
        <v>0</v>
      </c>
      <c r="AA31" s="85" t="str">
        <f t="shared" si="7"/>
        <v>-</v>
      </c>
      <c r="AB31" s="85" t="str">
        <f t="shared" si="8"/>
        <v>-</v>
      </c>
      <c r="AC31" s="85" t="str">
        <f t="shared" si="9"/>
        <v>-</v>
      </c>
      <c r="AD31" s="10"/>
      <c r="AE31" s="65">
        <f t="shared" si="15"/>
        <v>1</v>
      </c>
      <c r="AF31" s="65">
        <f t="shared" si="11"/>
        <v>0</v>
      </c>
      <c r="AG31" s="65">
        <f t="shared" si="14"/>
        <v>1</v>
      </c>
      <c r="AH31" s="65">
        <f t="shared" si="12"/>
        <v>0</v>
      </c>
      <c r="AI31" s="65">
        <f t="shared" si="13"/>
        <v>1</v>
      </c>
    </row>
    <row r="32" spans="1:35" s="6" customFormat="1" ht="20.100000000000001" customHeight="1" x14ac:dyDescent="0.15">
      <c r="A32" s="108"/>
      <c r="B32" s="36"/>
      <c r="C32" s="109"/>
      <c r="D32" s="36"/>
      <c r="E32" s="66"/>
      <c r="F32" s="87">
        <f>IF(H32="","",COUNTIFS($B32:$B$47,B32,$D32:$D$47,D32,$E32:$E$47,E32,$H32:$H$47,"○"))</f>
        <v>0</v>
      </c>
      <c r="G32" s="88" t="str">
        <f t="shared" si="0"/>
        <v>-</v>
      </c>
      <c r="H32" s="88" t="str">
        <f t="shared" si="1"/>
        <v>○</v>
      </c>
      <c r="I32" s="66"/>
      <c r="J32" s="87">
        <f>COUNTIFS($B32:$B$47,B32,$D32:$D$47,D32,$E32:$E$47,E32,$I32:$I$47,I32)</f>
        <v>0</v>
      </c>
      <c r="K32" s="88" t="str">
        <f t="shared" si="5"/>
        <v>-</v>
      </c>
      <c r="L32" s="107" t="str">
        <f t="shared" si="2"/>
        <v>未完了</v>
      </c>
      <c r="M32" s="86">
        <f>COUNTIFS($B32:$B$47,B32,$D32:$D$47,D32,$E32:$E$47,E32,$L32:$L$47,L32)</f>
        <v>0</v>
      </c>
      <c r="N32" s="86" t="str">
        <f t="shared" si="3"/>
        <v>-</v>
      </c>
      <c r="O32" s="36"/>
      <c r="P32" s="71"/>
      <c r="Q32" s="37"/>
      <c r="R32" s="7"/>
      <c r="S32" s="8"/>
      <c r="T32" s="5"/>
      <c r="U32" s="5"/>
      <c r="V32" s="10">
        <v>0</v>
      </c>
      <c r="W32" s="85">
        <f>COUNTIFS($B32:$B$47,B32,$D32:$D$47,D32,$E32:$E$47,E32,$U32:$U$47,U32)</f>
        <v>0</v>
      </c>
      <c r="X32" s="85" t="str">
        <f t="shared" si="6"/>
        <v>-</v>
      </c>
      <c r="Y32" s="10"/>
      <c r="Z32" s="85">
        <f>COUNTIFS($B32:$B$47,B32,$D32:$D$47,D32,$E32:$E$47,E32,$U32:$U$47,U32,$Y32:$Y$47,Y32)</f>
        <v>0</v>
      </c>
      <c r="AA32" s="85" t="str">
        <f t="shared" si="7"/>
        <v>-</v>
      </c>
      <c r="AB32" s="85" t="str">
        <f t="shared" si="8"/>
        <v>-</v>
      </c>
      <c r="AC32" s="85" t="str">
        <f t="shared" si="9"/>
        <v>-</v>
      </c>
      <c r="AD32" s="10"/>
      <c r="AE32" s="65">
        <f t="shared" si="15"/>
        <v>1</v>
      </c>
      <c r="AF32" s="65">
        <f t="shared" si="11"/>
        <v>0</v>
      </c>
      <c r="AG32" s="65">
        <f t="shared" si="14"/>
        <v>1</v>
      </c>
      <c r="AH32" s="65">
        <f t="shared" si="12"/>
        <v>0</v>
      </c>
      <c r="AI32" s="65">
        <f t="shared" si="13"/>
        <v>1</v>
      </c>
    </row>
    <row r="33" spans="1:35" s="6" customFormat="1" ht="20.100000000000001" customHeight="1" x14ac:dyDescent="0.15">
      <c r="A33" s="108"/>
      <c r="B33" s="36"/>
      <c r="C33" s="109"/>
      <c r="D33" s="36"/>
      <c r="E33" s="66"/>
      <c r="F33" s="87">
        <f>IF(H33="","",COUNTIFS($B33:$B$47,B33,$D33:$D$47,D33,$E33:$E$47,E33,$H33:$H$47,"○"))</f>
        <v>0</v>
      </c>
      <c r="G33" s="88" t="str">
        <f t="shared" si="0"/>
        <v>-</v>
      </c>
      <c r="H33" s="88" t="str">
        <f t="shared" si="1"/>
        <v>○</v>
      </c>
      <c r="I33" s="66"/>
      <c r="J33" s="87">
        <f>COUNTIFS($B33:$B$47,B33,$D33:$D$47,D33,$E33:$E$47,E33,$I33:$I$47,I33)</f>
        <v>0</v>
      </c>
      <c r="K33" s="88" t="str">
        <f t="shared" si="5"/>
        <v>-</v>
      </c>
      <c r="L33" s="107" t="str">
        <f t="shared" si="2"/>
        <v>未完了</v>
      </c>
      <c r="M33" s="86">
        <f>COUNTIFS($B33:$B$47,B33,$D33:$D$47,D33,$E33:$E$47,E33,$L33:$L$47,L33)</f>
        <v>0</v>
      </c>
      <c r="N33" s="86" t="str">
        <f t="shared" si="3"/>
        <v>-</v>
      </c>
      <c r="O33" s="36"/>
      <c r="P33" s="71"/>
      <c r="Q33" s="37"/>
      <c r="R33" s="7"/>
      <c r="S33" s="8"/>
      <c r="T33" s="5"/>
      <c r="U33" s="5"/>
      <c r="V33" s="10">
        <v>0</v>
      </c>
      <c r="W33" s="85">
        <f>COUNTIFS($B33:$B$47,B33,$D33:$D$47,D33,$E33:$E$47,E33,$U33:$U$47,U33)</f>
        <v>0</v>
      </c>
      <c r="X33" s="85" t="str">
        <f t="shared" si="6"/>
        <v>-</v>
      </c>
      <c r="Y33" s="10"/>
      <c r="Z33" s="85">
        <f>COUNTIFS($B33:$B$47,B33,$D33:$D$47,D33,$E33:$E$47,E33,$U33:$U$47,U33,$Y33:$Y$47,Y33)</f>
        <v>0</v>
      </c>
      <c r="AA33" s="85" t="str">
        <f t="shared" si="7"/>
        <v>-</v>
      </c>
      <c r="AB33" s="85" t="str">
        <f t="shared" si="8"/>
        <v>-</v>
      </c>
      <c r="AC33" s="85" t="str">
        <f t="shared" si="9"/>
        <v>-</v>
      </c>
      <c r="AD33" s="10"/>
      <c r="AE33" s="65">
        <f t="shared" si="15"/>
        <v>1</v>
      </c>
      <c r="AF33" s="65">
        <f t="shared" si="11"/>
        <v>0</v>
      </c>
      <c r="AG33" s="65">
        <f t="shared" si="14"/>
        <v>1</v>
      </c>
      <c r="AH33" s="65">
        <f t="shared" si="12"/>
        <v>0</v>
      </c>
      <c r="AI33" s="65">
        <f t="shared" si="13"/>
        <v>1</v>
      </c>
    </row>
    <row r="34" spans="1:35" s="6" customFormat="1" ht="20.100000000000001" customHeight="1" x14ac:dyDescent="0.15">
      <c r="A34" s="108"/>
      <c r="B34" s="36"/>
      <c r="C34" s="109"/>
      <c r="D34" s="36"/>
      <c r="E34" s="66"/>
      <c r="F34" s="87">
        <f>IF(H34="","",COUNTIFS($B34:$B$47,B34,$D34:$D$47,D34,$E34:$E$47,E34,$H34:$H$47,"○"))</f>
        <v>0</v>
      </c>
      <c r="G34" s="88" t="str">
        <f t="shared" si="0"/>
        <v>-</v>
      </c>
      <c r="H34" s="88" t="str">
        <f t="shared" si="1"/>
        <v>○</v>
      </c>
      <c r="I34" s="66"/>
      <c r="J34" s="87">
        <f>COUNTIFS($B34:$B$47,B34,$D34:$D$47,D34,$E34:$E$47,E34,$I34:$I$47,I34)</f>
        <v>0</v>
      </c>
      <c r="K34" s="88" t="str">
        <f t="shared" si="5"/>
        <v>-</v>
      </c>
      <c r="L34" s="107" t="str">
        <f t="shared" si="2"/>
        <v>未完了</v>
      </c>
      <c r="M34" s="86">
        <f>COUNTIFS($B34:$B$47,B34,$D34:$D$47,D34,$E34:$E$47,E34,$L34:$L$47,L34)</f>
        <v>0</v>
      </c>
      <c r="N34" s="86" t="str">
        <f t="shared" si="3"/>
        <v>-</v>
      </c>
      <c r="O34" s="36"/>
      <c r="P34" s="71"/>
      <c r="Q34" s="37"/>
      <c r="R34" s="7"/>
      <c r="S34" s="8"/>
      <c r="T34" s="5"/>
      <c r="U34" s="5"/>
      <c r="V34" s="10">
        <v>0</v>
      </c>
      <c r="W34" s="85">
        <f>COUNTIFS($B34:$B$47,B34,$D34:$D$47,D34,$E34:$E$47,E34,$U34:$U$47,U34)</f>
        <v>0</v>
      </c>
      <c r="X34" s="85" t="str">
        <f t="shared" si="6"/>
        <v>-</v>
      </c>
      <c r="Y34" s="10"/>
      <c r="Z34" s="85">
        <f>COUNTIFS($B34:$B$47,B34,$D34:$D$47,D34,$E34:$E$47,E34,$U34:$U$47,U34,$Y34:$Y$47,Y34)</f>
        <v>0</v>
      </c>
      <c r="AA34" s="85" t="str">
        <f t="shared" si="7"/>
        <v>-</v>
      </c>
      <c r="AB34" s="85" t="str">
        <f t="shared" si="8"/>
        <v>-</v>
      </c>
      <c r="AC34" s="85" t="str">
        <f t="shared" si="9"/>
        <v>-</v>
      </c>
      <c r="AD34" s="10"/>
      <c r="AE34" s="65">
        <f t="shared" si="15"/>
        <v>1</v>
      </c>
      <c r="AF34" s="65">
        <f t="shared" si="11"/>
        <v>0</v>
      </c>
      <c r="AG34" s="65">
        <f t="shared" si="14"/>
        <v>1</v>
      </c>
      <c r="AH34" s="65">
        <f t="shared" si="12"/>
        <v>0</v>
      </c>
      <c r="AI34" s="65">
        <f t="shared" si="13"/>
        <v>1</v>
      </c>
    </row>
    <row r="35" spans="1:35" s="6" customFormat="1" ht="20.100000000000001" customHeight="1" x14ac:dyDescent="0.15">
      <c r="A35" s="108"/>
      <c r="B35" s="36"/>
      <c r="C35" s="109"/>
      <c r="D35" s="36"/>
      <c r="E35" s="66"/>
      <c r="F35" s="87">
        <f>IF(H35="","",COUNTIFS($B35:$B$47,B35,$D35:$D$47,D35,$E35:$E$47,E35,$H35:$H$47,"○"))</f>
        <v>0</v>
      </c>
      <c r="G35" s="88" t="str">
        <f t="shared" si="0"/>
        <v>-</v>
      </c>
      <c r="H35" s="88" t="str">
        <f t="shared" si="1"/>
        <v>○</v>
      </c>
      <c r="I35" s="66"/>
      <c r="J35" s="87">
        <f>COUNTIFS($B35:$B$47,B35,$D35:$D$47,D35,$E35:$E$47,E35,$I35:$I$47,I35)</f>
        <v>0</v>
      </c>
      <c r="K35" s="88" t="str">
        <f t="shared" si="5"/>
        <v>-</v>
      </c>
      <c r="L35" s="107" t="str">
        <f t="shared" si="2"/>
        <v>未完了</v>
      </c>
      <c r="M35" s="86">
        <f>COUNTIFS($B35:$B$47,B35,$D35:$D$47,D35,$E35:$E$47,E35,$L35:$L$47,L35)</f>
        <v>0</v>
      </c>
      <c r="N35" s="86" t="str">
        <f t="shared" si="3"/>
        <v>-</v>
      </c>
      <c r="O35" s="36"/>
      <c r="P35" s="71"/>
      <c r="Q35" s="37"/>
      <c r="R35" s="7"/>
      <c r="S35" s="8"/>
      <c r="T35" s="5"/>
      <c r="U35" s="5"/>
      <c r="V35" s="10">
        <v>0</v>
      </c>
      <c r="W35" s="85">
        <f>COUNTIFS($B35:$B$47,B35,$D35:$D$47,D35,$E35:$E$47,E35,$U35:$U$47,U35)</f>
        <v>0</v>
      </c>
      <c r="X35" s="85" t="str">
        <f t="shared" si="6"/>
        <v>-</v>
      </c>
      <c r="Y35" s="10"/>
      <c r="Z35" s="85">
        <f>COUNTIFS($B35:$B$47,B35,$D35:$D$47,D35,$E35:$E$47,E35,$U35:$U$47,U35,$Y35:$Y$47,Y35)</f>
        <v>0</v>
      </c>
      <c r="AA35" s="85" t="str">
        <f t="shared" si="7"/>
        <v>-</v>
      </c>
      <c r="AB35" s="85" t="str">
        <f t="shared" si="8"/>
        <v>-</v>
      </c>
      <c r="AC35" s="85" t="str">
        <f t="shared" si="9"/>
        <v>-</v>
      </c>
      <c r="AD35" s="10"/>
      <c r="AE35" s="65">
        <f t="shared" si="15"/>
        <v>1</v>
      </c>
      <c r="AF35" s="65">
        <f t="shared" si="11"/>
        <v>0</v>
      </c>
      <c r="AG35" s="65">
        <f t="shared" si="14"/>
        <v>1</v>
      </c>
      <c r="AH35" s="65">
        <f t="shared" si="12"/>
        <v>0</v>
      </c>
      <c r="AI35" s="65">
        <f t="shared" si="13"/>
        <v>1</v>
      </c>
    </row>
    <row r="36" spans="1:35" s="6" customFormat="1" ht="20.100000000000001" customHeight="1" x14ac:dyDescent="0.15">
      <c r="A36" s="108"/>
      <c r="B36" s="36"/>
      <c r="C36" s="109"/>
      <c r="D36" s="36"/>
      <c r="E36" s="66"/>
      <c r="F36" s="87">
        <f>IF(H36="","",COUNTIFS($B36:$B$47,B36,$D36:$D$47,D36,$E36:$E$47,E36,$H36:$H$47,"○"))</f>
        <v>0</v>
      </c>
      <c r="G36" s="88" t="str">
        <f t="shared" si="0"/>
        <v>-</v>
      </c>
      <c r="H36" s="88" t="str">
        <f t="shared" si="1"/>
        <v>○</v>
      </c>
      <c r="I36" s="66"/>
      <c r="J36" s="87">
        <f>COUNTIFS($B36:$B$47,B36,$D36:$D$47,D36,$E36:$E$47,E36,$I36:$I$47,I36)</f>
        <v>0</v>
      </c>
      <c r="K36" s="88" t="str">
        <f t="shared" si="5"/>
        <v>-</v>
      </c>
      <c r="L36" s="107" t="str">
        <f t="shared" si="2"/>
        <v>未完了</v>
      </c>
      <c r="M36" s="86">
        <f>COUNTIFS($B36:$B$47,B36,$D36:$D$47,D36,$E36:$E$47,E36,$L36:$L$47,L36)</f>
        <v>0</v>
      </c>
      <c r="N36" s="86" t="str">
        <f t="shared" si="3"/>
        <v>-</v>
      </c>
      <c r="O36" s="36"/>
      <c r="P36" s="71"/>
      <c r="Q36" s="37"/>
      <c r="R36" s="7"/>
      <c r="S36" s="8"/>
      <c r="T36" s="5"/>
      <c r="U36" s="5"/>
      <c r="V36" s="10">
        <v>0</v>
      </c>
      <c r="W36" s="85">
        <f>COUNTIFS($B36:$B$47,B36,$D36:$D$47,D36,$E36:$E$47,E36,$U36:$U$47,U36)</f>
        <v>0</v>
      </c>
      <c r="X36" s="85" t="str">
        <f t="shared" si="6"/>
        <v>-</v>
      </c>
      <c r="Y36" s="10"/>
      <c r="Z36" s="85">
        <f>COUNTIFS($B36:$B$47,B36,$D36:$D$47,D36,$E36:$E$47,E36,$U36:$U$47,U36,$Y36:$Y$47,Y36)</f>
        <v>0</v>
      </c>
      <c r="AA36" s="85" t="str">
        <f t="shared" si="7"/>
        <v>-</v>
      </c>
      <c r="AB36" s="85" t="str">
        <f t="shared" si="8"/>
        <v>-</v>
      </c>
      <c r="AC36" s="85" t="str">
        <f t="shared" si="9"/>
        <v>-</v>
      </c>
      <c r="AD36" s="10"/>
      <c r="AE36" s="65">
        <f t="shared" si="15"/>
        <v>1</v>
      </c>
      <c r="AF36" s="65">
        <f t="shared" si="11"/>
        <v>0</v>
      </c>
      <c r="AG36" s="65">
        <f t="shared" si="14"/>
        <v>1</v>
      </c>
      <c r="AH36" s="65">
        <f t="shared" si="12"/>
        <v>0</v>
      </c>
      <c r="AI36" s="65">
        <f t="shared" si="13"/>
        <v>1</v>
      </c>
    </row>
    <row r="37" spans="1:35" s="6" customFormat="1" ht="20.100000000000001" customHeight="1" x14ac:dyDescent="0.15">
      <c r="A37" s="108"/>
      <c r="B37" s="36"/>
      <c r="C37" s="109"/>
      <c r="D37" s="36"/>
      <c r="E37" s="66"/>
      <c r="F37" s="87">
        <f>IF(H37="","",COUNTIFS($B37:$B$47,B37,$D37:$D$47,D37,$E37:$E$47,E37,$H37:$H$47,"○"))</f>
        <v>0</v>
      </c>
      <c r="G37" s="88" t="str">
        <f t="shared" si="0"/>
        <v>-</v>
      </c>
      <c r="H37" s="88" t="str">
        <f t="shared" si="1"/>
        <v>○</v>
      </c>
      <c r="I37" s="66"/>
      <c r="J37" s="87">
        <f>COUNTIFS($B37:$B$47,B37,$D37:$D$47,D37,$E37:$E$47,E37,$I37:$I$47,I37)</f>
        <v>0</v>
      </c>
      <c r="K37" s="88" t="str">
        <f t="shared" si="5"/>
        <v>-</v>
      </c>
      <c r="L37" s="107" t="str">
        <f t="shared" si="2"/>
        <v>未完了</v>
      </c>
      <c r="M37" s="86">
        <f>COUNTIFS($B37:$B$47,B37,$D37:$D$47,D37,$E37:$E$47,E37,$L37:$L$47,L37)</f>
        <v>0</v>
      </c>
      <c r="N37" s="86" t="str">
        <f t="shared" si="3"/>
        <v>-</v>
      </c>
      <c r="O37" s="36"/>
      <c r="P37" s="71"/>
      <c r="Q37" s="37"/>
      <c r="R37" s="7"/>
      <c r="S37" s="8"/>
      <c r="T37" s="5"/>
      <c r="U37" s="5"/>
      <c r="V37" s="10">
        <v>0</v>
      </c>
      <c r="W37" s="85">
        <f>COUNTIFS($B37:$B$47,B37,$D37:$D$47,D37,$E37:$E$47,E37,$U37:$U$47,U37)</f>
        <v>0</v>
      </c>
      <c r="X37" s="85" t="str">
        <f t="shared" si="6"/>
        <v>-</v>
      </c>
      <c r="Y37" s="10"/>
      <c r="Z37" s="85">
        <f>COUNTIFS($B37:$B$47,B37,$D37:$D$47,D37,$E37:$E$47,E37,$U37:$U$47,U37,$Y37:$Y$47,Y37)</f>
        <v>0</v>
      </c>
      <c r="AA37" s="85" t="str">
        <f t="shared" si="7"/>
        <v>-</v>
      </c>
      <c r="AB37" s="85" t="str">
        <f t="shared" si="8"/>
        <v>-</v>
      </c>
      <c r="AC37" s="85" t="str">
        <f t="shared" si="9"/>
        <v>-</v>
      </c>
      <c r="AD37" s="10"/>
      <c r="AE37" s="65">
        <f t="shared" si="15"/>
        <v>1</v>
      </c>
      <c r="AF37" s="65">
        <f t="shared" si="11"/>
        <v>0</v>
      </c>
      <c r="AG37" s="65">
        <f t="shared" si="14"/>
        <v>1</v>
      </c>
      <c r="AH37" s="65">
        <f t="shared" si="12"/>
        <v>0</v>
      </c>
      <c r="AI37" s="65">
        <f t="shared" si="13"/>
        <v>1</v>
      </c>
    </row>
    <row r="38" spans="1:35" s="6" customFormat="1" ht="20.100000000000001" customHeight="1" x14ac:dyDescent="0.15">
      <c r="A38" s="108"/>
      <c r="B38" s="36"/>
      <c r="C38" s="109"/>
      <c r="D38" s="36"/>
      <c r="E38" s="66"/>
      <c r="F38" s="87">
        <f>IF(H38="","",COUNTIFS($B38:$B$47,B38,$D38:$D$47,D38,$E38:$E$47,E38,$H38:$H$47,"○"))</f>
        <v>0</v>
      </c>
      <c r="G38" s="88" t="str">
        <f t="shared" si="0"/>
        <v>-</v>
      </c>
      <c r="H38" s="88" t="str">
        <f t="shared" si="1"/>
        <v>○</v>
      </c>
      <c r="I38" s="66"/>
      <c r="J38" s="87">
        <f>COUNTIFS($B38:$B$47,B38,$D38:$D$47,D38,$E38:$E$47,E38,$I38:$I$47,I38)</f>
        <v>0</v>
      </c>
      <c r="K38" s="88" t="str">
        <f t="shared" si="5"/>
        <v>-</v>
      </c>
      <c r="L38" s="107" t="str">
        <f t="shared" si="2"/>
        <v>未完了</v>
      </c>
      <c r="M38" s="86">
        <f>COUNTIFS($B38:$B$47,B38,$D38:$D$47,D38,$E38:$E$47,E38,$L38:$L$47,L38)</f>
        <v>0</v>
      </c>
      <c r="N38" s="86" t="str">
        <f t="shared" si="3"/>
        <v>-</v>
      </c>
      <c r="O38" s="36"/>
      <c r="P38" s="71"/>
      <c r="Q38" s="37"/>
      <c r="R38" s="7"/>
      <c r="S38" s="8"/>
      <c r="T38" s="5"/>
      <c r="U38" s="5"/>
      <c r="V38" s="10">
        <v>0</v>
      </c>
      <c r="W38" s="85">
        <f>COUNTIFS($B38:$B$47,B38,$D38:$D$47,D38,$E38:$E$47,E38,$U38:$U$47,U38)</f>
        <v>0</v>
      </c>
      <c r="X38" s="85" t="str">
        <f t="shared" si="6"/>
        <v>-</v>
      </c>
      <c r="Y38" s="10"/>
      <c r="Z38" s="85">
        <f>COUNTIFS($B38:$B$47,B38,$D38:$D$47,D38,$E38:$E$47,E38,$U38:$U$47,U38,$Y38:$Y$47,Y38)</f>
        <v>0</v>
      </c>
      <c r="AA38" s="85" t="str">
        <f t="shared" si="7"/>
        <v>-</v>
      </c>
      <c r="AB38" s="85" t="str">
        <f t="shared" si="8"/>
        <v>-</v>
      </c>
      <c r="AC38" s="85" t="str">
        <f t="shared" si="9"/>
        <v>-</v>
      </c>
      <c r="AD38" s="10"/>
      <c r="AE38" s="65">
        <f t="shared" si="15"/>
        <v>1</v>
      </c>
      <c r="AF38" s="65">
        <f t="shared" si="11"/>
        <v>0</v>
      </c>
      <c r="AG38" s="65">
        <f t="shared" si="14"/>
        <v>1</v>
      </c>
      <c r="AH38" s="65">
        <f t="shared" si="12"/>
        <v>0</v>
      </c>
      <c r="AI38" s="65">
        <f t="shared" si="13"/>
        <v>1</v>
      </c>
    </row>
    <row r="39" spans="1:35" s="6" customFormat="1" ht="20.100000000000001" customHeight="1" x14ac:dyDescent="0.15">
      <c r="A39" s="108"/>
      <c r="B39" s="36"/>
      <c r="C39" s="109"/>
      <c r="D39" s="36"/>
      <c r="E39" s="66"/>
      <c r="F39" s="87">
        <f>IF(H39="","",COUNTIFS($B39:$B$47,B39,$D39:$D$47,D39,$E39:$E$47,E39,$H39:$H$47,"○"))</f>
        <v>0</v>
      </c>
      <c r="G39" s="88" t="str">
        <f t="shared" si="0"/>
        <v>-</v>
      </c>
      <c r="H39" s="88" t="str">
        <f t="shared" si="1"/>
        <v>○</v>
      </c>
      <c r="I39" s="66"/>
      <c r="J39" s="87">
        <f>COUNTIFS($B39:$B$47,B39,$D39:$D$47,D39,$E39:$E$47,E39,$I39:$I$47,I39)</f>
        <v>0</v>
      </c>
      <c r="K39" s="88" t="str">
        <f t="shared" si="5"/>
        <v>-</v>
      </c>
      <c r="L39" s="107" t="str">
        <f t="shared" si="2"/>
        <v>未完了</v>
      </c>
      <c r="M39" s="86">
        <f>COUNTIFS($B39:$B$47,B39,$D39:$D$47,D39,$E39:$E$47,E39,$L39:$L$47,L39)</f>
        <v>0</v>
      </c>
      <c r="N39" s="86" t="str">
        <f t="shared" si="3"/>
        <v>-</v>
      </c>
      <c r="O39" s="36"/>
      <c r="P39" s="71"/>
      <c r="Q39" s="37"/>
      <c r="R39" s="7"/>
      <c r="S39" s="8"/>
      <c r="T39" s="5"/>
      <c r="U39" s="5"/>
      <c r="V39" s="10">
        <v>0</v>
      </c>
      <c r="W39" s="85">
        <f>COUNTIFS($B39:$B$47,B39,$D39:$D$47,D39,$E39:$E$47,E39,$U39:$U$47,U39)</f>
        <v>0</v>
      </c>
      <c r="X39" s="85" t="str">
        <f t="shared" si="6"/>
        <v>-</v>
      </c>
      <c r="Y39" s="10"/>
      <c r="Z39" s="85">
        <f>COUNTIFS($B39:$B$47,B39,$D39:$D$47,D39,$E39:$E$47,E39,$U39:$U$47,U39,$Y39:$Y$47,Y39)</f>
        <v>0</v>
      </c>
      <c r="AA39" s="85" t="str">
        <f t="shared" si="7"/>
        <v>-</v>
      </c>
      <c r="AB39" s="85" t="str">
        <f t="shared" si="8"/>
        <v>-</v>
      </c>
      <c r="AC39" s="85" t="str">
        <f t="shared" si="9"/>
        <v>-</v>
      </c>
      <c r="AD39" s="10"/>
      <c r="AE39" s="65">
        <f t="shared" si="15"/>
        <v>1</v>
      </c>
      <c r="AF39" s="65">
        <f t="shared" si="11"/>
        <v>0</v>
      </c>
      <c r="AG39" s="65">
        <f t="shared" si="14"/>
        <v>1</v>
      </c>
      <c r="AH39" s="65">
        <f t="shared" si="12"/>
        <v>0</v>
      </c>
      <c r="AI39" s="65">
        <f t="shared" si="13"/>
        <v>1</v>
      </c>
    </row>
    <row r="40" spans="1:35" s="6" customFormat="1" ht="20.100000000000001" customHeight="1" x14ac:dyDescent="0.15">
      <c r="A40" s="108"/>
      <c r="B40" s="36"/>
      <c r="C40" s="109"/>
      <c r="D40" s="36"/>
      <c r="E40" s="66"/>
      <c r="F40" s="87">
        <f>IF(H40="","",COUNTIFS($B40:$B$47,B40,$D40:$D$47,D40,$E40:$E$47,E40,$H40:$H$47,"○"))</f>
        <v>0</v>
      </c>
      <c r="G40" s="88" t="str">
        <f t="shared" si="0"/>
        <v>-</v>
      </c>
      <c r="H40" s="88" t="str">
        <f t="shared" si="1"/>
        <v>○</v>
      </c>
      <c r="I40" s="66"/>
      <c r="J40" s="87">
        <f>COUNTIFS($B40:$B$47,B40,$D40:$D$47,D40,$E40:$E$47,E40,$I40:$I$47,I40)</f>
        <v>0</v>
      </c>
      <c r="K40" s="88" t="str">
        <f t="shared" si="5"/>
        <v>-</v>
      </c>
      <c r="L40" s="107" t="str">
        <f t="shared" si="2"/>
        <v>未完了</v>
      </c>
      <c r="M40" s="86">
        <f>COUNTIFS($B40:$B$47,B40,$D40:$D$47,D40,$E40:$E$47,E40,$L40:$L$47,L40)</f>
        <v>0</v>
      </c>
      <c r="N40" s="86" t="str">
        <f t="shared" si="3"/>
        <v>-</v>
      </c>
      <c r="O40" s="36"/>
      <c r="P40" s="71"/>
      <c r="Q40" s="37"/>
      <c r="R40" s="7"/>
      <c r="S40" s="8"/>
      <c r="T40" s="5"/>
      <c r="U40" s="5"/>
      <c r="V40" s="10">
        <v>0</v>
      </c>
      <c r="W40" s="85">
        <f>COUNTIFS($B40:$B$47,B40,$D40:$D$47,D40,$E40:$E$47,E40,$U40:$U$47,U40)</f>
        <v>0</v>
      </c>
      <c r="X40" s="85" t="str">
        <f t="shared" si="6"/>
        <v>-</v>
      </c>
      <c r="Y40" s="10"/>
      <c r="Z40" s="85">
        <f>COUNTIFS($B40:$B$47,B40,$D40:$D$47,D40,$E40:$E$47,E40,$U40:$U$47,U40,$Y40:$Y$47,Y40)</f>
        <v>0</v>
      </c>
      <c r="AA40" s="85" t="str">
        <f t="shared" si="7"/>
        <v>-</v>
      </c>
      <c r="AB40" s="85" t="str">
        <f t="shared" si="8"/>
        <v>-</v>
      </c>
      <c r="AC40" s="85" t="str">
        <f t="shared" si="9"/>
        <v>-</v>
      </c>
      <c r="AD40" s="10"/>
      <c r="AE40" s="65">
        <f t="shared" si="15"/>
        <v>1</v>
      </c>
      <c r="AF40" s="65">
        <f t="shared" si="11"/>
        <v>0</v>
      </c>
      <c r="AG40" s="65">
        <f t="shared" si="14"/>
        <v>1</v>
      </c>
      <c r="AH40" s="65">
        <f t="shared" si="12"/>
        <v>0</v>
      </c>
      <c r="AI40" s="65">
        <f t="shared" si="13"/>
        <v>1</v>
      </c>
    </row>
    <row r="41" spans="1:35" s="6" customFormat="1" ht="20.100000000000001" customHeight="1" x14ac:dyDescent="0.15">
      <c r="A41" s="108"/>
      <c r="B41" s="36"/>
      <c r="C41" s="109"/>
      <c r="D41" s="36"/>
      <c r="E41" s="66"/>
      <c r="F41" s="87">
        <f>IF(H41="","",COUNTIFS($B41:$B$47,B41,$D41:$D$47,D41,$E41:$E$47,E41,$H41:$H$47,"○"))</f>
        <v>0</v>
      </c>
      <c r="G41" s="88" t="str">
        <f t="shared" si="0"/>
        <v>-</v>
      </c>
      <c r="H41" s="88" t="str">
        <f t="shared" si="1"/>
        <v>○</v>
      </c>
      <c r="I41" s="66"/>
      <c r="J41" s="87">
        <f>COUNTIFS($B41:$B$47,B41,$D41:$D$47,D41,$E41:$E$47,E41,$I41:$I$47,I41)</f>
        <v>0</v>
      </c>
      <c r="K41" s="88" t="str">
        <f t="shared" si="5"/>
        <v>-</v>
      </c>
      <c r="L41" s="107" t="str">
        <f t="shared" si="2"/>
        <v>未完了</v>
      </c>
      <c r="M41" s="86">
        <f>COUNTIFS($B41:$B$47,B41,$D41:$D$47,D41,$E41:$E$47,E41,$L41:$L$47,L41)</f>
        <v>0</v>
      </c>
      <c r="N41" s="86" t="str">
        <f t="shared" si="3"/>
        <v>-</v>
      </c>
      <c r="O41" s="36"/>
      <c r="P41" s="71"/>
      <c r="Q41" s="37"/>
      <c r="R41" s="7"/>
      <c r="S41" s="8"/>
      <c r="T41" s="5"/>
      <c r="U41" s="5"/>
      <c r="V41" s="10">
        <v>0</v>
      </c>
      <c r="W41" s="85">
        <f>COUNTIFS($B41:$B$47,B41,$D41:$D$47,D41,$E41:$E$47,E41,$U41:$U$47,U41)</f>
        <v>0</v>
      </c>
      <c r="X41" s="85" t="str">
        <f t="shared" si="6"/>
        <v>-</v>
      </c>
      <c r="Y41" s="10"/>
      <c r="Z41" s="85">
        <f>COUNTIFS($B41:$B$47,B41,$D41:$D$47,D41,$E41:$E$47,E41,$U41:$U$47,U41,$Y41:$Y$47,Y41)</f>
        <v>0</v>
      </c>
      <c r="AA41" s="85" t="str">
        <f t="shared" si="7"/>
        <v>-</v>
      </c>
      <c r="AB41" s="85" t="str">
        <f t="shared" si="8"/>
        <v>-</v>
      </c>
      <c r="AC41" s="85" t="str">
        <f t="shared" si="9"/>
        <v>-</v>
      </c>
      <c r="AD41" s="10"/>
      <c r="AE41" s="65">
        <f t="shared" si="15"/>
        <v>1</v>
      </c>
      <c r="AF41" s="65">
        <f t="shared" si="11"/>
        <v>0</v>
      </c>
      <c r="AG41" s="65">
        <f t="shared" si="14"/>
        <v>1</v>
      </c>
      <c r="AH41" s="65">
        <f t="shared" si="12"/>
        <v>0</v>
      </c>
      <c r="AI41" s="65">
        <f t="shared" si="13"/>
        <v>1</v>
      </c>
    </row>
    <row r="42" spans="1:35" s="6" customFormat="1" ht="20.100000000000001" customHeight="1" x14ac:dyDescent="0.15">
      <c r="A42" s="108"/>
      <c r="B42" s="36"/>
      <c r="C42" s="109"/>
      <c r="D42" s="36"/>
      <c r="E42" s="66"/>
      <c r="F42" s="87">
        <f>IF(H42="","",COUNTIFS($B42:$B$47,B42,$D42:$D$47,D42,$E42:$E$47,E42,$H42:$H$47,"○"))</f>
        <v>0</v>
      </c>
      <c r="G42" s="88" t="str">
        <f t="shared" si="0"/>
        <v>-</v>
      </c>
      <c r="H42" s="88" t="str">
        <f t="shared" si="1"/>
        <v>○</v>
      </c>
      <c r="I42" s="66"/>
      <c r="J42" s="87">
        <f>COUNTIFS($B42:$B$47,B42,$D42:$D$47,D42,$E42:$E$47,E42,$I42:$I$47,I42)</f>
        <v>0</v>
      </c>
      <c r="K42" s="88" t="str">
        <f t="shared" si="5"/>
        <v>-</v>
      </c>
      <c r="L42" s="107" t="str">
        <f t="shared" si="2"/>
        <v>未完了</v>
      </c>
      <c r="M42" s="86">
        <f>COUNTIFS($B42:$B$47,B42,$D42:$D$47,D42,$E42:$E$47,E42,$L42:$L$47,L42)</f>
        <v>0</v>
      </c>
      <c r="N42" s="86" t="str">
        <f t="shared" si="3"/>
        <v>-</v>
      </c>
      <c r="O42" s="36"/>
      <c r="P42" s="71"/>
      <c r="Q42" s="37"/>
      <c r="R42" s="7"/>
      <c r="S42" s="8"/>
      <c r="T42" s="5"/>
      <c r="U42" s="5"/>
      <c r="V42" s="10">
        <v>0</v>
      </c>
      <c r="W42" s="85">
        <f>COUNTIFS($B42:$B$47,B42,$D42:$D$47,D42,$E42:$E$47,E42,$U42:$U$47,U42)</f>
        <v>0</v>
      </c>
      <c r="X42" s="85" t="str">
        <f t="shared" si="6"/>
        <v>-</v>
      </c>
      <c r="Y42" s="10"/>
      <c r="Z42" s="85">
        <f>COUNTIFS($B42:$B$47,B42,$D42:$D$47,D42,$E42:$E$47,E42,$U42:$U$47,U42,$Y42:$Y$47,Y42)</f>
        <v>0</v>
      </c>
      <c r="AA42" s="85" t="str">
        <f t="shared" si="7"/>
        <v>-</v>
      </c>
      <c r="AB42" s="85" t="str">
        <f t="shared" si="8"/>
        <v>-</v>
      </c>
      <c r="AC42" s="85" t="str">
        <f t="shared" si="9"/>
        <v>-</v>
      </c>
      <c r="AD42" s="10"/>
      <c r="AE42" s="65">
        <f t="shared" si="15"/>
        <v>1</v>
      </c>
      <c r="AF42" s="65">
        <f t="shared" si="11"/>
        <v>0</v>
      </c>
      <c r="AG42" s="65">
        <f t="shared" si="14"/>
        <v>1</v>
      </c>
      <c r="AH42" s="65">
        <f t="shared" si="12"/>
        <v>0</v>
      </c>
      <c r="AI42" s="65">
        <f t="shared" si="13"/>
        <v>1</v>
      </c>
    </row>
    <row r="43" spans="1:35" s="6" customFormat="1" ht="20.100000000000001" customHeight="1" x14ac:dyDescent="0.15">
      <c r="A43" s="108"/>
      <c r="B43" s="36"/>
      <c r="C43" s="109"/>
      <c r="D43" s="36"/>
      <c r="E43" s="66"/>
      <c r="F43" s="87">
        <f>IF(H43="","",COUNTIFS($B43:$B$47,B43,$D43:$D$47,D43,$E43:$E$47,E43,$H43:$H$47,"○"))</f>
        <v>0</v>
      </c>
      <c r="G43" s="88" t="str">
        <f t="shared" si="0"/>
        <v>-</v>
      </c>
      <c r="H43" s="88" t="str">
        <f t="shared" si="1"/>
        <v>○</v>
      </c>
      <c r="I43" s="66"/>
      <c r="J43" s="87">
        <f>COUNTIFS($B43:$B$47,B43,$D43:$D$47,D43,$E43:$E$47,E43,$I43:$I$47,I43)</f>
        <v>0</v>
      </c>
      <c r="K43" s="88" t="str">
        <f t="shared" si="5"/>
        <v>-</v>
      </c>
      <c r="L43" s="107" t="str">
        <f t="shared" si="2"/>
        <v>未完了</v>
      </c>
      <c r="M43" s="86">
        <f>COUNTIFS($B43:$B$47,B43,$D43:$D$47,D43,$E43:$E$47,E43,$L43:$L$47,L43)</f>
        <v>0</v>
      </c>
      <c r="N43" s="86" t="str">
        <f t="shared" si="3"/>
        <v>-</v>
      </c>
      <c r="O43" s="36"/>
      <c r="P43" s="71"/>
      <c r="Q43" s="37"/>
      <c r="R43" s="7"/>
      <c r="S43" s="8"/>
      <c r="T43" s="5"/>
      <c r="U43" s="5"/>
      <c r="V43" s="10">
        <v>0</v>
      </c>
      <c r="W43" s="85">
        <f>COUNTIFS($B43:$B$47,B43,$D43:$D$47,D43,$E43:$E$47,E43,$U43:$U$47,U43)</f>
        <v>0</v>
      </c>
      <c r="X43" s="85" t="str">
        <f t="shared" si="6"/>
        <v>-</v>
      </c>
      <c r="Y43" s="10"/>
      <c r="Z43" s="85">
        <f>COUNTIFS($B43:$B$47,B43,$D43:$D$47,D43,$E43:$E$47,E43,$U43:$U$47,U43,$Y43:$Y$47,Y43)</f>
        <v>0</v>
      </c>
      <c r="AA43" s="85" t="str">
        <f t="shared" si="7"/>
        <v>-</v>
      </c>
      <c r="AB43" s="85" t="str">
        <f t="shared" si="8"/>
        <v>-</v>
      </c>
      <c r="AC43" s="85" t="str">
        <f t="shared" si="9"/>
        <v>-</v>
      </c>
      <c r="AD43" s="10"/>
      <c r="AE43" s="65">
        <f t="shared" si="15"/>
        <v>1</v>
      </c>
      <c r="AF43" s="65">
        <f t="shared" si="11"/>
        <v>0</v>
      </c>
      <c r="AG43" s="65">
        <f t="shared" si="14"/>
        <v>1</v>
      </c>
      <c r="AH43" s="65">
        <f t="shared" si="12"/>
        <v>0</v>
      </c>
      <c r="AI43" s="65">
        <f t="shared" si="13"/>
        <v>1</v>
      </c>
    </row>
    <row r="44" spans="1:35" s="6" customFormat="1" ht="20.100000000000001" customHeight="1" x14ac:dyDescent="0.15">
      <c r="A44" s="108"/>
      <c r="B44" s="36"/>
      <c r="C44" s="109"/>
      <c r="D44" s="36"/>
      <c r="E44" s="66"/>
      <c r="F44" s="87">
        <f>IF(H44="","",COUNTIFS($B44:$B$47,B44,$D44:$D$47,D44,$E44:$E$47,E44,$H44:$H$47,"○"))</f>
        <v>0</v>
      </c>
      <c r="G44" s="88" t="str">
        <f t="shared" si="0"/>
        <v>-</v>
      </c>
      <c r="H44" s="88" t="str">
        <f t="shared" si="1"/>
        <v>○</v>
      </c>
      <c r="I44" s="66"/>
      <c r="J44" s="87">
        <f>COUNTIFS($B44:$B$47,B44,$D44:$D$47,D44,$E44:$E$47,E44,$I44:$I$47,I44)</f>
        <v>0</v>
      </c>
      <c r="K44" s="88" t="str">
        <f t="shared" si="5"/>
        <v>-</v>
      </c>
      <c r="L44" s="107" t="str">
        <f t="shared" si="2"/>
        <v>未完了</v>
      </c>
      <c r="M44" s="86">
        <f>COUNTIFS($B44:$B$47,B44,$D44:$D$47,D44,$E44:$E$47,E44,$L44:$L$47,L44)</f>
        <v>0</v>
      </c>
      <c r="N44" s="86" t="str">
        <f t="shared" si="3"/>
        <v>-</v>
      </c>
      <c r="O44" s="36"/>
      <c r="P44" s="71"/>
      <c r="Q44" s="37"/>
      <c r="R44" s="7"/>
      <c r="S44" s="8"/>
      <c r="T44" s="5"/>
      <c r="U44" s="5"/>
      <c r="V44" s="10">
        <v>0</v>
      </c>
      <c r="W44" s="85">
        <f>COUNTIFS($B44:$B$47,B44,$D44:$D$47,D44,$E44:$E$47,E44,$U44:$U$47,U44)</f>
        <v>0</v>
      </c>
      <c r="X44" s="85" t="str">
        <f t="shared" si="6"/>
        <v>-</v>
      </c>
      <c r="Y44" s="10"/>
      <c r="Z44" s="85">
        <f>COUNTIFS($B44:$B$47,B44,$D44:$D$47,D44,$E44:$E$47,E44,$U44:$U$47,U44,$Y44:$Y$47,Y44)</f>
        <v>0</v>
      </c>
      <c r="AA44" s="85" t="str">
        <f t="shared" si="7"/>
        <v>-</v>
      </c>
      <c r="AB44" s="85" t="str">
        <f t="shared" si="8"/>
        <v>-</v>
      </c>
      <c r="AC44" s="85" t="str">
        <f t="shared" si="9"/>
        <v>-</v>
      </c>
      <c r="AD44" s="10"/>
      <c r="AE44" s="65">
        <f t="shared" si="15"/>
        <v>1</v>
      </c>
      <c r="AF44" s="65">
        <f t="shared" si="11"/>
        <v>0</v>
      </c>
      <c r="AG44" s="65">
        <f t="shared" si="14"/>
        <v>1</v>
      </c>
      <c r="AH44" s="65">
        <f t="shared" si="12"/>
        <v>0</v>
      </c>
      <c r="AI44" s="65">
        <f t="shared" si="13"/>
        <v>1</v>
      </c>
    </row>
    <row r="45" spans="1:35" s="6" customFormat="1" ht="20.100000000000001" customHeight="1" x14ac:dyDescent="0.15">
      <c r="A45" s="108"/>
      <c r="B45" s="36"/>
      <c r="C45" s="109"/>
      <c r="D45" s="36"/>
      <c r="E45" s="66"/>
      <c r="F45" s="87">
        <f>IF(H45="","",COUNTIFS($B45:$B$47,B45,$D45:$D$47,D45,$E45:$E$47,E45,$H45:$H$47,"○"))</f>
        <v>0</v>
      </c>
      <c r="G45" s="88" t="str">
        <f t="shared" si="0"/>
        <v>-</v>
      </c>
      <c r="H45" s="88" t="str">
        <f t="shared" si="1"/>
        <v>○</v>
      </c>
      <c r="I45" s="66"/>
      <c r="J45" s="87">
        <f>COUNTIFS($B45:$B$47,B45,$D45:$D$47,D45,$E45:$E$47,E45,$I45:$I$47,I45)</f>
        <v>0</v>
      </c>
      <c r="K45" s="88" t="str">
        <f t="shared" si="5"/>
        <v>-</v>
      </c>
      <c r="L45" s="107" t="str">
        <f t="shared" si="2"/>
        <v>未完了</v>
      </c>
      <c r="M45" s="86">
        <f>COUNTIFS($B45:$B$47,B45,$D45:$D$47,D45,$E45:$E$47,E45,$L45:$L$47,L45)</f>
        <v>0</v>
      </c>
      <c r="N45" s="86" t="str">
        <f t="shared" si="3"/>
        <v>-</v>
      </c>
      <c r="O45" s="36"/>
      <c r="P45" s="71"/>
      <c r="Q45" s="37"/>
      <c r="R45" s="7"/>
      <c r="S45" s="8"/>
      <c r="T45" s="5"/>
      <c r="U45" s="5"/>
      <c r="V45" s="10">
        <v>0</v>
      </c>
      <c r="W45" s="85">
        <f>COUNTIFS($B45:$B$47,B45,$D45:$D$47,D45,$E45:$E$47,E45,$U45:$U$47,U45)</f>
        <v>0</v>
      </c>
      <c r="X45" s="85" t="str">
        <f t="shared" si="6"/>
        <v>-</v>
      </c>
      <c r="Y45" s="10"/>
      <c r="Z45" s="85">
        <f>COUNTIFS($B45:$B$47,B45,$D45:$D$47,D45,$E45:$E$47,E45,$U45:$U$47,U45,$Y45:$Y$47,Y45)</f>
        <v>0</v>
      </c>
      <c r="AA45" s="85" t="str">
        <f t="shared" si="7"/>
        <v>-</v>
      </c>
      <c r="AB45" s="85" t="str">
        <f t="shared" si="8"/>
        <v>-</v>
      </c>
      <c r="AC45" s="85" t="str">
        <f t="shared" si="9"/>
        <v>-</v>
      </c>
      <c r="AD45" s="10"/>
      <c r="AE45" s="65">
        <f t="shared" si="15"/>
        <v>1</v>
      </c>
      <c r="AF45" s="65">
        <f t="shared" si="11"/>
        <v>0</v>
      </c>
      <c r="AG45" s="65">
        <f t="shared" si="14"/>
        <v>1</v>
      </c>
      <c r="AH45" s="65">
        <f t="shared" si="12"/>
        <v>0</v>
      </c>
      <c r="AI45" s="65">
        <f t="shared" si="13"/>
        <v>1</v>
      </c>
    </row>
    <row r="46" spans="1:35" s="6" customFormat="1" ht="20.100000000000001" customHeight="1" x14ac:dyDescent="0.15">
      <c r="A46" s="108"/>
      <c r="B46" s="36"/>
      <c r="C46" s="109"/>
      <c r="D46" s="36"/>
      <c r="E46" s="66"/>
      <c r="F46" s="87">
        <f>IF(H46="","",COUNTIFS($B46:$B$47,B46,$D46:$D$47,D46,$E46:$E$47,E46,$H46:$H$47,"○"))</f>
        <v>0</v>
      </c>
      <c r="G46" s="88" t="str">
        <f t="shared" si="0"/>
        <v>-</v>
      </c>
      <c r="H46" s="88" t="str">
        <f t="shared" si="1"/>
        <v>○</v>
      </c>
      <c r="I46" s="66"/>
      <c r="J46" s="87">
        <f>COUNTIFS($B46:$B$47,B46,$D46:$D$47,D46,$E46:$E$47,E46,$I46:$I$47,I46)</f>
        <v>0</v>
      </c>
      <c r="K46" s="88" t="str">
        <f t="shared" si="5"/>
        <v>-</v>
      </c>
      <c r="L46" s="107" t="str">
        <f t="shared" si="2"/>
        <v>未完了</v>
      </c>
      <c r="M46" s="86">
        <f>COUNTIFS($B46:$B$47,B46,$D46:$D$47,D46,$E46:$E$47,E46,$L46:$L$47,L46)</f>
        <v>0</v>
      </c>
      <c r="N46" s="86" t="str">
        <f t="shared" si="3"/>
        <v>-</v>
      </c>
      <c r="O46" s="36"/>
      <c r="P46" s="71"/>
      <c r="Q46" s="37"/>
      <c r="R46" s="7"/>
      <c r="S46" s="8"/>
      <c r="T46" s="5"/>
      <c r="U46" s="5"/>
      <c r="V46" s="10">
        <v>0</v>
      </c>
      <c r="W46" s="85">
        <f>COUNTIFS($B46:$B$47,B46,$D46:$D$47,D46,$E46:$E$47,E46,$U46:$U$47,U46)</f>
        <v>0</v>
      </c>
      <c r="X46" s="85" t="str">
        <f t="shared" si="6"/>
        <v>-</v>
      </c>
      <c r="Y46" s="10"/>
      <c r="Z46" s="85">
        <f>COUNTIFS($B46:$B$47,B46,$D46:$D$47,D46,$E46:$E$47,E46,$U46:$U$47,U46,$Y46:$Y$47,Y46)</f>
        <v>0</v>
      </c>
      <c r="AA46" s="85" t="str">
        <f t="shared" si="7"/>
        <v>-</v>
      </c>
      <c r="AB46" s="85" t="str">
        <f t="shared" si="8"/>
        <v>-</v>
      </c>
      <c r="AC46" s="85" t="str">
        <f t="shared" si="9"/>
        <v>-</v>
      </c>
      <c r="AD46" s="10"/>
      <c r="AE46" s="65">
        <f t="shared" si="15"/>
        <v>1</v>
      </c>
      <c r="AF46" s="65">
        <f t="shared" si="11"/>
        <v>0</v>
      </c>
      <c r="AG46" s="65">
        <f t="shared" si="14"/>
        <v>1</v>
      </c>
      <c r="AH46" s="65">
        <f t="shared" si="12"/>
        <v>0</v>
      </c>
      <c r="AI46" s="65">
        <f t="shared" si="13"/>
        <v>1</v>
      </c>
    </row>
    <row r="47" spans="1:35" s="6" customFormat="1" ht="20.100000000000001" customHeight="1" x14ac:dyDescent="0.15">
      <c r="A47" s="108"/>
      <c r="B47" s="36"/>
      <c r="C47" s="109"/>
      <c r="D47" s="36"/>
      <c r="E47" s="66"/>
      <c r="F47" s="87">
        <f>IF(H47="","",COUNTIFS($B47:$B$47,B47,$D47:$D$47,D47,$E47:$E$47,E47,$H47:$H$47,"○"))</f>
        <v>0</v>
      </c>
      <c r="G47" s="88" t="str">
        <f t="shared" ref="G47" si="16">IF(F47=1,"○","-")</f>
        <v>-</v>
      </c>
      <c r="H47" s="88" t="str">
        <f t="shared" ref="H47" si="17">IF(I47="船舶","","○")</f>
        <v>○</v>
      </c>
      <c r="I47" s="66"/>
      <c r="J47" s="87">
        <f>COUNTIFS($B47:$B$47,B47,$D47:$D$47,D47,$E47:$E$47,E47,$I47:$I$47,I47)</f>
        <v>0</v>
      </c>
      <c r="K47" s="88" t="str">
        <f t="shared" ref="K47" si="18">IF(J47=1,"○","-")</f>
        <v>-</v>
      </c>
      <c r="L47" s="107" t="str">
        <f t="shared" ref="L47" si="19">IF(AE47=0,"完了","未完了")</f>
        <v>未完了</v>
      </c>
      <c r="M47" s="86">
        <f>COUNTIFS($B47:$B$47,B47,$D47:$D$47,D47,$E47:$E$47,E47,$L47:$L$47,L47)</f>
        <v>0</v>
      </c>
      <c r="N47" s="86" t="str">
        <f t="shared" ref="N47" si="20">IF(AND(M47=1,L47="未完了"),"○","-")</f>
        <v>-</v>
      </c>
      <c r="O47" s="36"/>
      <c r="P47" s="71"/>
      <c r="Q47" s="37"/>
      <c r="R47" s="7"/>
      <c r="S47" s="8"/>
      <c r="T47" s="5"/>
      <c r="U47" s="5"/>
      <c r="V47" s="10">
        <v>0</v>
      </c>
      <c r="W47" s="85">
        <f>COUNTIFS($B47:$B$47,B47,$D47:$D$47,D47,$E47:$E$47,E47,$U47:$U$47,U47)</f>
        <v>0</v>
      </c>
      <c r="X47" s="85" t="str">
        <f t="shared" ref="X47" si="21">IF(AND(W47=1,U47="有"),"○","-")</f>
        <v>-</v>
      </c>
      <c r="Y47" s="10"/>
      <c r="Z47" s="85">
        <f>COUNTIFS($B47:$B$47,B47,$D47:$D$47,D47,$E47:$E$47,E47,$U47:$U$47,U47,$Y47:$Y$47,Y47)</f>
        <v>0</v>
      </c>
      <c r="AA47" s="85" t="str">
        <f t="shared" ref="AA47" si="22">IF(AND(Z47=1,U47="有",Y47="措置済み"),"○","-")</f>
        <v>-</v>
      </c>
      <c r="AB47" s="85" t="str">
        <f t="shared" ref="AB47" si="23">IF(AND(Z47=1,U47="有",Y47="未措置 劣化無"),"○","-")</f>
        <v>-</v>
      </c>
      <c r="AC47" s="85" t="str">
        <f t="shared" ref="AC47" si="24">IF(AND(Z47=1,U47="有",Y47="未措置 劣化有"),"○","-")</f>
        <v>-</v>
      </c>
      <c r="AD47" s="10"/>
      <c r="AE47" s="65">
        <f t="shared" ref="AE47" si="25">IF(AF47+AG47+AH47+AI47&gt;=1,1,0)</f>
        <v>1</v>
      </c>
      <c r="AF47" s="65">
        <f t="shared" ref="AF47" si="26">IF(U47="不明",1,0)</f>
        <v>0</v>
      </c>
      <c r="AG47" s="65">
        <f t="shared" ref="AG47" si="27">IF(U47="",1,0)</f>
        <v>1</v>
      </c>
      <c r="AH47" s="65">
        <f t="shared" ref="AH47" si="28">IF(Y47="未措置 劣化状況不明",1,0)</f>
        <v>0</v>
      </c>
      <c r="AI47" s="65">
        <f t="shared" ref="AI47" si="29">IF(Y47="",1,0)</f>
        <v>1</v>
      </c>
    </row>
    <row r="48" spans="1:35" ht="15" customHeight="1" x14ac:dyDescent="0.15">
      <c r="A48" s="51" t="s">
        <v>9</v>
      </c>
      <c r="B48" s="2"/>
      <c r="C48" s="53"/>
      <c r="D48" s="9"/>
      <c r="E48" s="9"/>
      <c r="F48" s="9"/>
      <c r="G48" s="9"/>
      <c r="H48" s="9"/>
      <c r="I48" s="9"/>
      <c r="J48" s="9"/>
      <c r="K48" s="9"/>
      <c r="L48" s="9"/>
      <c r="M48" s="9"/>
      <c r="N48" s="9"/>
      <c r="O48" s="77"/>
      <c r="P48" s="2"/>
      <c r="Q48" s="9"/>
      <c r="R48" s="9"/>
      <c r="S48" s="9"/>
      <c r="T48" s="9"/>
      <c r="U48" s="9"/>
      <c r="V48" s="9"/>
      <c r="W48" s="9"/>
      <c r="X48" s="9"/>
      <c r="Y48" s="9"/>
      <c r="Z48" s="9"/>
      <c r="AA48" s="9"/>
      <c r="AB48" s="9"/>
      <c r="AC48" s="9"/>
      <c r="AD48" s="9"/>
      <c r="AE48" s="9"/>
    </row>
    <row r="49" spans="1:31" ht="45" customHeight="1" x14ac:dyDescent="0.15">
      <c r="A49" s="134" t="s">
        <v>41</v>
      </c>
      <c r="B49" s="134"/>
      <c r="C49" s="134"/>
      <c r="D49" s="134"/>
      <c r="E49" s="134"/>
      <c r="F49" s="134"/>
      <c r="G49" s="134"/>
      <c r="H49" s="134"/>
      <c r="I49" s="134"/>
      <c r="J49" s="134"/>
      <c r="K49" s="134"/>
      <c r="L49" s="134"/>
      <c r="M49" s="134"/>
      <c r="N49" s="134"/>
      <c r="O49" s="134"/>
      <c r="P49" s="134"/>
      <c r="Q49" s="134"/>
      <c r="R49" s="103"/>
      <c r="S49" s="77"/>
      <c r="T49" s="77"/>
      <c r="U49" s="77"/>
      <c r="V49" s="77"/>
      <c r="W49" s="77"/>
      <c r="X49" s="77"/>
      <c r="Y49" s="77"/>
      <c r="Z49" s="77"/>
      <c r="AA49" s="77"/>
      <c r="AB49" s="77"/>
      <c r="AC49" s="77"/>
      <c r="AD49" s="77"/>
      <c r="AE49" s="77"/>
    </row>
    <row r="50" spans="1:31" ht="16.5" customHeight="1" x14ac:dyDescent="0.15">
      <c r="A50" s="52"/>
      <c r="B50" s="3"/>
      <c r="C50" s="52"/>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row>
    <row r="51" spans="1:31" ht="16.5" customHeight="1" x14ac:dyDescent="0.15">
      <c r="A51" s="52"/>
      <c r="B51" s="3"/>
      <c r="C51" s="52"/>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row>
    <row r="52" spans="1:31" ht="17.25" customHeight="1" x14ac:dyDescent="0.15">
      <c r="A52" s="52"/>
      <c r="B52" s="3"/>
      <c r="C52" s="52"/>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row>
    <row r="53" spans="1:31" ht="15" customHeight="1" x14ac:dyDescent="0.15">
      <c r="D53" s="55"/>
      <c r="I53" s="26"/>
      <c r="S53" s="77"/>
      <c r="V53" s="77"/>
      <c r="W53" s="77"/>
      <c r="X53" s="77"/>
      <c r="Y53" s="54"/>
      <c r="Z53" s="54"/>
      <c r="AA53" s="54"/>
      <c r="AB53" s="54"/>
      <c r="AC53" s="54"/>
      <c r="AD53" s="54"/>
    </row>
    <row r="54" spans="1:31" ht="15" customHeight="1" x14ac:dyDescent="0.15">
      <c r="D54" s="55"/>
      <c r="I54" s="27"/>
      <c r="S54" s="77"/>
      <c r="V54" s="77"/>
      <c r="W54" s="77"/>
      <c r="X54" s="77"/>
      <c r="Y54" s="57"/>
      <c r="Z54" s="57"/>
      <c r="AA54" s="57"/>
      <c r="AB54" s="57"/>
      <c r="AC54" s="57"/>
      <c r="AD54" s="57"/>
      <c r="AE54" s="58"/>
    </row>
    <row r="55" spans="1:31" ht="15" customHeight="1" x14ac:dyDescent="0.15">
      <c r="D55" s="59"/>
      <c r="I55" s="28"/>
      <c r="S55" s="77"/>
      <c r="Y55" s="54"/>
      <c r="Z55" s="54"/>
      <c r="AA55" s="54"/>
      <c r="AB55" s="54"/>
      <c r="AC55" s="54"/>
      <c r="AD55" s="54"/>
    </row>
    <row r="56" spans="1:31" ht="15" customHeight="1" x14ac:dyDescent="0.15">
      <c r="D56" s="60"/>
      <c r="I56" s="29"/>
      <c r="S56" s="77"/>
      <c r="T56" s="77"/>
      <c r="V56" s="77"/>
      <c r="W56" s="77"/>
      <c r="X56" s="77"/>
      <c r="Y56" s="57"/>
      <c r="Z56" s="57"/>
      <c r="AA56" s="57"/>
      <c r="AB56" s="57"/>
      <c r="AC56" s="57"/>
      <c r="AD56" s="57"/>
      <c r="AE56" s="58"/>
    </row>
    <row r="57" spans="1:31" ht="15" customHeight="1" x14ac:dyDescent="0.15">
      <c r="D57" s="60"/>
      <c r="I57" s="28"/>
      <c r="S57" s="77"/>
      <c r="T57" s="77"/>
      <c r="Y57" s="54"/>
      <c r="Z57" s="54"/>
      <c r="AA57" s="54"/>
      <c r="AB57" s="54"/>
      <c r="AC57" s="54"/>
      <c r="AD57" s="54"/>
    </row>
    <row r="58" spans="1:31" ht="15" customHeight="1" x14ac:dyDescent="0.15">
      <c r="D58" s="60"/>
      <c r="I58" s="28"/>
      <c r="S58" s="77"/>
      <c r="T58" s="77"/>
      <c r="U58" s="77"/>
      <c r="V58" s="77"/>
      <c r="W58" s="77"/>
      <c r="X58" s="77"/>
      <c r="Y58" s="57"/>
      <c r="Z58" s="57"/>
      <c r="AA58" s="57"/>
      <c r="AB58" s="57"/>
      <c r="AC58" s="57"/>
      <c r="AD58" s="57"/>
      <c r="AE58" s="58"/>
    </row>
    <row r="59" spans="1:31" ht="15" customHeight="1" x14ac:dyDescent="0.15">
      <c r="D59" s="60"/>
      <c r="I59" s="30"/>
      <c r="S59" s="77"/>
      <c r="T59" s="77"/>
      <c r="U59" s="77"/>
      <c r="V59" s="77"/>
      <c r="W59" s="77"/>
      <c r="X59" s="77"/>
      <c r="Y59" s="54"/>
      <c r="Z59" s="54"/>
      <c r="AA59" s="54"/>
      <c r="AB59" s="54"/>
      <c r="AC59" s="54"/>
      <c r="AD59" s="54"/>
    </row>
    <row r="60" spans="1:31" ht="15" customHeight="1" x14ac:dyDescent="0.15">
      <c r="D60" s="60"/>
      <c r="I60" s="9"/>
      <c r="S60" s="77"/>
      <c r="T60" s="77"/>
      <c r="U60" s="77"/>
      <c r="V60" s="77"/>
      <c r="W60" s="77"/>
      <c r="X60" s="77"/>
      <c r="Y60" s="57"/>
      <c r="Z60" s="57"/>
      <c r="AA60" s="57"/>
      <c r="AB60" s="57"/>
      <c r="AC60" s="57"/>
      <c r="AD60" s="57"/>
      <c r="AE60" s="58"/>
    </row>
    <row r="61" spans="1:31" ht="15" customHeight="1" x14ac:dyDescent="0.15">
      <c r="D61" s="60"/>
      <c r="I61" s="9"/>
      <c r="S61" s="77"/>
      <c r="T61" s="77"/>
      <c r="U61" s="77"/>
      <c r="V61" s="77"/>
      <c r="W61" s="77"/>
      <c r="X61" s="77"/>
      <c r="Y61" s="57"/>
      <c r="Z61" s="57"/>
      <c r="AA61" s="57"/>
      <c r="AB61" s="57"/>
      <c r="AC61" s="57"/>
      <c r="AD61" s="57"/>
    </row>
    <row r="62" spans="1:31" ht="15" customHeight="1" x14ac:dyDescent="0.15">
      <c r="D62" s="60"/>
      <c r="I62" s="30"/>
      <c r="S62" s="77"/>
      <c r="T62" s="77"/>
      <c r="U62" s="77"/>
      <c r="V62" s="77"/>
      <c r="W62" s="77"/>
      <c r="X62" s="77"/>
      <c r="Y62" s="57"/>
      <c r="Z62" s="57"/>
      <c r="AA62" s="57"/>
      <c r="AB62" s="57"/>
      <c r="AC62" s="57"/>
      <c r="AD62" s="57"/>
      <c r="AE62" s="58"/>
    </row>
    <row r="63" spans="1:31" ht="15" customHeight="1" x14ac:dyDescent="0.15">
      <c r="D63" s="60"/>
      <c r="I63" s="9"/>
      <c r="S63" s="77"/>
      <c r="T63" s="77"/>
      <c r="U63" s="77"/>
      <c r="V63" s="77"/>
      <c r="W63" s="77"/>
      <c r="X63" s="77"/>
      <c r="Y63" s="57"/>
      <c r="Z63" s="57"/>
      <c r="AA63" s="57"/>
      <c r="AB63" s="57"/>
      <c r="AC63" s="57"/>
      <c r="AD63" s="57"/>
    </row>
    <row r="64" spans="1:31" ht="15" customHeight="1" x14ac:dyDescent="0.15">
      <c r="D64" s="60"/>
      <c r="I64" s="9"/>
      <c r="S64" s="77"/>
      <c r="T64" s="77"/>
      <c r="U64" s="77"/>
      <c r="V64" s="77"/>
      <c r="W64" s="77"/>
      <c r="X64" s="77"/>
      <c r="Y64" s="57"/>
      <c r="Z64" s="57"/>
      <c r="AA64" s="57"/>
      <c r="AB64" s="57"/>
      <c r="AC64" s="57"/>
      <c r="AD64" s="57"/>
      <c r="AE64" s="77"/>
    </row>
    <row r="65" spans="4:31" ht="15" customHeight="1" x14ac:dyDescent="0.15">
      <c r="D65" s="60"/>
      <c r="I65" s="29"/>
      <c r="S65" s="77"/>
      <c r="T65" s="77"/>
      <c r="U65" s="77"/>
      <c r="V65" s="77"/>
      <c r="W65" s="77"/>
      <c r="X65" s="77"/>
      <c r="Y65" s="57"/>
      <c r="Z65" s="57"/>
      <c r="AA65" s="57"/>
      <c r="AB65" s="57"/>
      <c r="AC65" s="57"/>
      <c r="AD65" s="57"/>
      <c r="AE65" s="77"/>
    </row>
    <row r="66" spans="4:31" ht="15" customHeight="1" x14ac:dyDescent="0.15">
      <c r="D66" s="55"/>
      <c r="I66" s="9"/>
      <c r="S66" s="77"/>
      <c r="T66" s="77"/>
      <c r="U66" s="77"/>
      <c r="V66" s="77"/>
      <c r="W66" s="77"/>
      <c r="X66" s="77"/>
      <c r="Y66" s="57"/>
      <c r="Z66" s="57"/>
      <c r="AA66" s="57"/>
      <c r="AB66" s="57"/>
      <c r="AC66" s="57"/>
      <c r="AD66" s="57"/>
      <c r="AE66" s="77"/>
    </row>
    <row r="67" spans="4:31" ht="15" customHeight="1" x14ac:dyDescent="0.15">
      <c r="D67" s="55"/>
      <c r="I67" s="11"/>
      <c r="S67" s="77"/>
      <c r="T67" s="77"/>
      <c r="U67" s="77"/>
      <c r="V67" s="77"/>
      <c r="W67" s="77"/>
      <c r="X67" s="77"/>
      <c r="Y67" s="57"/>
      <c r="Z67" s="57"/>
      <c r="AA67" s="57"/>
      <c r="AB67" s="57"/>
      <c r="AC67" s="57"/>
      <c r="AD67" s="57"/>
      <c r="AE67" s="77"/>
    </row>
    <row r="68" spans="4:31" ht="15" customHeight="1" x14ac:dyDescent="0.15">
      <c r="D68" s="55"/>
      <c r="I68" s="9"/>
      <c r="Q68" s="14"/>
      <c r="S68" s="77"/>
      <c r="T68" s="77"/>
      <c r="U68" s="77"/>
      <c r="V68" s="77"/>
      <c r="W68" s="77"/>
      <c r="X68" s="77"/>
      <c r="Y68" s="57"/>
      <c r="Z68" s="57"/>
      <c r="AA68" s="57"/>
      <c r="AB68" s="57"/>
      <c r="AC68" s="57"/>
      <c r="AD68" s="57"/>
      <c r="AE68" s="77"/>
    </row>
    <row r="69" spans="4:31" ht="15" customHeight="1" x14ac:dyDescent="0.15">
      <c r="D69" s="55"/>
      <c r="I69" s="31"/>
      <c r="Q69" s="14"/>
      <c r="S69" s="77"/>
      <c r="T69" s="77"/>
      <c r="U69" s="77"/>
      <c r="V69" s="77"/>
      <c r="W69" s="77"/>
      <c r="X69" s="77"/>
      <c r="Y69" s="57"/>
      <c r="Z69" s="57"/>
      <c r="AA69" s="57"/>
      <c r="AB69" s="57"/>
      <c r="AC69" s="57"/>
      <c r="AD69" s="57"/>
      <c r="AE69" s="77"/>
    </row>
    <row r="70" spans="4:31" ht="15" customHeight="1" x14ac:dyDescent="0.15">
      <c r="D70" s="55"/>
      <c r="I70" s="9"/>
      <c r="S70" s="77"/>
      <c r="T70" s="77"/>
      <c r="U70" s="77"/>
      <c r="V70" s="77"/>
      <c r="W70" s="77"/>
      <c r="X70" s="77"/>
      <c r="Y70" s="57"/>
      <c r="Z70" s="57"/>
      <c r="AA70" s="57"/>
      <c r="AB70" s="57"/>
      <c r="AC70" s="57"/>
      <c r="AD70" s="57"/>
      <c r="AE70" s="77"/>
    </row>
    <row r="71" spans="4:31" ht="15" customHeight="1" x14ac:dyDescent="0.15">
      <c r="D71" s="55"/>
      <c r="I71" s="11"/>
      <c r="S71" s="77"/>
      <c r="T71" s="77"/>
      <c r="U71" s="77"/>
      <c r="V71" s="77"/>
      <c r="W71" s="77"/>
      <c r="X71" s="77"/>
      <c r="Y71" s="57"/>
      <c r="Z71" s="57"/>
      <c r="AA71" s="57"/>
      <c r="AB71" s="57"/>
      <c r="AC71" s="57"/>
      <c r="AD71" s="57"/>
      <c r="AE71" s="77"/>
    </row>
    <row r="72" spans="4:31" ht="15" customHeight="1" x14ac:dyDescent="0.15">
      <c r="D72" s="55"/>
      <c r="I72" s="9"/>
      <c r="S72" s="77"/>
      <c r="T72" s="77"/>
      <c r="U72" s="77"/>
      <c r="V72" s="77"/>
      <c r="W72" s="77"/>
      <c r="X72" s="77"/>
      <c r="Y72" s="57"/>
      <c r="Z72" s="57"/>
      <c r="AA72" s="57"/>
      <c r="AB72" s="57"/>
      <c r="AC72" s="57"/>
      <c r="AD72" s="57"/>
      <c r="AE72" s="77"/>
    </row>
    <row r="73" spans="4:31" ht="15" customHeight="1" x14ac:dyDescent="0.15">
      <c r="D73" s="55"/>
      <c r="I73" s="9"/>
      <c r="S73" s="77"/>
      <c r="T73" s="77"/>
      <c r="U73" s="77"/>
      <c r="V73" s="77"/>
      <c r="W73" s="77"/>
      <c r="X73" s="77"/>
      <c r="Y73" s="57"/>
      <c r="Z73" s="57"/>
      <c r="AA73" s="57"/>
      <c r="AB73" s="57"/>
      <c r="AC73" s="57"/>
      <c r="AD73" s="57"/>
      <c r="AE73" s="77"/>
    </row>
    <row r="74" spans="4:31" ht="15" customHeight="1" x14ac:dyDescent="0.15">
      <c r="D74" s="55"/>
      <c r="I74" s="32"/>
      <c r="S74" s="77"/>
      <c r="T74" s="77"/>
      <c r="U74" s="77"/>
      <c r="V74" s="77"/>
      <c r="W74" s="77"/>
      <c r="X74" s="77"/>
      <c r="Y74" s="57"/>
      <c r="Z74" s="57"/>
      <c r="AA74" s="57"/>
      <c r="AB74" s="57"/>
      <c r="AC74" s="57"/>
      <c r="AD74" s="57"/>
      <c r="AE74" s="77"/>
    </row>
    <row r="75" spans="4:31" ht="15" customHeight="1" x14ac:dyDescent="0.15">
      <c r="D75" s="55"/>
      <c r="I75" s="33"/>
      <c r="S75" s="77"/>
      <c r="T75" s="77"/>
      <c r="U75" s="77"/>
      <c r="V75" s="77"/>
      <c r="W75" s="77"/>
      <c r="X75" s="77"/>
      <c r="Y75" s="57"/>
      <c r="Z75" s="57"/>
      <c r="AA75" s="57"/>
      <c r="AB75" s="57"/>
      <c r="AC75" s="57"/>
      <c r="AD75" s="57"/>
      <c r="AE75" s="77"/>
    </row>
    <row r="76" spans="4:31" ht="15" customHeight="1" x14ac:dyDescent="0.15">
      <c r="D76" s="55"/>
      <c r="I76" s="9"/>
      <c r="S76" s="77"/>
      <c r="T76" s="77"/>
      <c r="U76" s="77"/>
      <c r="V76" s="77"/>
      <c r="W76" s="77"/>
      <c r="X76" s="77"/>
      <c r="Y76" s="57"/>
      <c r="Z76" s="57"/>
      <c r="AA76" s="57"/>
      <c r="AB76" s="57"/>
      <c r="AC76" s="57"/>
      <c r="AD76" s="57"/>
      <c r="AE76" s="77"/>
    </row>
    <row r="77" spans="4:31" ht="15" customHeight="1" x14ac:dyDescent="0.15">
      <c r="D77" s="55"/>
      <c r="I77" s="9"/>
      <c r="S77" s="77"/>
      <c r="T77" s="77"/>
      <c r="U77" s="77"/>
      <c r="V77" s="77"/>
      <c r="W77" s="77"/>
      <c r="X77" s="77"/>
      <c r="Y77" s="57"/>
      <c r="Z77" s="57"/>
      <c r="AA77" s="57"/>
      <c r="AB77" s="57"/>
      <c r="AC77" s="57"/>
      <c r="AD77" s="57"/>
      <c r="AE77" s="77"/>
    </row>
    <row r="78" spans="4:31" ht="15" customHeight="1" x14ac:dyDescent="0.15">
      <c r="D78" s="55"/>
      <c r="I78" s="34"/>
      <c r="S78" s="77"/>
      <c r="T78" s="77"/>
      <c r="U78" s="77"/>
      <c r="V78" s="77"/>
      <c r="W78" s="77"/>
      <c r="X78" s="77"/>
      <c r="Y78" s="57"/>
      <c r="Z78" s="57"/>
      <c r="AA78" s="57"/>
      <c r="AB78" s="57"/>
      <c r="AC78" s="57"/>
      <c r="AD78" s="57"/>
      <c r="AE78" s="77"/>
    </row>
    <row r="79" spans="4:31" ht="15" customHeight="1" x14ac:dyDescent="0.15">
      <c r="D79" s="55"/>
      <c r="I79" s="35"/>
      <c r="S79" s="77"/>
      <c r="T79" s="77"/>
      <c r="U79" s="77"/>
      <c r="V79" s="77"/>
      <c r="W79" s="77"/>
      <c r="X79" s="77"/>
      <c r="Y79" s="57"/>
      <c r="Z79" s="57"/>
      <c r="AA79" s="57"/>
      <c r="AB79" s="57"/>
      <c r="AC79" s="57"/>
      <c r="AD79" s="57"/>
      <c r="AE79" s="77"/>
    </row>
    <row r="80" spans="4:31" ht="15" customHeight="1" x14ac:dyDescent="0.15">
      <c r="D80" s="55"/>
      <c r="I80" s="9"/>
      <c r="S80" s="77"/>
      <c r="T80" s="77"/>
      <c r="U80" s="77"/>
      <c r="V80" s="77"/>
      <c r="W80" s="77"/>
      <c r="X80" s="77"/>
      <c r="Y80" s="57"/>
      <c r="Z80" s="57"/>
      <c r="AA80" s="57"/>
      <c r="AB80" s="57"/>
      <c r="AC80" s="57"/>
      <c r="AD80" s="57"/>
      <c r="AE80" s="77"/>
    </row>
    <row r="81" spans="1:30" ht="15" customHeight="1" x14ac:dyDescent="0.15">
      <c r="D81" s="55"/>
      <c r="I81" s="26"/>
      <c r="Y81" s="54"/>
      <c r="Z81" s="54"/>
      <c r="AA81" s="54"/>
      <c r="AB81" s="54"/>
      <c r="AC81" s="54"/>
      <c r="AD81" s="54"/>
    </row>
    <row r="82" spans="1:30" ht="15" customHeight="1" x14ac:dyDescent="0.15">
      <c r="D82" s="55"/>
      <c r="I82" s="9"/>
      <c r="Y82" s="54"/>
      <c r="Z82" s="54"/>
      <c r="AA82" s="54"/>
      <c r="AB82" s="54"/>
      <c r="AC82" s="54"/>
      <c r="AD82" s="54"/>
    </row>
    <row r="83" spans="1:30" ht="15" customHeight="1" x14ac:dyDescent="0.15">
      <c r="D83" s="60"/>
      <c r="Y83" s="54"/>
      <c r="Z83" s="54"/>
      <c r="AA83" s="54"/>
      <c r="AB83" s="54"/>
      <c r="AC83" s="54"/>
      <c r="AD83" s="54"/>
    </row>
    <row r="84" spans="1:30" ht="15" customHeight="1" x14ac:dyDescent="0.15">
      <c r="D84" s="55"/>
      <c r="Y84" s="54"/>
      <c r="Z84" s="54"/>
      <c r="AA84" s="54"/>
      <c r="AB84" s="54"/>
      <c r="AC84" s="54"/>
      <c r="AD84" s="54"/>
    </row>
    <row r="85" spans="1:30" ht="15" customHeight="1" x14ac:dyDescent="0.15">
      <c r="D85" s="55"/>
      <c r="Y85" s="54"/>
      <c r="Z85" s="54"/>
      <c r="AA85" s="54"/>
      <c r="AB85" s="54"/>
      <c r="AC85" s="54"/>
      <c r="AD85" s="54"/>
    </row>
    <row r="86" spans="1:30" ht="15" customHeight="1" x14ac:dyDescent="0.15">
      <c r="D86" s="55"/>
      <c r="Y86" s="54"/>
      <c r="Z86" s="54"/>
      <c r="AA86" s="54"/>
      <c r="AB86" s="54"/>
      <c r="AC86" s="54"/>
      <c r="AD86" s="54"/>
    </row>
    <row r="87" spans="1:30" ht="15" customHeight="1" x14ac:dyDescent="0.15">
      <c r="D87" s="55"/>
      <c r="Y87" s="54"/>
      <c r="Z87" s="54"/>
      <c r="AA87" s="54"/>
      <c r="AB87" s="54"/>
      <c r="AC87" s="54"/>
      <c r="AD87" s="54"/>
    </row>
    <row r="88" spans="1:30" ht="15" customHeight="1" x14ac:dyDescent="0.15">
      <c r="D88" s="55"/>
      <c r="Y88" s="54"/>
      <c r="Z88" s="54"/>
      <c r="AA88" s="54"/>
      <c r="AB88" s="54"/>
      <c r="AC88" s="54"/>
      <c r="AD88" s="54"/>
    </row>
    <row r="89" spans="1:30" ht="15" customHeight="1" x14ac:dyDescent="0.15">
      <c r="D89" s="61"/>
      <c r="Y89" s="54"/>
      <c r="Z89" s="54"/>
      <c r="AA89" s="54"/>
      <c r="AB89" s="54"/>
      <c r="AC89" s="54"/>
      <c r="AD89" s="54"/>
    </row>
    <row r="90" spans="1:30" ht="15" customHeight="1" x14ac:dyDescent="0.15">
      <c r="D90" s="61"/>
      <c r="Y90" s="54"/>
      <c r="Z90" s="54"/>
      <c r="AA90" s="54"/>
      <c r="AB90" s="54"/>
      <c r="AC90" s="54"/>
      <c r="AD90" s="54"/>
    </row>
    <row r="91" spans="1:30" ht="15" customHeight="1" x14ac:dyDescent="0.15">
      <c r="D91" s="61"/>
      <c r="Y91" s="54"/>
      <c r="Z91" s="54"/>
      <c r="AA91" s="54"/>
      <c r="AB91" s="54"/>
      <c r="AC91" s="54"/>
      <c r="AD91" s="54"/>
    </row>
    <row r="92" spans="1:30" ht="15" customHeight="1" x14ac:dyDescent="0.15">
      <c r="D92" s="55"/>
      <c r="Y92" s="54"/>
      <c r="Z92" s="54"/>
      <c r="AA92" s="54"/>
      <c r="AB92" s="54"/>
      <c r="AC92" s="54"/>
      <c r="AD92" s="54"/>
    </row>
    <row r="93" spans="1:30" ht="15" customHeight="1" x14ac:dyDescent="0.15">
      <c r="A93" s="50"/>
      <c r="B93" s="13"/>
      <c r="C93" s="50"/>
      <c r="D93" s="55"/>
      <c r="Y93" s="54"/>
      <c r="Z93" s="54"/>
      <c r="AA93" s="54"/>
      <c r="AB93" s="54"/>
      <c r="AC93" s="54"/>
      <c r="AD93" s="54"/>
    </row>
    <row r="94" spans="1:30" ht="15" customHeight="1" x14ac:dyDescent="0.15">
      <c r="A94" s="50"/>
      <c r="B94" s="13"/>
      <c r="C94" s="50"/>
      <c r="D94" s="55"/>
      <c r="Y94" s="54"/>
      <c r="Z94" s="54"/>
      <c r="AA94" s="54"/>
      <c r="AB94" s="54"/>
      <c r="AC94" s="54"/>
      <c r="AD94" s="54"/>
    </row>
    <row r="95" spans="1:30" ht="15" customHeight="1" x14ac:dyDescent="0.15">
      <c r="A95" s="50"/>
      <c r="B95" s="13"/>
      <c r="C95" s="50"/>
      <c r="D95" s="62"/>
      <c r="Y95" s="54"/>
      <c r="Z95" s="54"/>
      <c r="AA95" s="54"/>
      <c r="AB95" s="54"/>
      <c r="AC95" s="54"/>
      <c r="AD95" s="54"/>
    </row>
    <row r="96" spans="1:30" ht="15" customHeight="1" x14ac:dyDescent="0.15">
      <c r="A96" s="50"/>
      <c r="B96" s="16"/>
      <c r="C96" s="50"/>
      <c r="D96" s="55"/>
      <c r="Y96" s="54"/>
      <c r="Z96" s="54"/>
      <c r="AA96" s="54"/>
      <c r="AB96" s="54"/>
      <c r="AC96" s="54"/>
      <c r="AD96" s="54"/>
    </row>
    <row r="97" spans="1:30" ht="15" customHeight="1" x14ac:dyDescent="0.15">
      <c r="A97" s="50"/>
      <c r="B97" s="16"/>
      <c r="C97" s="50"/>
      <c r="D97" s="62"/>
      <c r="Y97" s="54"/>
      <c r="Z97" s="54"/>
      <c r="AA97" s="54"/>
      <c r="AB97" s="54"/>
      <c r="AC97" s="54"/>
      <c r="AD97" s="54"/>
    </row>
    <row r="98" spans="1:30" ht="15" customHeight="1" x14ac:dyDescent="0.15">
      <c r="A98" s="50"/>
      <c r="B98" s="24"/>
      <c r="C98" s="50"/>
      <c r="D98" s="55"/>
      <c r="Y98" s="54"/>
      <c r="Z98" s="54"/>
      <c r="AA98" s="54"/>
      <c r="AB98" s="54"/>
      <c r="AC98" s="54"/>
      <c r="AD98" s="54"/>
    </row>
    <row r="99" spans="1:30" ht="15" customHeight="1" x14ac:dyDescent="0.15">
      <c r="A99" s="50"/>
      <c r="B99" s="24"/>
      <c r="C99" s="50"/>
      <c r="D99" s="56"/>
      <c r="Y99" s="54"/>
      <c r="Z99" s="54"/>
      <c r="AA99" s="54"/>
      <c r="AB99" s="54"/>
      <c r="AC99" s="54"/>
      <c r="AD99" s="54"/>
    </row>
    <row r="100" spans="1:30" ht="15" customHeight="1" x14ac:dyDescent="0.15">
      <c r="A100" s="50"/>
      <c r="B100" s="16"/>
      <c r="C100" s="50"/>
      <c r="D100" s="63"/>
      <c r="Y100" s="54"/>
      <c r="Z100" s="54"/>
      <c r="AA100" s="54"/>
      <c r="AB100" s="54"/>
      <c r="AC100" s="54"/>
      <c r="AD100" s="54"/>
    </row>
    <row r="101" spans="1:30" ht="15" customHeight="1" x14ac:dyDescent="0.15">
      <c r="A101" s="50"/>
      <c r="B101" s="16"/>
      <c r="C101" s="50"/>
      <c r="D101" s="55"/>
      <c r="Y101" s="54"/>
      <c r="Z101" s="54"/>
      <c r="AA101" s="54"/>
      <c r="AB101" s="54"/>
      <c r="AC101" s="54"/>
      <c r="AD101" s="54"/>
    </row>
    <row r="102" spans="1:30" ht="15" customHeight="1" x14ac:dyDescent="0.15">
      <c r="A102" s="50"/>
      <c r="B102" s="13"/>
      <c r="C102" s="50"/>
      <c r="D102" s="55"/>
      <c r="Y102" s="54"/>
      <c r="Z102" s="54"/>
      <c r="AA102" s="54"/>
      <c r="AB102" s="54"/>
      <c r="AC102" s="54"/>
      <c r="AD102" s="54"/>
    </row>
    <row r="103" spans="1:30" ht="20.100000000000001" customHeight="1" x14ac:dyDescent="0.15">
      <c r="A103" s="50"/>
      <c r="B103" s="13"/>
      <c r="C103" s="50"/>
      <c r="D103" s="55"/>
      <c r="Y103" s="54"/>
      <c r="Z103" s="54"/>
      <c r="AA103" s="54"/>
      <c r="AB103" s="54"/>
      <c r="AC103" s="54"/>
      <c r="AD103" s="54"/>
    </row>
    <row r="104" spans="1:30" ht="20.100000000000001" customHeight="1" x14ac:dyDescent="0.15">
      <c r="A104" s="50"/>
      <c r="B104" s="13"/>
      <c r="C104" s="50"/>
      <c r="D104" s="56"/>
      <c r="Y104" s="54"/>
      <c r="Z104" s="54"/>
      <c r="AA104" s="54"/>
      <c r="AB104" s="54"/>
      <c r="AC104" s="54"/>
      <c r="AD104" s="54"/>
    </row>
    <row r="105" spans="1:30" ht="20.100000000000001" customHeight="1" x14ac:dyDescent="0.15">
      <c r="A105" s="50"/>
      <c r="B105" s="13"/>
      <c r="C105" s="50"/>
      <c r="D105" s="55"/>
      <c r="Y105" s="54"/>
      <c r="Z105" s="54"/>
      <c r="AA105" s="54"/>
      <c r="AB105" s="54"/>
      <c r="AC105" s="54"/>
      <c r="AD105" s="54"/>
    </row>
    <row r="106" spans="1:30" ht="20.100000000000001" customHeight="1" x14ac:dyDescent="0.15">
      <c r="A106" s="50"/>
      <c r="B106" s="13"/>
      <c r="C106" s="50"/>
      <c r="D106" s="55"/>
      <c r="Y106" s="54"/>
      <c r="Z106" s="54"/>
      <c r="AA106" s="54"/>
      <c r="AB106" s="54"/>
      <c r="AC106" s="54"/>
      <c r="AD106" s="54"/>
    </row>
    <row r="107" spans="1:30" ht="20.100000000000001" customHeight="1" x14ac:dyDescent="0.15">
      <c r="D107" s="55"/>
    </row>
    <row r="108" spans="1:30" ht="20.100000000000001" customHeight="1" x14ac:dyDescent="0.15">
      <c r="D108" s="56"/>
    </row>
    <row r="109" spans="1:30" ht="20.100000000000001" customHeight="1" x14ac:dyDescent="0.15">
      <c r="D109" s="55"/>
    </row>
    <row r="110" spans="1:30" ht="20.100000000000001" customHeight="1" x14ac:dyDescent="0.15">
      <c r="D110" s="55"/>
    </row>
    <row r="111" spans="1:30" ht="20.100000000000001" customHeight="1" x14ac:dyDescent="0.15">
      <c r="D111" s="55"/>
    </row>
    <row r="112" spans="1:30" ht="20.100000000000001" customHeight="1" x14ac:dyDescent="0.15">
      <c r="D112" s="64"/>
    </row>
    <row r="113" spans="4:11" ht="20.100000000000001" customHeight="1" x14ac:dyDescent="0.15">
      <c r="D113" s="55"/>
    </row>
    <row r="114" spans="4:11" ht="20.100000000000001" customHeight="1" x14ac:dyDescent="0.15">
      <c r="D114" s="16"/>
    </row>
    <row r="115" spans="4:11" ht="20.100000000000001" customHeight="1" x14ac:dyDescent="0.15">
      <c r="D115" s="16"/>
      <c r="E115" s="77"/>
      <c r="F115" s="77"/>
      <c r="G115" s="77"/>
      <c r="H115" s="77"/>
      <c r="J115" s="77"/>
      <c r="K115" s="77"/>
    </row>
    <row r="116" spans="4:11" ht="20.100000000000001" customHeight="1" x14ac:dyDescent="0.15">
      <c r="D116" s="16"/>
      <c r="E116" s="77"/>
      <c r="F116" s="77"/>
      <c r="G116" s="77"/>
      <c r="H116" s="77"/>
      <c r="J116" s="77"/>
      <c r="K116" s="77"/>
    </row>
    <row r="117" spans="4:11" ht="20.100000000000001" customHeight="1" x14ac:dyDescent="0.15">
      <c r="D117" s="16"/>
      <c r="E117" s="77"/>
      <c r="F117" s="77"/>
      <c r="G117" s="77"/>
      <c r="H117" s="77"/>
      <c r="J117" s="77"/>
      <c r="K117" s="77"/>
    </row>
    <row r="118" spans="4:11" ht="20.100000000000001" customHeight="1" x14ac:dyDescent="0.15">
      <c r="D118" s="16"/>
      <c r="E118" s="77"/>
      <c r="F118" s="77"/>
      <c r="G118" s="77"/>
      <c r="H118" s="77"/>
      <c r="J118" s="77"/>
      <c r="K118" s="77"/>
    </row>
    <row r="119" spans="4:11" ht="20.100000000000001" customHeight="1" x14ac:dyDescent="0.15">
      <c r="D119" s="16"/>
      <c r="E119" s="77"/>
      <c r="F119" s="77"/>
      <c r="G119" s="77"/>
      <c r="H119" s="77"/>
      <c r="J119" s="77"/>
      <c r="K119" s="77"/>
    </row>
    <row r="120" spans="4:11" ht="20.100000000000001" customHeight="1" x14ac:dyDescent="0.15">
      <c r="D120" s="16"/>
      <c r="E120" s="77"/>
      <c r="F120" s="77"/>
      <c r="G120" s="77"/>
      <c r="H120" s="77"/>
      <c r="J120" s="77"/>
      <c r="K120" s="77"/>
    </row>
    <row r="121" spans="4:11" ht="20.100000000000001" customHeight="1" x14ac:dyDescent="0.15">
      <c r="D121" s="16"/>
      <c r="E121" s="77"/>
      <c r="F121" s="77"/>
      <c r="G121" s="77"/>
      <c r="H121" s="77"/>
      <c r="J121" s="77"/>
      <c r="K121" s="77"/>
    </row>
    <row r="122" spans="4:11" ht="20.100000000000001" customHeight="1" x14ac:dyDescent="0.15">
      <c r="D122" s="16"/>
      <c r="E122" s="77"/>
      <c r="F122" s="77"/>
      <c r="G122" s="77"/>
      <c r="H122" s="77"/>
      <c r="J122" s="77"/>
      <c r="K122" s="77"/>
    </row>
    <row r="123" spans="4:11" ht="20.100000000000001" customHeight="1" x14ac:dyDescent="0.15">
      <c r="D123" s="16"/>
      <c r="E123" s="77"/>
      <c r="F123" s="77"/>
      <c r="G123" s="77"/>
      <c r="H123" s="77"/>
      <c r="J123" s="77"/>
      <c r="K123" s="77"/>
    </row>
    <row r="124" spans="4:11" ht="20.100000000000001" customHeight="1" x14ac:dyDescent="0.15">
      <c r="E124" s="16"/>
      <c r="F124" s="16"/>
      <c r="G124" s="16"/>
      <c r="H124" s="16"/>
      <c r="J124" s="16"/>
      <c r="K124" s="16"/>
    </row>
    <row r="125" spans="4:11" ht="20.100000000000001" customHeight="1" x14ac:dyDescent="0.15">
      <c r="E125" s="16"/>
      <c r="F125" s="16"/>
      <c r="G125" s="16"/>
      <c r="H125" s="16"/>
      <c r="J125" s="16"/>
      <c r="K125" s="16"/>
    </row>
    <row r="126" spans="4:11" ht="20.100000000000001" customHeight="1" x14ac:dyDescent="0.15">
      <c r="E126" s="16"/>
      <c r="F126" s="16"/>
      <c r="G126" s="16"/>
      <c r="H126" s="16"/>
      <c r="J126" s="16"/>
      <c r="K126" s="16"/>
    </row>
    <row r="127" spans="4:11" ht="20.100000000000001" customHeight="1" x14ac:dyDescent="0.15">
      <c r="E127" s="16"/>
      <c r="F127" s="16"/>
      <c r="G127" s="16"/>
      <c r="H127" s="16"/>
      <c r="J127" s="16"/>
      <c r="K127" s="16"/>
    </row>
    <row r="128" spans="4:11" ht="20.100000000000001" customHeight="1" x14ac:dyDescent="0.15">
      <c r="E128" s="16"/>
      <c r="F128" s="16"/>
      <c r="G128" s="16"/>
      <c r="H128" s="16"/>
      <c r="J128" s="16"/>
      <c r="K128" s="16"/>
    </row>
    <row r="129" spans="2:35" ht="20.100000000000001" customHeight="1" x14ac:dyDescent="0.15">
      <c r="E129" s="16"/>
      <c r="F129" s="16"/>
      <c r="G129" s="16"/>
      <c r="H129" s="16"/>
      <c r="J129" s="16"/>
      <c r="K129" s="16"/>
    </row>
    <row r="130" spans="2:35" ht="20.100000000000001" customHeight="1" x14ac:dyDescent="0.15">
      <c r="E130" s="14"/>
      <c r="F130" s="14"/>
      <c r="G130" s="14"/>
      <c r="H130" s="14"/>
      <c r="J130" s="14"/>
      <c r="K130" s="14"/>
    </row>
    <row r="131" spans="2:35" ht="20.100000000000001" customHeight="1" x14ac:dyDescent="0.15">
      <c r="E131" s="14"/>
      <c r="F131" s="14"/>
      <c r="G131" s="14"/>
      <c r="H131" s="14"/>
      <c r="J131" s="14"/>
      <c r="K131" s="14"/>
    </row>
    <row r="132" spans="2:35" ht="20.100000000000001" customHeight="1" x14ac:dyDescent="0.15">
      <c r="E132" s="16"/>
      <c r="F132" s="16"/>
      <c r="G132" s="16"/>
      <c r="H132" s="16"/>
      <c r="J132" s="16"/>
      <c r="K132" s="16"/>
    </row>
    <row r="133" spans="2:35" ht="20.100000000000001" customHeight="1" x14ac:dyDescent="0.15">
      <c r="E133" s="16"/>
      <c r="F133" s="16"/>
      <c r="G133" s="16"/>
      <c r="H133" s="16"/>
      <c r="J133" s="16"/>
      <c r="K133" s="16"/>
    </row>
    <row r="134" spans="2:35" ht="20.100000000000001" customHeight="1" x14ac:dyDescent="0.15">
      <c r="E134" s="16"/>
      <c r="F134" s="16"/>
      <c r="G134" s="16"/>
      <c r="H134" s="16"/>
      <c r="J134" s="16"/>
      <c r="K134" s="16"/>
    </row>
    <row r="135" spans="2:35" ht="20.100000000000001" customHeight="1" x14ac:dyDescent="0.15">
      <c r="E135" s="16"/>
      <c r="F135" s="16"/>
      <c r="G135" s="16"/>
      <c r="H135" s="16"/>
      <c r="J135" s="16"/>
      <c r="K135" s="16"/>
    </row>
    <row r="136" spans="2:35" ht="20.100000000000001" customHeight="1" x14ac:dyDescent="0.15">
      <c r="E136" s="16"/>
      <c r="F136" s="16"/>
      <c r="G136" s="16"/>
      <c r="H136" s="16"/>
      <c r="J136" s="16"/>
      <c r="K136" s="16"/>
    </row>
    <row r="137" spans="2:35" ht="20.100000000000001" customHeight="1" x14ac:dyDescent="0.15">
      <c r="E137" s="16"/>
      <c r="F137" s="16"/>
      <c r="G137" s="16"/>
      <c r="H137" s="16"/>
      <c r="J137" s="16"/>
      <c r="K137" s="16"/>
    </row>
    <row r="138" spans="2:35" ht="20.100000000000001" customHeight="1" x14ac:dyDescent="0.15"/>
    <row r="139" spans="2:35" ht="20.100000000000001" customHeight="1" x14ac:dyDescent="0.15"/>
    <row r="140" spans="2:35" ht="20.100000000000001" customHeight="1" x14ac:dyDescent="0.15"/>
    <row r="141" spans="2:35" s="49" customFormat="1" ht="20.100000000000001" customHeight="1" x14ac:dyDescent="0.15">
      <c r="B141"/>
      <c r="D141"/>
      <c r="E141"/>
      <c r="F141"/>
      <c r="G141"/>
      <c r="H141"/>
      <c r="I141"/>
      <c r="J141"/>
      <c r="K141"/>
      <c r="L141"/>
      <c r="M141"/>
      <c r="N141"/>
      <c r="O141"/>
      <c r="P141"/>
      <c r="Q141"/>
      <c r="R141"/>
      <c r="S141"/>
      <c r="T141"/>
      <c r="U141"/>
      <c r="V141"/>
      <c r="W141"/>
      <c r="X141"/>
      <c r="Y141"/>
      <c r="Z141"/>
      <c r="AA141"/>
      <c r="AB141"/>
      <c r="AC141"/>
      <c r="AD141"/>
      <c r="AE141"/>
      <c r="AF141"/>
      <c r="AG141"/>
      <c r="AH141"/>
      <c r="AI141"/>
    </row>
    <row r="142" spans="2:35" s="49" customFormat="1" ht="20.100000000000001" customHeight="1" x14ac:dyDescent="0.15">
      <c r="B142"/>
      <c r="D142"/>
      <c r="E142"/>
      <c r="F142"/>
      <c r="G142"/>
      <c r="H142"/>
      <c r="I142"/>
      <c r="J142"/>
      <c r="K142"/>
      <c r="L142"/>
      <c r="M142"/>
      <c r="N142"/>
      <c r="O142"/>
      <c r="P142"/>
      <c r="Q142"/>
      <c r="R142"/>
      <c r="S142"/>
      <c r="T142"/>
      <c r="U142"/>
      <c r="V142"/>
      <c r="W142"/>
      <c r="X142"/>
      <c r="Y142"/>
      <c r="Z142"/>
      <c r="AA142"/>
      <c r="AB142"/>
      <c r="AC142"/>
      <c r="AD142"/>
      <c r="AE142"/>
      <c r="AF142"/>
      <c r="AG142"/>
      <c r="AH142"/>
      <c r="AI142"/>
    </row>
    <row r="143" spans="2:35" s="49" customFormat="1" ht="20.100000000000001" customHeight="1" x14ac:dyDescent="0.15">
      <c r="B143"/>
      <c r="D143"/>
      <c r="E143"/>
      <c r="F143"/>
      <c r="G143"/>
      <c r="H143"/>
      <c r="I143"/>
      <c r="J143"/>
      <c r="K143"/>
      <c r="L143"/>
      <c r="M143"/>
      <c r="N143"/>
      <c r="O143"/>
      <c r="P143"/>
      <c r="Q143"/>
      <c r="R143"/>
      <c r="S143"/>
      <c r="T143"/>
      <c r="U143"/>
      <c r="V143"/>
      <c r="W143"/>
      <c r="X143"/>
      <c r="Y143"/>
      <c r="Z143"/>
      <c r="AA143"/>
      <c r="AB143"/>
      <c r="AC143"/>
      <c r="AD143"/>
      <c r="AE143"/>
      <c r="AF143"/>
      <c r="AG143"/>
      <c r="AH143"/>
      <c r="AI143"/>
    </row>
    <row r="144" spans="2:35" s="49" customFormat="1" ht="20.100000000000001" customHeight="1" x14ac:dyDescent="0.15">
      <c r="B144"/>
      <c r="D144"/>
      <c r="E144"/>
      <c r="F144"/>
      <c r="G144"/>
      <c r="H144"/>
      <c r="I144"/>
      <c r="J144"/>
      <c r="K144"/>
      <c r="L144"/>
      <c r="M144"/>
      <c r="N144"/>
      <c r="O144"/>
      <c r="P144"/>
      <c r="Q144"/>
      <c r="R144"/>
      <c r="S144"/>
      <c r="T144"/>
      <c r="U144"/>
      <c r="V144"/>
      <c r="W144"/>
      <c r="X144"/>
      <c r="Y144"/>
      <c r="Z144"/>
      <c r="AA144"/>
      <c r="AB144"/>
      <c r="AC144"/>
      <c r="AD144"/>
      <c r="AE144"/>
      <c r="AF144"/>
      <c r="AG144"/>
      <c r="AH144"/>
      <c r="AI144"/>
    </row>
    <row r="145" spans="2:35" s="49" customFormat="1" ht="20.100000000000001" customHeight="1" x14ac:dyDescent="0.15">
      <c r="B145"/>
      <c r="D145"/>
      <c r="E145"/>
      <c r="F145"/>
      <c r="G145"/>
      <c r="H145"/>
      <c r="I145"/>
      <c r="J145"/>
      <c r="K145"/>
      <c r="L145"/>
      <c r="M145"/>
      <c r="N145"/>
      <c r="O145"/>
      <c r="P145"/>
      <c r="Q145"/>
      <c r="R145"/>
      <c r="S145"/>
      <c r="T145"/>
      <c r="U145"/>
      <c r="V145"/>
      <c r="W145"/>
      <c r="X145"/>
      <c r="Y145"/>
      <c r="Z145"/>
      <c r="AA145"/>
      <c r="AB145"/>
      <c r="AC145"/>
      <c r="AD145"/>
      <c r="AE145"/>
      <c r="AF145"/>
      <c r="AG145"/>
      <c r="AH145"/>
      <c r="AI145"/>
    </row>
    <row r="146" spans="2:35" s="49" customFormat="1" ht="20.100000000000001" customHeight="1" x14ac:dyDescent="0.15">
      <c r="B146"/>
      <c r="D146"/>
      <c r="E146"/>
      <c r="F146"/>
      <c r="G146"/>
      <c r="H146"/>
      <c r="I146"/>
      <c r="J146"/>
      <c r="K146"/>
      <c r="L146"/>
      <c r="M146"/>
      <c r="N146"/>
      <c r="O146"/>
      <c r="P146"/>
      <c r="Q146"/>
      <c r="R146"/>
      <c r="S146"/>
      <c r="T146"/>
      <c r="U146"/>
      <c r="V146"/>
      <c r="W146"/>
      <c r="X146"/>
      <c r="Y146"/>
      <c r="Z146"/>
      <c r="AA146"/>
      <c r="AB146"/>
      <c r="AC146"/>
      <c r="AD146"/>
      <c r="AE146"/>
      <c r="AF146"/>
      <c r="AG146"/>
      <c r="AH146"/>
      <c r="AI146"/>
    </row>
    <row r="147" spans="2:35" s="49" customFormat="1" ht="20.100000000000001" customHeight="1" x14ac:dyDescent="0.15">
      <c r="B147"/>
      <c r="D147"/>
      <c r="E147"/>
      <c r="F147"/>
      <c r="G147"/>
      <c r="H147"/>
      <c r="I147"/>
      <c r="J147"/>
      <c r="K147"/>
      <c r="L147"/>
      <c r="M147"/>
      <c r="N147"/>
      <c r="O147"/>
      <c r="P147"/>
      <c r="Q147"/>
      <c r="R147"/>
      <c r="S147"/>
      <c r="T147"/>
      <c r="U147"/>
      <c r="V147"/>
      <c r="W147"/>
      <c r="X147"/>
      <c r="Y147"/>
      <c r="Z147"/>
      <c r="AA147"/>
      <c r="AB147"/>
      <c r="AC147"/>
      <c r="AD147"/>
      <c r="AE147"/>
      <c r="AF147"/>
      <c r="AG147"/>
      <c r="AH147"/>
      <c r="AI147"/>
    </row>
    <row r="148" spans="2:35" s="49" customFormat="1" ht="20.100000000000001" customHeight="1" x14ac:dyDescent="0.15">
      <c r="B148"/>
      <c r="D148"/>
      <c r="E148"/>
      <c r="F148"/>
      <c r="G148"/>
      <c r="H148"/>
      <c r="I148"/>
      <c r="J148"/>
      <c r="K148"/>
      <c r="L148"/>
      <c r="M148"/>
      <c r="N148"/>
      <c r="O148"/>
      <c r="P148"/>
      <c r="Q148"/>
      <c r="R148"/>
      <c r="S148"/>
      <c r="T148"/>
      <c r="U148"/>
      <c r="V148"/>
      <c r="W148"/>
      <c r="X148"/>
      <c r="Y148"/>
      <c r="Z148"/>
      <c r="AA148"/>
      <c r="AB148"/>
      <c r="AC148"/>
      <c r="AD148"/>
      <c r="AE148"/>
      <c r="AF148"/>
      <c r="AG148"/>
      <c r="AH148"/>
      <c r="AI148"/>
    </row>
    <row r="149" spans="2:35" s="49" customFormat="1" ht="20.100000000000001" customHeight="1" x14ac:dyDescent="0.15">
      <c r="B149"/>
      <c r="D149"/>
      <c r="E149"/>
      <c r="F149"/>
      <c r="G149"/>
      <c r="H149"/>
      <c r="I149"/>
      <c r="J149"/>
      <c r="K149"/>
      <c r="L149"/>
      <c r="M149"/>
      <c r="N149"/>
      <c r="O149"/>
      <c r="P149"/>
      <c r="Q149"/>
      <c r="R149"/>
      <c r="S149"/>
      <c r="T149"/>
      <c r="U149"/>
      <c r="V149"/>
      <c r="W149"/>
      <c r="X149"/>
      <c r="Y149"/>
      <c r="Z149"/>
      <c r="AA149"/>
      <c r="AB149"/>
      <c r="AC149"/>
      <c r="AD149"/>
      <c r="AE149"/>
      <c r="AF149"/>
      <c r="AG149"/>
      <c r="AH149"/>
      <c r="AI149"/>
    </row>
    <row r="150" spans="2:35" s="49" customFormat="1" ht="20.100000000000001" customHeight="1" x14ac:dyDescent="0.15">
      <c r="B150"/>
      <c r="D150"/>
      <c r="E150"/>
      <c r="F150"/>
      <c r="G150"/>
      <c r="H150"/>
      <c r="I150"/>
      <c r="J150"/>
      <c r="K150"/>
      <c r="L150"/>
      <c r="M150"/>
      <c r="N150"/>
      <c r="O150"/>
      <c r="P150"/>
      <c r="Q150"/>
      <c r="R150"/>
      <c r="S150"/>
      <c r="T150"/>
      <c r="U150"/>
      <c r="V150"/>
      <c r="W150"/>
      <c r="X150"/>
      <c r="Y150"/>
      <c r="Z150"/>
      <c r="AA150"/>
      <c r="AB150"/>
      <c r="AC150"/>
      <c r="AD150"/>
      <c r="AE150"/>
      <c r="AF150"/>
      <c r="AG150"/>
      <c r="AH150"/>
      <c r="AI150"/>
    </row>
    <row r="151" spans="2:35" s="49" customFormat="1" ht="20.100000000000001" customHeight="1" x14ac:dyDescent="0.15">
      <c r="B151"/>
      <c r="D151"/>
      <c r="E151"/>
      <c r="F151"/>
      <c r="G151"/>
      <c r="H151"/>
      <c r="I151"/>
      <c r="J151"/>
      <c r="K151"/>
      <c r="L151"/>
      <c r="M151"/>
      <c r="N151"/>
      <c r="O151"/>
      <c r="P151"/>
      <c r="Q151"/>
      <c r="R151"/>
      <c r="S151"/>
      <c r="T151"/>
      <c r="U151"/>
      <c r="V151"/>
      <c r="W151"/>
      <c r="X151"/>
      <c r="Y151"/>
      <c r="Z151"/>
      <c r="AA151"/>
      <c r="AB151"/>
      <c r="AC151"/>
      <c r="AD151"/>
      <c r="AE151"/>
      <c r="AF151"/>
      <c r="AG151"/>
      <c r="AH151"/>
      <c r="AI151"/>
    </row>
    <row r="152" spans="2:35" s="49" customFormat="1" ht="20.100000000000001" customHeight="1" x14ac:dyDescent="0.15">
      <c r="B152"/>
      <c r="D152"/>
      <c r="E152"/>
      <c r="F152"/>
      <c r="G152"/>
      <c r="H152"/>
      <c r="I152"/>
      <c r="J152"/>
      <c r="K152"/>
      <c r="L152"/>
      <c r="M152"/>
      <c r="N152"/>
      <c r="O152"/>
      <c r="P152"/>
      <c r="Q152"/>
      <c r="R152"/>
      <c r="S152"/>
      <c r="T152"/>
      <c r="U152"/>
      <c r="V152"/>
      <c r="W152"/>
      <c r="X152"/>
      <c r="Y152"/>
      <c r="Z152"/>
      <c r="AA152"/>
      <c r="AB152"/>
      <c r="AC152"/>
      <c r="AD152"/>
      <c r="AE152"/>
      <c r="AF152"/>
      <c r="AG152"/>
      <c r="AH152"/>
      <c r="AI152"/>
    </row>
    <row r="153" spans="2:35" s="49" customFormat="1" ht="20.100000000000001" customHeight="1" x14ac:dyDescent="0.15">
      <c r="B153"/>
      <c r="D153"/>
      <c r="E153"/>
      <c r="F153"/>
      <c r="G153"/>
      <c r="H153"/>
      <c r="I153"/>
      <c r="J153"/>
      <c r="K153"/>
      <c r="L153"/>
      <c r="M153"/>
      <c r="N153"/>
      <c r="O153"/>
      <c r="P153"/>
      <c r="Q153"/>
      <c r="R153"/>
      <c r="S153"/>
      <c r="T153"/>
      <c r="U153"/>
      <c r="V153"/>
      <c r="W153"/>
      <c r="X153"/>
      <c r="Y153"/>
      <c r="Z153"/>
      <c r="AA153"/>
      <c r="AB153"/>
      <c r="AC153"/>
      <c r="AD153"/>
      <c r="AE153"/>
      <c r="AF153"/>
      <c r="AG153"/>
      <c r="AH153"/>
      <c r="AI153"/>
    </row>
    <row r="154" spans="2:35" s="49" customFormat="1" ht="20.100000000000001" customHeight="1" x14ac:dyDescent="0.15">
      <c r="B154"/>
      <c r="D154"/>
      <c r="E154"/>
      <c r="F154"/>
      <c r="G154"/>
      <c r="H154"/>
      <c r="I154"/>
      <c r="J154"/>
      <c r="K154"/>
      <c r="L154"/>
      <c r="M154"/>
      <c r="N154"/>
      <c r="O154"/>
      <c r="P154"/>
      <c r="Q154"/>
      <c r="R154"/>
      <c r="S154"/>
      <c r="T154"/>
      <c r="U154"/>
      <c r="V154"/>
      <c r="W154"/>
      <c r="X154"/>
      <c r="Y154"/>
      <c r="Z154"/>
      <c r="AA154"/>
      <c r="AB154"/>
      <c r="AC154"/>
      <c r="AD154"/>
      <c r="AE154"/>
      <c r="AF154"/>
      <c r="AG154"/>
      <c r="AH154"/>
      <c r="AI154"/>
    </row>
    <row r="155" spans="2:35" s="49" customFormat="1" ht="20.100000000000001" customHeight="1" x14ac:dyDescent="0.15">
      <c r="B155"/>
      <c r="D155"/>
      <c r="E155"/>
      <c r="F155"/>
      <c r="G155"/>
      <c r="H155"/>
      <c r="I155"/>
      <c r="J155"/>
      <c r="K155"/>
      <c r="L155"/>
      <c r="M155"/>
      <c r="N155"/>
      <c r="O155"/>
      <c r="P155"/>
      <c r="Q155"/>
      <c r="R155"/>
      <c r="S155"/>
      <c r="T155"/>
      <c r="U155"/>
      <c r="V155"/>
      <c r="W155"/>
      <c r="X155"/>
      <c r="Y155"/>
      <c r="Z155"/>
      <c r="AA155"/>
      <c r="AB155"/>
      <c r="AC155"/>
      <c r="AD155"/>
      <c r="AE155"/>
      <c r="AF155"/>
      <c r="AG155"/>
      <c r="AH155"/>
      <c r="AI155"/>
    </row>
    <row r="156" spans="2:35" s="49" customFormat="1" ht="20.100000000000001" customHeight="1" x14ac:dyDescent="0.15">
      <c r="B156"/>
      <c r="D156"/>
      <c r="E156"/>
      <c r="F156"/>
      <c r="G156"/>
      <c r="H156"/>
      <c r="I156"/>
      <c r="J156"/>
      <c r="K156"/>
      <c r="L156"/>
      <c r="M156"/>
      <c r="N156"/>
      <c r="O156"/>
      <c r="P156"/>
      <c r="Q156"/>
      <c r="R156"/>
      <c r="S156"/>
      <c r="T156"/>
      <c r="U156"/>
      <c r="V156"/>
      <c r="W156"/>
      <c r="X156"/>
      <c r="Y156"/>
      <c r="Z156"/>
      <c r="AA156"/>
      <c r="AB156"/>
      <c r="AC156"/>
      <c r="AD156"/>
      <c r="AE156"/>
      <c r="AF156"/>
      <c r="AG156"/>
      <c r="AH156"/>
      <c r="AI156"/>
    </row>
    <row r="157" spans="2:35" s="49" customFormat="1" ht="20.100000000000001" customHeight="1" x14ac:dyDescent="0.15">
      <c r="B157"/>
      <c r="D157"/>
      <c r="E157"/>
      <c r="F157"/>
      <c r="G157"/>
      <c r="H157"/>
      <c r="I157"/>
      <c r="J157"/>
      <c r="K157"/>
      <c r="L157"/>
      <c r="M157"/>
      <c r="N157"/>
      <c r="O157"/>
      <c r="P157"/>
      <c r="Q157"/>
      <c r="R157"/>
      <c r="S157"/>
      <c r="T157"/>
      <c r="U157"/>
      <c r="V157"/>
      <c r="W157"/>
      <c r="X157"/>
      <c r="Y157"/>
      <c r="Z157"/>
      <c r="AA157"/>
      <c r="AB157"/>
      <c r="AC157"/>
      <c r="AD157"/>
      <c r="AE157"/>
      <c r="AF157"/>
      <c r="AG157"/>
      <c r="AH157"/>
      <c r="AI157"/>
    </row>
    <row r="158" spans="2:35" s="49" customFormat="1" ht="20.100000000000001" customHeight="1" x14ac:dyDescent="0.15">
      <c r="B158"/>
      <c r="D158"/>
      <c r="E158"/>
      <c r="F158"/>
      <c r="G158"/>
      <c r="H158"/>
      <c r="I158"/>
      <c r="J158"/>
      <c r="K158"/>
      <c r="L158"/>
      <c r="M158"/>
      <c r="N158"/>
      <c r="O158"/>
      <c r="P158"/>
      <c r="Q158"/>
      <c r="R158"/>
      <c r="S158"/>
      <c r="T158"/>
      <c r="U158"/>
      <c r="V158"/>
      <c r="W158"/>
      <c r="X158"/>
      <c r="Y158"/>
      <c r="Z158"/>
      <c r="AA158"/>
      <c r="AB158"/>
      <c r="AC158"/>
      <c r="AD158"/>
      <c r="AE158"/>
      <c r="AF158"/>
      <c r="AG158"/>
      <c r="AH158"/>
      <c r="AI158"/>
    </row>
    <row r="159" spans="2:35" s="49" customFormat="1" ht="20.100000000000001" customHeight="1" x14ac:dyDescent="0.15">
      <c r="B159"/>
      <c r="D159"/>
      <c r="E159"/>
      <c r="F159"/>
      <c r="G159"/>
      <c r="H159"/>
      <c r="I159"/>
      <c r="J159"/>
      <c r="K159"/>
      <c r="L159"/>
      <c r="M159"/>
      <c r="N159"/>
      <c r="O159"/>
      <c r="P159"/>
      <c r="Q159"/>
      <c r="R159"/>
      <c r="S159"/>
      <c r="T159"/>
      <c r="U159"/>
      <c r="V159"/>
      <c r="W159"/>
      <c r="X159"/>
      <c r="Y159"/>
      <c r="Z159"/>
      <c r="AA159"/>
      <c r="AB159"/>
      <c r="AC159"/>
      <c r="AD159"/>
      <c r="AE159"/>
      <c r="AF159"/>
      <c r="AG159"/>
      <c r="AH159"/>
      <c r="AI159"/>
    </row>
    <row r="160" spans="2:35" s="49" customFormat="1" ht="20.100000000000001" customHeight="1" x14ac:dyDescent="0.15">
      <c r="B160"/>
      <c r="D160"/>
      <c r="E160"/>
      <c r="F160"/>
      <c r="G160"/>
      <c r="H160"/>
      <c r="I160"/>
      <c r="J160"/>
      <c r="K160"/>
      <c r="L160"/>
      <c r="M160"/>
      <c r="N160"/>
      <c r="O160"/>
      <c r="P160"/>
      <c r="Q160"/>
      <c r="R160"/>
      <c r="S160"/>
      <c r="T160"/>
      <c r="U160"/>
      <c r="V160"/>
      <c r="W160"/>
      <c r="X160"/>
      <c r="Y160"/>
      <c r="Z160"/>
      <c r="AA160"/>
      <c r="AB160"/>
      <c r="AC160"/>
      <c r="AD160"/>
      <c r="AE160"/>
      <c r="AF160"/>
      <c r="AG160"/>
      <c r="AH160"/>
      <c r="AI160"/>
    </row>
    <row r="161" spans="2:35" s="49" customFormat="1" ht="20.100000000000001" customHeight="1" x14ac:dyDescent="0.15">
      <c r="B161"/>
      <c r="D161"/>
      <c r="E161"/>
      <c r="F161"/>
      <c r="G161"/>
      <c r="H161"/>
      <c r="I161"/>
      <c r="J161"/>
      <c r="K161"/>
      <c r="L161"/>
      <c r="M161"/>
      <c r="N161"/>
      <c r="O161"/>
      <c r="P161"/>
      <c r="Q161"/>
      <c r="R161"/>
      <c r="S161"/>
      <c r="T161"/>
      <c r="U161"/>
      <c r="V161"/>
      <c r="W161"/>
      <c r="X161"/>
      <c r="Y161"/>
      <c r="Z161"/>
      <c r="AA161"/>
      <c r="AB161"/>
      <c r="AC161"/>
      <c r="AD161"/>
      <c r="AE161"/>
      <c r="AF161"/>
      <c r="AG161"/>
      <c r="AH161"/>
      <c r="AI161"/>
    </row>
    <row r="162" spans="2:35" s="49" customFormat="1" ht="20.100000000000001" customHeight="1" x14ac:dyDescent="0.15">
      <c r="B162"/>
      <c r="D162"/>
      <c r="E162"/>
      <c r="F162"/>
      <c r="G162"/>
      <c r="H162"/>
      <c r="I162"/>
      <c r="J162"/>
      <c r="K162"/>
      <c r="L162"/>
      <c r="M162"/>
      <c r="N162"/>
      <c r="O162"/>
      <c r="P162"/>
      <c r="Q162"/>
      <c r="R162"/>
      <c r="S162"/>
      <c r="T162"/>
      <c r="U162"/>
      <c r="V162"/>
      <c r="W162"/>
      <c r="X162"/>
      <c r="Y162"/>
      <c r="Z162"/>
      <c r="AA162"/>
      <c r="AB162"/>
      <c r="AC162"/>
      <c r="AD162"/>
      <c r="AE162"/>
      <c r="AF162"/>
      <c r="AG162"/>
      <c r="AH162"/>
      <c r="AI162"/>
    </row>
    <row r="163" spans="2:35" s="49" customFormat="1" ht="20.100000000000001" customHeight="1" x14ac:dyDescent="0.15">
      <c r="B163"/>
      <c r="D163"/>
      <c r="E163"/>
      <c r="F163"/>
      <c r="G163"/>
      <c r="H163"/>
      <c r="I163"/>
      <c r="J163"/>
      <c r="K163"/>
      <c r="L163"/>
      <c r="M163"/>
      <c r="N163"/>
      <c r="O163"/>
      <c r="P163"/>
      <c r="Q163"/>
      <c r="R163"/>
      <c r="S163"/>
      <c r="T163"/>
      <c r="U163"/>
      <c r="V163"/>
      <c r="W163"/>
      <c r="X163"/>
      <c r="Y163"/>
      <c r="Z163"/>
      <c r="AA163"/>
      <c r="AB163"/>
      <c r="AC163"/>
      <c r="AD163"/>
      <c r="AE163"/>
      <c r="AF163"/>
      <c r="AG163"/>
      <c r="AH163"/>
      <c r="AI163"/>
    </row>
    <row r="164" spans="2:35" s="49" customFormat="1" ht="20.100000000000001" customHeight="1" x14ac:dyDescent="0.15">
      <c r="B164"/>
      <c r="D164"/>
      <c r="E164"/>
      <c r="F164"/>
      <c r="G164"/>
      <c r="H164"/>
      <c r="I164"/>
      <c r="J164"/>
      <c r="K164"/>
      <c r="L164"/>
      <c r="M164"/>
      <c r="N164"/>
      <c r="O164"/>
      <c r="P164"/>
      <c r="Q164"/>
      <c r="R164"/>
      <c r="S164"/>
      <c r="T164"/>
      <c r="U164"/>
      <c r="V164"/>
      <c r="W164"/>
      <c r="X164"/>
      <c r="Y164"/>
      <c r="Z164"/>
      <c r="AA164"/>
      <c r="AB164"/>
      <c r="AC164"/>
      <c r="AD164"/>
      <c r="AE164"/>
      <c r="AF164"/>
      <c r="AG164"/>
      <c r="AH164"/>
      <c r="AI164"/>
    </row>
    <row r="165" spans="2:35" s="49" customFormat="1" ht="20.100000000000001" customHeight="1" x14ac:dyDescent="0.15">
      <c r="B165"/>
      <c r="D165"/>
      <c r="E165"/>
      <c r="F165"/>
      <c r="G165"/>
      <c r="H165"/>
      <c r="I165"/>
      <c r="J165"/>
      <c r="K165"/>
      <c r="L165"/>
      <c r="M165"/>
      <c r="N165"/>
      <c r="O165"/>
      <c r="P165"/>
      <c r="Q165"/>
      <c r="R165"/>
      <c r="S165"/>
      <c r="T165"/>
      <c r="U165"/>
      <c r="V165"/>
      <c r="W165"/>
      <c r="X165"/>
      <c r="Y165"/>
      <c r="Z165"/>
      <c r="AA165"/>
      <c r="AB165"/>
      <c r="AC165"/>
      <c r="AD165"/>
      <c r="AE165"/>
      <c r="AF165"/>
      <c r="AG165"/>
      <c r="AH165"/>
      <c r="AI165"/>
    </row>
    <row r="166" spans="2:35" s="49" customFormat="1" ht="20.100000000000001" customHeight="1" x14ac:dyDescent="0.15">
      <c r="B166"/>
      <c r="D166"/>
      <c r="E166"/>
      <c r="F166"/>
      <c r="G166"/>
      <c r="H166"/>
      <c r="I166"/>
      <c r="J166"/>
      <c r="K166"/>
      <c r="L166"/>
      <c r="M166"/>
      <c r="N166"/>
      <c r="O166"/>
      <c r="P166"/>
      <c r="Q166"/>
      <c r="R166"/>
      <c r="S166"/>
      <c r="T166"/>
      <c r="U166"/>
      <c r="V166"/>
      <c r="W166"/>
      <c r="X166"/>
      <c r="Y166"/>
      <c r="Z166"/>
      <c r="AA166"/>
      <c r="AB166"/>
      <c r="AC166"/>
      <c r="AD166"/>
      <c r="AE166"/>
      <c r="AF166"/>
      <c r="AG166"/>
      <c r="AH166"/>
      <c r="AI166"/>
    </row>
    <row r="167" spans="2:35" s="49" customFormat="1" ht="20.100000000000001" customHeight="1" x14ac:dyDescent="0.15">
      <c r="B167"/>
      <c r="D167"/>
      <c r="E167"/>
      <c r="F167"/>
      <c r="G167"/>
      <c r="H167"/>
      <c r="I167"/>
      <c r="J167"/>
      <c r="K167"/>
      <c r="L167"/>
      <c r="M167"/>
      <c r="N167"/>
      <c r="O167"/>
      <c r="P167"/>
      <c r="Q167"/>
      <c r="R167"/>
      <c r="S167"/>
      <c r="T167"/>
      <c r="U167"/>
      <c r="V167"/>
      <c r="W167"/>
      <c r="X167"/>
      <c r="Y167"/>
      <c r="Z167"/>
      <c r="AA167"/>
      <c r="AB167"/>
      <c r="AC167"/>
      <c r="AD167"/>
      <c r="AE167"/>
      <c r="AF167"/>
      <c r="AG167"/>
      <c r="AH167"/>
      <c r="AI167"/>
    </row>
    <row r="168" spans="2:35" s="49" customFormat="1" ht="20.100000000000001" customHeight="1" x14ac:dyDescent="0.15">
      <c r="B168"/>
      <c r="D168"/>
      <c r="E168"/>
      <c r="F168"/>
      <c r="G168"/>
      <c r="H168"/>
      <c r="I168"/>
      <c r="J168"/>
      <c r="K168"/>
      <c r="L168"/>
      <c r="M168"/>
      <c r="N168"/>
      <c r="O168"/>
      <c r="P168"/>
      <c r="Q168"/>
      <c r="R168"/>
      <c r="S168"/>
      <c r="T168"/>
      <c r="U168"/>
      <c r="V168"/>
      <c r="W168"/>
      <c r="X168"/>
      <c r="Y168"/>
      <c r="Z168"/>
      <c r="AA168"/>
      <c r="AB168"/>
      <c r="AC168"/>
      <c r="AD168"/>
      <c r="AE168"/>
      <c r="AF168"/>
      <c r="AG168"/>
      <c r="AH168"/>
      <c r="AI168"/>
    </row>
    <row r="169" spans="2:35" s="49" customFormat="1" ht="20.100000000000001" customHeight="1" x14ac:dyDescent="0.15">
      <c r="B169"/>
      <c r="D169"/>
      <c r="E169"/>
      <c r="F169"/>
      <c r="G169"/>
      <c r="H169"/>
      <c r="I169"/>
      <c r="J169"/>
      <c r="K169"/>
      <c r="L169"/>
      <c r="M169"/>
      <c r="N169"/>
      <c r="O169"/>
      <c r="P169"/>
      <c r="Q169"/>
      <c r="R169"/>
      <c r="S169"/>
      <c r="T169"/>
      <c r="U169"/>
      <c r="V169"/>
      <c r="W169"/>
      <c r="X169"/>
      <c r="Y169"/>
      <c r="Z169"/>
      <c r="AA169"/>
      <c r="AB169"/>
      <c r="AC169"/>
      <c r="AD169"/>
      <c r="AE169"/>
      <c r="AF169"/>
      <c r="AG169"/>
      <c r="AH169"/>
      <c r="AI169"/>
    </row>
    <row r="170" spans="2:35" s="49" customFormat="1" ht="20.100000000000001" customHeight="1" x14ac:dyDescent="0.15">
      <c r="B170"/>
      <c r="D170"/>
      <c r="E170"/>
      <c r="F170"/>
      <c r="G170"/>
      <c r="H170"/>
      <c r="I170"/>
      <c r="J170"/>
      <c r="K170"/>
      <c r="L170"/>
      <c r="M170"/>
      <c r="N170"/>
      <c r="O170"/>
      <c r="P170"/>
      <c r="Q170"/>
      <c r="R170"/>
      <c r="S170"/>
      <c r="T170"/>
      <c r="U170"/>
      <c r="V170"/>
      <c r="W170"/>
      <c r="X170"/>
      <c r="Y170"/>
      <c r="Z170"/>
      <c r="AA170"/>
      <c r="AB170"/>
      <c r="AC170"/>
      <c r="AD170"/>
      <c r="AE170"/>
      <c r="AF170"/>
      <c r="AG170"/>
      <c r="AH170"/>
      <c r="AI170"/>
    </row>
    <row r="171" spans="2:35" s="49" customFormat="1" ht="20.100000000000001" customHeight="1" x14ac:dyDescent="0.15">
      <c r="B171"/>
      <c r="D171"/>
      <c r="E171"/>
      <c r="F171"/>
      <c r="G171"/>
      <c r="H171"/>
      <c r="I171"/>
      <c r="J171"/>
      <c r="K171"/>
      <c r="L171"/>
      <c r="M171"/>
      <c r="N171"/>
      <c r="O171"/>
      <c r="P171"/>
      <c r="Q171"/>
      <c r="R171"/>
      <c r="S171"/>
      <c r="T171"/>
      <c r="U171"/>
      <c r="V171"/>
      <c r="W171"/>
      <c r="X171"/>
      <c r="Y171"/>
      <c r="Z171"/>
      <c r="AA171"/>
      <c r="AB171"/>
      <c r="AC171"/>
      <c r="AD171"/>
      <c r="AE171"/>
      <c r="AF171"/>
      <c r="AG171"/>
      <c r="AH171"/>
      <c r="AI171"/>
    </row>
    <row r="172" spans="2:35" s="49" customFormat="1" ht="20.100000000000001" customHeight="1" x14ac:dyDescent="0.15">
      <c r="B172"/>
      <c r="D172"/>
      <c r="E172"/>
      <c r="F172"/>
      <c r="G172"/>
      <c r="H172"/>
      <c r="I172"/>
      <c r="J172"/>
      <c r="K172"/>
      <c r="L172"/>
      <c r="M172"/>
      <c r="N172"/>
      <c r="O172"/>
      <c r="P172"/>
      <c r="Q172"/>
      <c r="R172"/>
      <c r="S172"/>
      <c r="T172"/>
      <c r="U172"/>
      <c r="V172"/>
      <c r="W172"/>
      <c r="X172"/>
      <c r="Y172"/>
      <c r="Z172"/>
      <c r="AA172"/>
      <c r="AB172"/>
      <c r="AC172"/>
      <c r="AD172"/>
      <c r="AE172"/>
      <c r="AF172"/>
      <c r="AG172"/>
      <c r="AH172"/>
      <c r="AI172"/>
    </row>
    <row r="173" spans="2:35" s="49" customFormat="1" ht="20.100000000000001" customHeight="1" x14ac:dyDescent="0.15">
      <c r="B173"/>
      <c r="D173"/>
      <c r="E173"/>
      <c r="F173"/>
      <c r="G173"/>
      <c r="H173"/>
      <c r="I173"/>
      <c r="J173"/>
      <c r="K173"/>
      <c r="L173"/>
      <c r="M173"/>
      <c r="N173"/>
      <c r="O173"/>
      <c r="P173"/>
      <c r="Q173"/>
      <c r="R173"/>
      <c r="S173"/>
      <c r="T173"/>
      <c r="U173"/>
      <c r="V173"/>
      <c r="W173"/>
      <c r="X173"/>
      <c r="Y173"/>
      <c r="Z173"/>
      <c r="AA173"/>
      <c r="AB173"/>
      <c r="AC173"/>
      <c r="AD173"/>
      <c r="AE173"/>
      <c r="AF173"/>
      <c r="AG173"/>
      <c r="AH173"/>
      <c r="AI173"/>
    </row>
    <row r="174" spans="2:35" s="49" customFormat="1" ht="20.100000000000001" customHeight="1" x14ac:dyDescent="0.15">
      <c r="B174"/>
      <c r="D174"/>
      <c r="E174"/>
      <c r="F174"/>
      <c r="G174"/>
      <c r="H174"/>
      <c r="I174"/>
      <c r="J174"/>
      <c r="K174"/>
      <c r="L174"/>
      <c r="M174"/>
      <c r="N174"/>
      <c r="O174"/>
      <c r="P174"/>
      <c r="Q174"/>
      <c r="R174"/>
      <c r="S174"/>
      <c r="T174"/>
      <c r="U174"/>
      <c r="V174"/>
      <c r="W174"/>
      <c r="X174"/>
      <c r="Y174"/>
      <c r="Z174"/>
      <c r="AA174"/>
      <c r="AB174"/>
      <c r="AC174"/>
      <c r="AD174"/>
      <c r="AE174"/>
      <c r="AF174"/>
      <c r="AG174"/>
      <c r="AH174"/>
      <c r="AI174"/>
    </row>
    <row r="175" spans="2:35" s="49" customFormat="1" ht="20.100000000000001" customHeight="1" x14ac:dyDescent="0.15">
      <c r="B175"/>
      <c r="D175"/>
      <c r="E175"/>
      <c r="F175"/>
      <c r="G175"/>
      <c r="H175"/>
      <c r="I175"/>
      <c r="J175"/>
      <c r="K175"/>
      <c r="L175"/>
      <c r="M175"/>
      <c r="N175"/>
      <c r="O175"/>
      <c r="P175"/>
      <c r="Q175"/>
      <c r="R175"/>
      <c r="S175"/>
      <c r="T175"/>
      <c r="U175"/>
      <c r="V175"/>
      <c r="W175"/>
      <c r="X175"/>
      <c r="Y175"/>
      <c r="Z175"/>
      <c r="AA175"/>
      <c r="AB175"/>
      <c r="AC175"/>
      <c r="AD175"/>
      <c r="AE175"/>
      <c r="AF175"/>
      <c r="AG175"/>
      <c r="AH175"/>
      <c r="AI175"/>
    </row>
    <row r="176" spans="2:35" s="49" customFormat="1" ht="20.100000000000001" customHeight="1" x14ac:dyDescent="0.15">
      <c r="B176"/>
      <c r="D176"/>
      <c r="E176"/>
      <c r="F176"/>
      <c r="G176"/>
      <c r="H176"/>
      <c r="I176"/>
      <c r="J176"/>
      <c r="K176"/>
      <c r="L176"/>
      <c r="M176"/>
      <c r="N176"/>
      <c r="O176"/>
      <c r="P176"/>
      <c r="Q176"/>
      <c r="R176"/>
      <c r="S176"/>
      <c r="T176"/>
      <c r="U176"/>
      <c r="V176"/>
      <c r="W176"/>
      <c r="X176"/>
      <c r="Y176"/>
      <c r="Z176"/>
      <c r="AA176"/>
      <c r="AB176"/>
      <c r="AC176"/>
      <c r="AD176"/>
      <c r="AE176"/>
      <c r="AF176"/>
      <c r="AG176"/>
      <c r="AH176"/>
      <c r="AI176"/>
    </row>
    <row r="177" spans="2:35" s="49" customFormat="1" ht="20.100000000000001" customHeight="1" x14ac:dyDescent="0.15">
      <c r="B177"/>
      <c r="D177"/>
      <c r="E177"/>
      <c r="F177"/>
      <c r="G177"/>
      <c r="H177"/>
      <c r="I177"/>
      <c r="J177"/>
      <c r="K177"/>
      <c r="L177"/>
      <c r="M177"/>
      <c r="N177"/>
      <c r="O177"/>
      <c r="P177"/>
      <c r="Q177"/>
      <c r="R177"/>
      <c r="S177"/>
      <c r="T177"/>
      <c r="U177"/>
      <c r="V177"/>
      <c r="W177"/>
      <c r="X177"/>
      <c r="Y177"/>
      <c r="Z177"/>
      <c r="AA177"/>
      <c r="AB177"/>
      <c r="AC177"/>
      <c r="AD177"/>
      <c r="AE177"/>
      <c r="AF177"/>
      <c r="AG177"/>
      <c r="AH177"/>
      <c r="AI177"/>
    </row>
    <row r="178" spans="2:35" s="49" customFormat="1" ht="20.100000000000001" customHeight="1" x14ac:dyDescent="0.15">
      <c r="B178"/>
      <c r="D178"/>
      <c r="E178"/>
      <c r="F178"/>
      <c r="G178"/>
      <c r="H178"/>
      <c r="I178"/>
      <c r="J178"/>
      <c r="K178"/>
      <c r="L178"/>
      <c r="M178"/>
      <c r="N178"/>
      <c r="O178"/>
      <c r="P178"/>
      <c r="Q178"/>
      <c r="R178"/>
      <c r="S178"/>
      <c r="T178"/>
      <c r="U178"/>
      <c r="V178"/>
      <c r="W178"/>
      <c r="X178"/>
      <c r="Y178"/>
      <c r="Z178"/>
      <c r="AA178"/>
      <c r="AB178"/>
      <c r="AC178"/>
      <c r="AD178"/>
      <c r="AE178"/>
      <c r="AF178"/>
      <c r="AG178"/>
      <c r="AH178"/>
      <c r="AI178"/>
    </row>
    <row r="179" spans="2:35" s="49" customFormat="1" ht="20.100000000000001" customHeight="1" x14ac:dyDescent="0.15">
      <c r="B179"/>
      <c r="D179"/>
      <c r="E179"/>
      <c r="F179"/>
      <c r="G179"/>
      <c r="H179"/>
      <c r="I179"/>
      <c r="J179"/>
      <c r="K179"/>
      <c r="L179"/>
      <c r="M179"/>
      <c r="N179"/>
      <c r="O179"/>
      <c r="P179"/>
      <c r="Q179"/>
      <c r="R179"/>
      <c r="S179"/>
      <c r="T179"/>
      <c r="U179"/>
      <c r="V179"/>
      <c r="W179"/>
      <c r="X179"/>
      <c r="Y179"/>
      <c r="Z179"/>
      <c r="AA179"/>
      <c r="AB179"/>
      <c r="AC179"/>
      <c r="AD179"/>
      <c r="AE179"/>
      <c r="AF179"/>
      <c r="AG179"/>
      <c r="AH179"/>
      <c r="AI179"/>
    </row>
    <row r="180" spans="2:35" s="49" customFormat="1" ht="20.100000000000001" customHeight="1" x14ac:dyDescent="0.15">
      <c r="B180"/>
      <c r="D180"/>
      <c r="E180"/>
      <c r="F180"/>
      <c r="G180"/>
      <c r="H180"/>
      <c r="I180"/>
      <c r="J180"/>
      <c r="K180"/>
      <c r="L180"/>
      <c r="M180"/>
      <c r="N180"/>
      <c r="O180"/>
      <c r="P180"/>
      <c r="Q180"/>
      <c r="R180"/>
      <c r="S180"/>
      <c r="T180"/>
      <c r="U180"/>
      <c r="V180"/>
      <c r="W180"/>
      <c r="X180"/>
      <c r="Y180"/>
      <c r="Z180"/>
      <c r="AA180"/>
      <c r="AB180"/>
      <c r="AC180"/>
      <c r="AD180"/>
      <c r="AE180"/>
      <c r="AF180"/>
      <c r="AG180"/>
      <c r="AH180"/>
      <c r="AI180"/>
    </row>
    <row r="181" spans="2:35" s="49" customFormat="1" ht="20.100000000000001" customHeight="1" x14ac:dyDescent="0.15">
      <c r="B181"/>
      <c r="D181"/>
      <c r="E181"/>
      <c r="F181"/>
      <c r="G181"/>
      <c r="H181"/>
      <c r="I181"/>
      <c r="J181"/>
      <c r="K181"/>
      <c r="L181"/>
      <c r="M181"/>
      <c r="N181"/>
      <c r="O181"/>
      <c r="P181"/>
      <c r="Q181"/>
      <c r="R181"/>
      <c r="S181"/>
      <c r="T181"/>
      <c r="U181"/>
      <c r="V181"/>
      <c r="W181"/>
      <c r="X181"/>
      <c r="Y181"/>
      <c r="Z181"/>
      <c r="AA181"/>
      <c r="AB181"/>
      <c r="AC181"/>
      <c r="AD181"/>
      <c r="AE181"/>
      <c r="AF181"/>
      <c r="AG181"/>
      <c r="AH181"/>
      <c r="AI181"/>
    </row>
    <row r="182" spans="2:35" s="49" customFormat="1" ht="20.100000000000001" customHeight="1" x14ac:dyDescent="0.15">
      <c r="B182"/>
      <c r="D182"/>
      <c r="E182"/>
      <c r="F182"/>
      <c r="G182"/>
      <c r="H182"/>
      <c r="I182"/>
      <c r="J182"/>
      <c r="K182"/>
      <c r="L182"/>
      <c r="M182"/>
      <c r="N182"/>
      <c r="O182"/>
      <c r="P182"/>
      <c r="Q182"/>
      <c r="R182"/>
      <c r="S182"/>
      <c r="T182"/>
      <c r="U182"/>
      <c r="V182"/>
      <c r="W182"/>
      <c r="X182"/>
      <c r="Y182"/>
      <c r="Z182"/>
      <c r="AA182"/>
      <c r="AB182"/>
      <c r="AC182"/>
      <c r="AD182"/>
      <c r="AE182"/>
      <c r="AF182"/>
      <c r="AG182"/>
      <c r="AH182"/>
      <c r="AI182"/>
    </row>
    <row r="183" spans="2:35" s="49" customFormat="1" ht="20.100000000000001" customHeight="1" x14ac:dyDescent="0.15">
      <c r="B183"/>
      <c r="D183"/>
      <c r="E183"/>
      <c r="F183"/>
      <c r="G183"/>
      <c r="H183"/>
      <c r="I183"/>
      <c r="J183"/>
      <c r="K183"/>
      <c r="L183"/>
      <c r="M183"/>
      <c r="N183"/>
      <c r="O183"/>
      <c r="P183"/>
      <c r="Q183"/>
      <c r="R183"/>
      <c r="S183"/>
      <c r="T183"/>
      <c r="U183"/>
      <c r="V183"/>
      <c r="W183"/>
      <c r="X183"/>
      <c r="Y183"/>
      <c r="Z183"/>
      <c r="AA183"/>
      <c r="AB183"/>
      <c r="AC183"/>
      <c r="AD183"/>
      <c r="AE183"/>
      <c r="AF183"/>
      <c r="AG183"/>
      <c r="AH183"/>
      <c r="AI183"/>
    </row>
    <row r="184" spans="2:35" s="49" customFormat="1" ht="20.100000000000001" customHeight="1" x14ac:dyDescent="0.15">
      <c r="B184"/>
      <c r="D184"/>
      <c r="E184"/>
      <c r="F184"/>
      <c r="G184"/>
      <c r="H184"/>
      <c r="I184"/>
      <c r="J184"/>
      <c r="K184"/>
      <c r="L184"/>
      <c r="M184"/>
      <c r="N184"/>
      <c r="O184"/>
      <c r="P184"/>
      <c r="Q184"/>
      <c r="R184"/>
      <c r="S184"/>
      <c r="T184"/>
      <c r="U184"/>
      <c r="V184"/>
      <c r="W184"/>
      <c r="X184"/>
      <c r="Y184"/>
      <c r="Z184"/>
      <c r="AA184"/>
      <c r="AB184"/>
      <c r="AC184"/>
      <c r="AD184"/>
      <c r="AE184"/>
      <c r="AF184"/>
      <c r="AG184"/>
      <c r="AH184"/>
      <c r="AI184"/>
    </row>
    <row r="185" spans="2:35" s="49" customFormat="1" ht="20.100000000000001" customHeight="1" x14ac:dyDescent="0.15">
      <c r="B185"/>
      <c r="D185"/>
      <c r="E185"/>
      <c r="F185"/>
      <c r="G185"/>
      <c r="H185"/>
      <c r="I185"/>
      <c r="J185"/>
      <c r="K185"/>
      <c r="L185"/>
      <c r="M185"/>
      <c r="N185"/>
      <c r="O185"/>
      <c r="P185"/>
      <c r="Q185"/>
      <c r="R185"/>
      <c r="S185"/>
      <c r="T185"/>
      <c r="U185"/>
      <c r="V185"/>
      <c r="W185"/>
      <c r="X185"/>
      <c r="Y185"/>
      <c r="Z185"/>
      <c r="AA185"/>
      <c r="AB185"/>
      <c r="AC185"/>
      <c r="AD185"/>
      <c r="AE185"/>
      <c r="AF185"/>
      <c r="AG185"/>
      <c r="AH185"/>
      <c r="AI185"/>
    </row>
    <row r="186" spans="2:35" s="49" customFormat="1" ht="20.100000000000001" customHeight="1" x14ac:dyDescent="0.15">
      <c r="B186"/>
      <c r="D186"/>
      <c r="E186"/>
      <c r="F186"/>
      <c r="G186"/>
      <c r="H186"/>
      <c r="I186"/>
      <c r="J186"/>
      <c r="K186"/>
      <c r="L186"/>
      <c r="M186"/>
      <c r="N186"/>
      <c r="O186"/>
      <c r="P186"/>
      <c r="Q186"/>
      <c r="R186"/>
      <c r="S186"/>
      <c r="T186"/>
      <c r="U186"/>
      <c r="V186"/>
      <c r="W186"/>
      <c r="X186"/>
      <c r="Y186"/>
      <c r="Z186"/>
      <c r="AA186"/>
      <c r="AB186"/>
      <c r="AC186"/>
      <c r="AD186"/>
      <c r="AE186"/>
      <c r="AF186"/>
      <c r="AG186"/>
      <c r="AH186"/>
      <c r="AI186"/>
    </row>
    <row r="187" spans="2:35" s="49" customFormat="1" ht="20.100000000000001" customHeight="1" x14ac:dyDescent="0.15">
      <c r="B187"/>
      <c r="D187"/>
      <c r="E187"/>
      <c r="F187"/>
      <c r="G187"/>
      <c r="H187"/>
      <c r="I187"/>
      <c r="J187"/>
      <c r="K187"/>
      <c r="L187"/>
      <c r="M187"/>
      <c r="N187"/>
      <c r="O187"/>
      <c r="P187"/>
      <c r="Q187"/>
      <c r="R187"/>
      <c r="S187"/>
      <c r="T187"/>
      <c r="U187"/>
      <c r="V187"/>
      <c r="W187"/>
      <c r="X187"/>
      <c r="Y187"/>
      <c r="Z187"/>
      <c r="AA187"/>
      <c r="AB187"/>
      <c r="AC187"/>
      <c r="AD187"/>
      <c r="AE187"/>
      <c r="AF187"/>
      <c r="AG187"/>
      <c r="AH187"/>
      <c r="AI187"/>
    </row>
    <row r="188" spans="2:35" s="49" customFormat="1" ht="20.100000000000001" customHeight="1" x14ac:dyDescent="0.15">
      <c r="B188"/>
      <c r="D188"/>
      <c r="E188"/>
      <c r="F188"/>
      <c r="G188"/>
      <c r="H188"/>
      <c r="I188"/>
      <c r="J188"/>
      <c r="K188"/>
      <c r="L188"/>
      <c r="M188"/>
      <c r="N188"/>
      <c r="O188"/>
      <c r="P188"/>
      <c r="Q188"/>
      <c r="R188"/>
      <c r="S188"/>
      <c r="T188"/>
      <c r="U188"/>
      <c r="V188"/>
      <c r="W188"/>
      <c r="X188"/>
      <c r="Y188"/>
      <c r="Z188"/>
      <c r="AA188"/>
      <c r="AB188"/>
      <c r="AC188"/>
      <c r="AD188"/>
      <c r="AE188"/>
      <c r="AF188"/>
      <c r="AG188"/>
      <c r="AH188"/>
      <c r="AI188"/>
    </row>
    <row r="189" spans="2:35" s="49" customFormat="1" ht="20.100000000000001" customHeight="1" x14ac:dyDescent="0.15">
      <c r="B189"/>
      <c r="D189"/>
      <c r="E189"/>
      <c r="F189"/>
      <c r="G189"/>
      <c r="H189"/>
      <c r="I189"/>
      <c r="J189"/>
      <c r="K189"/>
      <c r="L189"/>
      <c r="M189"/>
      <c r="N189"/>
      <c r="O189"/>
      <c r="P189"/>
      <c r="Q189"/>
      <c r="R189"/>
      <c r="S189"/>
      <c r="T189"/>
      <c r="U189"/>
      <c r="V189"/>
      <c r="W189"/>
      <c r="X189"/>
      <c r="Y189"/>
      <c r="Z189"/>
      <c r="AA189"/>
      <c r="AB189"/>
      <c r="AC189"/>
      <c r="AD189"/>
      <c r="AE189"/>
      <c r="AF189"/>
      <c r="AG189"/>
      <c r="AH189"/>
      <c r="AI189"/>
    </row>
    <row r="190" spans="2:35" s="49" customFormat="1" ht="20.100000000000001" customHeight="1" x14ac:dyDescent="0.15">
      <c r="B190"/>
      <c r="D190"/>
      <c r="E190"/>
      <c r="F190"/>
      <c r="G190"/>
      <c r="H190"/>
      <c r="I190"/>
      <c r="J190"/>
      <c r="K190"/>
      <c r="L190"/>
      <c r="M190"/>
      <c r="N190"/>
      <c r="O190"/>
      <c r="P190"/>
      <c r="Q190"/>
      <c r="R190"/>
      <c r="S190"/>
      <c r="T190"/>
      <c r="U190"/>
      <c r="V190"/>
      <c r="W190"/>
      <c r="X190"/>
      <c r="Y190"/>
      <c r="Z190"/>
      <c r="AA190"/>
      <c r="AB190"/>
      <c r="AC190"/>
      <c r="AD190"/>
      <c r="AE190"/>
      <c r="AF190"/>
      <c r="AG190"/>
      <c r="AH190"/>
      <c r="AI190"/>
    </row>
    <row r="191" spans="2:35" s="49" customFormat="1" ht="20.100000000000001" customHeight="1" x14ac:dyDescent="0.15">
      <c r="B191"/>
      <c r="D191"/>
      <c r="E191"/>
      <c r="F191"/>
      <c r="G191"/>
      <c r="H191"/>
      <c r="I191"/>
      <c r="J191"/>
      <c r="K191"/>
      <c r="L191"/>
      <c r="M191"/>
      <c r="N191"/>
      <c r="O191"/>
      <c r="P191"/>
      <c r="Q191"/>
      <c r="R191"/>
      <c r="S191"/>
      <c r="T191"/>
      <c r="U191"/>
      <c r="V191"/>
      <c r="W191"/>
      <c r="X191"/>
      <c r="Y191"/>
      <c r="Z191"/>
      <c r="AA191"/>
      <c r="AB191"/>
      <c r="AC191"/>
      <c r="AD191"/>
      <c r="AE191"/>
      <c r="AF191"/>
      <c r="AG191"/>
      <c r="AH191"/>
      <c r="AI191"/>
    </row>
    <row r="192" spans="2:35" s="49" customFormat="1" ht="20.100000000000001" customHeight="1" x14ac:dyDescent="0.15">
      <c r="B192"/>
      <c r="D192"/>
      <c r="E192"/>
      <c r="F192"/>
      <c r="G192"/>
      <c r="H192"/>
      <c r="I192"/>
      <c r="J192"/>
      <c r="K192"/>
      <c r="L192"/>
      <c r="M192"/>
      <c r="N192"/>
      <c r="O192"/>
      <c r="P192"/>
      <c r="Q192"/>
      <c r="R192"/>
      <c r="S192"/>
      <c r="T192"/>
      <c r="U192"/>
      <c r="V192"/>
      <c r="W192"/>
      <c r="X192"/>
      <c r="Y192"/>
      <c r="Z192"/>
      <c r="AA192"/>
      <c r="AB192"/>
      <c r="AC192"/>
      <c r="AD192"/>
      <c r="AE192"/>
      <c r="AF192"/>
      <c r="AG192"/>
      <c r="AH192"/>
      <c r="AI192"/>
    </row>
    <row r="193" spans="2:35" s="49" customFormat="1" ht="20.100000000000001" customHeight="1" x14ac:dyDescent="0.15">
      <c r="B193"/>
      <c r="D193"/>
      <c r="E193"/>
      <c r="F193"/>
      <c r="G193"/>
      <c r="H193"/>
      <c r="I193"/>
      <c r="J193"/>
      <c r="K193"/>
      <c r="L193"/>
      <c r="M193"/>
      <c r="N193"/>
      <c r="O193"/>
      <c r="P193"/>
      <c r="Q193"/>
      <c r="R193"/>
      <c r="S193"/>
      <c r="T193"/>
      <c r="U193"/>
      <c r="V193"/>
      <c r="W193"/>
      <c r="X193"/>
      <c r="Y193"/>
      <c r="Z193"/>
      <c r="AA193"/>
      <c r="AB193"/>
      <c r="AC193"/>
      <c r="AD193"/>
      <c r="AE193"/>
      <c r="AF193"/>
      <c r="AG193"/>
      <c r="AH193"/>
      <c r="AI193"/>
    </row>
    <row r="194" spans="2:35" s="49" customFormat="1" ht="20.100000000000001" customHeight="1" x14ac:dyDescent="0.15">
      <c r="B194"/>
      <c r="D194"/>
      <c r="E194"/>
      <c r="F194"/>
      <c r="G194"/>
      <c r="H194"/>
      <c r="I194"/>
      <c r="J194"/>
      <c r="K194"/>
      <c r="L194"/>
      <c r="M194"/>
      <c r="N194"/>
      <c r="O194"/>
      <c r="P194"/>
      <c r="Q194"/>
      <c r="R194"/>
      <c r="S194"/>
      <c r="T194"/>
      <c r="U194"/>
      <c r="V194"/>
      <c r="W194"/>
      <c r="X194"/>
      <c r="Y194"/>
      <c r="Z194"/>
      <c r="AA194"/>
      <c r="AB194"/>
      <c r="AC194"/>
      <c r="AD194"/>
      <c r="AE194"/>
      <c r="AF194"/>
      <c r="AG194"/>
      <c r="AH194"/>
      <c r="AI194"/>
    </row>
    <row r="195" spans="2:35" s="49" customFormat="1" ht="20.100000000000001" customHeight="1" x14ac:dyDescent="0.15">
      <c r="B195"/>
      <c r="D195"/>
      <c r="E195"/>
      <c r="F195"/>
      <c r="G195"/>
      <c r="H195"/>
      <c r="I195"/>
      <c r="J195"/>
      <c r="K195"/>
      <c r="L195"/>
      <c r="M195"/>
      <c r="N195"/>
      <c r="O195"/>
      <c r="P195"/>
      <c r="Q195"/>
      <c r="R195"/>
      <c r="S195"/>
      <c r="T195"/>
      <c r="U195"/>
      <c r="V195"/>
      <c r="W195"/>
      <c r="X195"/>
      <c r="Y195"/>
      <c r="Z195"/>
      <c r="AA195"/>
      <c r="AB195"/>
      <c r="AC195"/>
      <c r="AD195"/>
      <c r="AE195"/>
      <c r="AF195"/>
      <c r="AG195"/>
      <c r="AH195"/>
      <c r="AI195"/>
    </row>
    <row r="196" spans="2:35" s="49" customFormat="1" ht="20.100000000000001" customHeight="1" x14ac:dyDescent="0.15">
      <c r="B196"/>
      <c r="D196"/>
      <c r="E196"/>
      <c r="F196"/>
      <c r="G196"/>
      <c r="H196"/>
      <c r="I196"/>
      <c r="J196"/>
      <c r="K196"/>
      <c r="L196"/>
      <c r="M196"/>
      <c r="N196"/>
      <c r="O196"/>
      <c r="P196"/>
      <c r="Q196"/>
      <c r="R196"/>
      <c r="S196"/>
      <c r="T196"/>
      <c r="U196"/>
      <c r="V196"/>
      <c r="W196"/>
      <c r="X196"/>
      <c r="Y196"/>
      <c r="Z196"/>
      <c r="AA196"/>
      <c r="AB196"/>
      <c r="AC196"/>
      <c r="AD196"/>
      <c r="AE196"/>
      <c r="AF196"/>
      <c r="AG196"/>
      <c r="AH196"/>
      <c r="AI196"/>
    </row>
    <row r="197" spans="2:35" s="49" customFormat="1" ht="20.100000000000001" customHeight="1" x14ac:dyDescent="0.15">
      <c r="B197"/>
      <c r="D197"/>
      <c r="E197"/>
      <c r="F197"/>
      <c r="G197"/>
      <c r="H197"/>
      <c r="I197"/>
      <c r="J197"/>
      <c r="K197"/>
      <c r="L197"/>
      <c r="M197"/>
      <c r="N197"/>
      <c r="O197"/>
      <c r="P197"/>
      <c r="Q197"/>
      <c r="R197"/>
      <c r="S197"/>
      <c r="T197"/>
      <c r="U197"/>
      <c r="V197"/>
      <c r="W197"/>
      <c r="X197"/>
      <c r="Y197"/>
      <c r="Z197"/>
      <c r="AA197"/>
      <c r="AB197"/>
      <c r="AC197"/>
      <c r="AD197"/>
      <c r="AE197"/>
      <c r="AF197"/>
      <c r="AG197"/>
      <c r="AH197"/>
      <c r="AI197"/>
    </row>
    <row r="198" spans="2:35" s="49" customFormat="1" ht="20.100000000000001" customHeight="1" x14ac:dyDescent="0.15">
      <c r="B198"/>
      <c r="D198"/>
      <c r="E198"/>
      <c r="F198"/>
      <c r="G198"/>
      <c r="H198"/>
      <c r="I198"/>
      <c r="J198"/>
      <c r="K198"/>
      <c r="L198"/>
      <c r="M198"/>
      <c r="N198"/>
      <c r="O198"/>
      <c r="P198"/>
      <c r="Q198"/>
      <c r="R198"/>
      <c r="S198"/>
      <c r="T198"/>
      <c r="U198"/>
      <c r="V198"/>
      <c r="W198"/>
      <c r="X198"/>
      <c r="Y198"/>
      <c r="Z198"/>
      <c r="AA198"/>
      <c r="AB198"/>
      <c r="AC198"/>
      <c r="AD198"/>
      <c r="AE198"/>
      <c r="AF198"/>
      <c r="AG198"/>
      <c r="AH198"/>
      <c r="AI198"/>
    </row>
    <row r="199" spans="2:35" s="49" customFormat="1" ht="20.100000000000001" customHeight="1" x14ac:dyDescent="0.15">
      <c r="B199"/>
      <c r="D199"/>
      <c r="E199"/>
      <c r="F199"/>
      <c r="G199"/>
      <c r="H199"/>
      <c r="I199"/>
      <c r="J199"/>
      <c r="K199"/>
      <c r="L199"/>
      <c r="M199"/>
      <c r="N199"/>
      <c r="O199"/>
      <c r="P199"/>
      <c r="Q199"/>
      <c r="R199"/>
      <c r="S199"/>
      <c r="T199"/>
      <c r="U199"/>
      <c r="V199"/>
      <c r="W199"/>
      <c r="X199"/>
      <c r="Y199"/>
      <c r="Z199"/>
      <c r="AA199"/>
      <c r="AB199"/>
      <c r="AC199"/>
      <c r="AD199"/>
      <c r="AE199"/>
      <c r="AF199"/>
      <c r="AG199"/>
      <c r="AH199"/>
      <c r="AI199"/>
    </row>
    <row r="200" spans="2:35" s="49" customFormat="1" ht="20.100000000000001" customHeight="1" x14ac:dyDescent="0.15">
      <c r="B200"/>
      <c r="D200"/>
      <c r="E200"/>
      <c r="F200"/>
      <c r="G200"/>
      <c r="H200"/>
      <c r="I200"/>
      <c r="J200"/>
      <c r="K200"/>
      <c r="L200"/>
      <c r="M200"/>
      <c r="N200"/>
      <c r="O200"/>
      <c r="P200"/>
      <c r="Q200"/>
      <c r="R200"/>
      <c r="S200"/>
      <c r="T200"/>
      <c r="U200"/>
      <c r="V200"/>
      <c r="W200"/>
      <c r="X200"/>
      <c r="Y200"/>
      <c r="Z200"/>
      <c r="AA200"/>
      <c r="AB200"/>
      <c r="AC200"/>
      <c r="AD200"/>
      <c r="AE200"/>
      <c r="AF200"/>
      <c r="AG200"/>
      <c r="AH200"/>
      <c r="AI200"/>
    </row>
    <row r="201" spans="2:35" s="49" customFormat="1" ht="20.100000000000001" customHeight="1" x14ac:dyDescent="0.15">
      <c r="B201"/>
      <c r="D201"/>
      <c r="E201"/>
      <c r="F201"/>
      <c r="G201"/>
      <c r="H201"/>
      <c r="I201"/>
      <c r="J201"/>
      <c r="K201"/>
      <c r="L201"/>
      <c r="M201"/>
      <c r="N201"/>
      <c r="O201"/>
      <c r="P201"/>
      <c r="Q201"/>
      <c r="R201"/>
      <c r="S201"/>
      <c r="T201"/>
      <c r="U201"/>
      <c r="V201"/>
      <c r="W201"/>
      <c r="X201"/>
      <c r="Y201"/>
      <c r="Z201"/>
      <c r="AA201"/>
      <c r="AB201"/>
      <c r="AC201"/>
      <c r="AD201"/>
      <c r="AE201"/>
      <c r="AF201"/>
      <c r="AG201"/>
      <c r="AH201"/>
      <c r="AI201"/>
    </row>
    <row r="202" spans="2:35" s="49" customFormat="1" ht="20.100000000000001" customHeight="1" x14ac:dyDescent="0.15">
      <c r="B202"/>
      <c r="D202"/>
      <c r="E202"/>
      <c r="F202"/>
      <c r="G202"/>
      <c r="H202"/>
      <c r="I202"/>
      <c r="J202"/>
      <c r="K202"/>
      <c r="L202"/>
      <c r="M202"/>
      <c r="N202"/>
      <c r="O202"/>
      <c r="P202"/>
      <c r="Q202"/>
      <c r="R202"/>
      <c r="S202"/>
      <c r="T202"/>
      <c r="U202"/>
      <c r="V202"/>
      <c r="W202"/>
      <c r="X202"/>
      <c r="Y202"/>
      <c r="Z202"/>
      <c r="AA202"/>
      <c r="AB202"/>
      <c r="AC202"/>
      <c r="AD202"/>
      <c r="AE202"/>
      <c r="AF202"/>
      <c r="AG202"/>
      <c r="AH202"/>
      <c r="AI202"/>
    </row>
    <row r="203" spans="2:35" s="49" customFormat="1" ht="20.100000000000001" customHeight="1" x14ac:dyDescent="0.15">
      <c r="B203"/>
      <c r="D203"/>
      <c r="E203"/>
      <c r="F203"/>
      <c r="G203"/>
      <c r="H203"/>
      <c r="I203"/>
      <c r="J203"/>
      <c r="K203"/>
      <c r="L203"/>
      <c r="M203"/>
      <c r="N203"/>
      <c r="O203"/>
      <c r="P203"/>
      <c r="Q203"/>
      <c r="R203"/>
      <c r="S203"/>
      <c r="T203"/>
      <c r="U203"/>
      <c r="V203"/>
      <c r="W203"/>
      <c r="X203"/>
      <c r="Y203"/>
      <c r="Z203"/>
      <c r="AA203"/>
      <c r="AB203"/>
      <c r="AC203"/>
      <c r="AD203"/>
      <c r="AE203"/>
      <c r="AF203"/>
      <c r="AG203"/>
      <c r="AH203"/>
      <c r="AI203"/>
    </row>
    <row r="204" spans="2:35" s="49" customFormat="1" ht="20.100000000000001" customHeight="1" x14ac:dyDescent="0.15">
      <c r="B204"/>
      <c r="D204"/>
      <c r="E204"/>
      <c r="F204"/>
      <c r="G204"/>
      <c r="H204"/>
      <c r="I204"/>
      <c r="J204"/>
      <c r="K204"/>
      <c r="L204"/>
      <c r="M204"/>
      <c r="N204"/>
      <c r="O204"/>
      <c r="P204"/>
      <c r="Q204"/>
      <c r="R204"/>
      <c r="S204"/>
      <c r="T204"/>
      <c r="U204"/>
      <c r="V204"/>
      <c r="W204"/>
      <c r="X204"/>
      <c r="Y204"/>
      <c r="Z204"/>
      <c r="AA204"/>
      <c r="AB204"/>
      <c r="AC204"/>
      <c r="AD204"/>
      <c r="AE204"/>
      <c r="AF204"/>
      <c r="AG204"/>
      <c r="AH204"/>
      <c r="AI204"/>
    </row>
    <row r="205" spans="2:35" s="49" customFormat="1" ht="20.100000000000001" customHeight="1" x14ac:dyDescent="0.15">
      <c r="B205"/>
      <c r="D205"/>
      <c r="E205"/>
      <c r="F205"/>
      <c r="G205"/>
      <c r="H205"/>
      <c r="I205"/>
      <c r="J205"/>
      <c r="K205"/>
      <c r="L205"/>
      <c r="M205"/>
      <c r="N205"/>
      <c r="O205"/>
      <c r="P205"/>
      <c r="Q205"/>
      <c r="R205"/>
      <c r="S205"/>
      <c r="T205"/>
      <c r="U205"/>
      <c r="V205"/>
      <c r="W205"/>
      <c r="X205"/>
      <c r="Y205"/>
      <c r="Z205"/>
      <c r="AA205"/>
      <c r="AB205"/>
      <c r="AC205"/>
      <c r="AD205"/>
      <c r="AE205"/>
      <c r="AF205"/>
      <c r="AG205"/>
      <c r="AH205"/>
      <c r="AI205"/>
    </row>
    <row r="206" spans="2:35" s="49" customFormat="1" ht="20.100000000000001" customHeight="1" x14ac:dyDescent="0.15">
      <c r="B206"/>
      <c r="D206"/>
      <c r="E206"/>
      <c r="F206"/>
      <c r="G206"/>
      <c r="H206"/>
      <c r="I206"/>
      <c r="J206"/>
      <c r="K206"/>
      <c r="L206"/>
      <c r="M206"/>
      <c r="N206"/>
      <c r="O206"/>
      <c r="P206"/>
      <c r="Q206"/>
      <c r="R206"/>
      <c r="S206"/>
      <c r="T206"/>
      <c r="U206"/>
      <c r="V206"/>
      <c r="W206"/>
      <c r="X206"/>
      <c r="Y206"/>
      <c r="Z206"/>
      <c r="AA206"/>
      <c r="AB206"/>
      <c r="AC206"/>
      <c r="AD206"/>
      <c r="AE206"/>
      <c r="AF206"/>
      <c r="AG206"/>
      <c r="AH206"/>
      <c r="AI206"/>
    </row>
    <row r="207" spans="2:35" s="49" customFormat="1" ht="20.100000000000001" customHeight="1" x14ac:dyDescent="0.15">
      <c r="B207"/>
      <c r="D207"/>
      <c r="E207"/>
      <c r="F207"/>
      <c r="G207"/>
      <c r="H207"/>
      <c r="I207"/>
      <c r="J207"/>
      <c r="K207"/>
      <c r="L207"/>
      <c r="M207"/>
      <c r="N207"/>
      <c r="O207"/>
      <c r="P207"/>
      <c r="Q207"/>
      <c r="R207"/>
      <c r="S207"/>
      <c r="T207"/>
      <c r="U207"/>
      <c r="V207"/>
      <c r="W207"/>
      <c r="X207"/>
      <c r="Y207"/>
      <c r="Z207"/>
      <c r="AA207"/>
      <c r="AB207"/>
      <c r="AC207"/>
      <c r="AD207"/>
      <c r="AE207"/>
      <c r="AF207"/>
      <c r="AG207"/>
      <c r="AH207"/>
      <c r="AI207"/>
    </row>
    <row r="208" spans="2:35" s="49" customFormat="1" ht="20.100000000000001" customHeight="1" x14ac:dyDescent="0.15">
      <c r="B208"/>
      <c r="D208"/>
      <c r="E208"/>
      <c r="F208"/>
      <c r="G208"/>
      <c r="H208"/>
      <c r="I208"/>
      <c r="J208"/>
      <c r="K208"/>
      <c r="L208"/>
      <c r="M208"/>
      <c r="N208"/>
      <c r="O208"/>
      <c r="P208"/>
      <c r="Q208"/>
      <c r="R208"/>
      <c r="S208"/>
      <c r="T208"/>
      <c r="U208"/>
      <c r="V208"/>
      <c r="W208"/>
      <c r="X208"/>
      <c r="Y208"/>
      <c r="Z208"/>
      <c r="AA208"/>
      <c r="AB208"/>
      <c r="AC208"/>
      <c r="AD208"/>
      <c r="AE208"/>
      <c r="AF208"/>
      <c r="AG208"/>
      <c r="AH208"/>
      <c r="AI208"/>
    </row>
    <row r="209" spans="2:35" s="49" customFormat="1" ht="20.100000000000001" customHeight="1" x14ac:dyDescent="0.15">
      <c r="B209"/>
      <c r="D209"/>
      <c r="E209"/>
      <c r="F209"/>
      <c r="G209"/>
      <c r="H209"/>
      <c r="I209"/>
      <c r="J209"/>
      <c r="K209"/>
      <c r="L209"/>
      <c r="M209"/>
      <c r="N209"/>
      <c r="O209"/>
      <c r="P209"/>
      <c r="Q209"/>
      <c r="R209"/>
      <c r="S209"/>
      <c r="T209"/>
      <c r="U209"/>
      <c r="V209"/>
      <c r="W209"/>
      <c r="X209"/>
      <c r="Y209"/>
      <c r="Z209"/>
      <c r="AA209"/>
      <c r="AB209"/>
      <c r="AC209"/>
      <c r="AD209"/>
      <c r="AE209"/>
      <c r="AF209"/>
      <c r="AG209"/>
      <c r="AH209"/>
      <c r="AI209"/>
    </row>
    <row r="210" spans="2:35" s="49" customFormat="1" ht="20.100000000000001" customHeight="1" x14ac:dyDescent="0.15">
      <c r="B210"/>
      <c r="D210"/>
      <c r="E210"/>
      <c r="F210"/>
      <c r="G210"/>
      <c r="H210"/>
      <c r="I210"/>
      <c r="J210"/>
      <c r="K210"/>
      <c r="L210"/>
      <c r="M210"/>
      <c r="N210"/>
      <c r="O210"/>
      <c r="P210"/>
      <c r="Q210"/>
      <c r="R210"/>
      <c r="S210"/>
      <c r="T210"/>
      <c r="U210"/>
      <c r="V210"/>
      <c r="W210"/>
      <c r="X210"/>
      <c r="Y210"/>
      <c r="Z210"/>
      <c r="AA210"/>
      <c r="AB210"/>
      <c r="AC210"/>
      <c r="AD210"/>
      <c r="AE210"/>
      <c r="AF210"/>
      <c r="AG210"/>
      <c r="AH210"/>
      <c r="AI210"/>
    </row>
    <row r="211" spans="2:35" s="49" customFormat="1" ht="20.100000000000001" customHeight="1" x14ac:dyDescent="0.15">
      <c r="B211"/>
      <c r="D211"/>
      <c r="E211"/>
      <c r="F211"/>
      <c r="G211"/>
      <c r="H211"/>
      <c r="I211"/>
      <c r="J211"/>
      <c r="K211"/>
      <c r="L211"/>
      <c r="M211"/>
      <c r="N211"/>
      <c r="O211"/>
      <c r="P211"/>
      <c r="Q211"/>
      <c r="R211"/>
      <c r="S211"/>
      <c r="T211"/>
      <c r="U211"/>
      <c r="V211"/>
      <c r="W211"/>
      <c r="X211"/>
      <c r="Y211"/>
      <c r="Z211"/>
      <c r="AA211"/>
      <c r="AB211"/>
      <c r="AC211"/>
      <c r="AD211"/>
      <c r="AE211"/>
      <c r="AF211"/>
      <c r="AG211"/>
      <c r="AH211"/>
      <c r="AI211"/>
    </row>
    <row r="212" spans="2:35" s="49" customFormat="1" ht="20.100000000000001" customHeight="1" x14ac:dyDescent="0.15">
      <c r="B212"/>
      <c r="D212"/>
      <c r="E212"/>
      <c r="F212"/>
      <c r="G212"/>
      <c r="H212"/>
      <c r="I212"/>
      <c r="J212"/>
      <c r="K212"/>
      <c r="L212"/>
      <c r="M212"/>
      <c r="N212"/>
      <c r="O212"/>
      <c r="P212"/>
      <c r="Q212"/>
      <c r="R212"/>
      <c r="S212"/>
      <c r="T212"/>
      <c r="U212"/>
      <c r="V212"/>
      <c r="W212"/>
      <c r="X212"/>
      <c r="Y212"/>
      <c r="Z212"/>
      <c r="AA212"/>
      <c r="AB212"/>
      <c r="AC212"/>
      <c r="AD212"/>
      <c r="AE212"/>
      <c r="AF212"/>
      <c r="AG212"/>
      <c r="AH212"/>
      <c r="AI212"/>
    </row>
    <row r="213" spans="2:35" s="49" customFormat="1" ht="20.100000000000001" customHeight="1" x14ac:dyDescent="0.15">
      <c r="B213"/>
      <c r="D213"/>
      <c r="E213"/>
      <c r="F213"/>
      <c r="G213"/>
      <c r="H213"/>
      <c r="I213"/>
      <c r="J213"/>
      <c r="K213"/>
      <c r="L213"/>
      <c r="M213"/>
      <c r="N213"/>
      <c r="O213"/>
      <c r="P213"/>
      <c r="Q213"/>
      <c r="R213"/>
      <c r="S213"/>
      <c r="T213"/>
      <c r="U213"/>
      <c r="V213"/>
      <c r="W213"/>
      <c r="X213"/>
      <c r="Y213"/>
      <c r="Z213"/>
      <c r="AA213"/>
      <c r="AB213"/>
      <c r="AC213"/>
      <c r="AD213"/>
      <c r="AE213"/>
      <c r="AF213"/>
      <c r="AG213"/>
      <c r="AH213"/>
      <c r="AI213"/>
    </row>
    <row r="214" spans="2:35" s="49" customFormat="1" ht="20.100000000000001" customHeight="1" x14ac:dyDescent="0.15">
      <c r="B214"/>
      <c r="D214"/>
      <c r="E214"/>
      <c r="F214"/>
      <c r="G214"/>
      <c r="H214"/>
      <c r="I214"/>
      <c r="J214"/>
      <c r="K214"/>
      <c r="L214"/>
      <c r="M214"/>
      <c r="N214"/>
      <c r="O214"/>
      <c r="P214"/>
      <c r="Q214"/>
      <c r="R214"/>
      <c r="S214"/>
      <c r="T214"/>
      <c r="U214"/>
      <c r="V214"/>
      <c r="W214"/>
      <c r="X214"/>
      <c r="Y214"/>
      <c r="Z214"/>
      <c r="AA214"/>
      <c r="AB214"/>
      <c r="AC214"/>
      <c r="AD214"/>
      <c r="AE214"/>
      <c r="AF214"/>
      <c r="AG214"/>
      <c r="AH214"/>
      <c r="AI214"/>
    </row>
    <row r="215" spans="2:35" s="49" customFormat="1" ht="20.100000000000001" customHeight="1" x14ac:dyDescent="0.15">
      <c r="B215"/>
      <c r="D215"/>
      <c r="E215"/>
      <c r="F215"/>
      <c r="G215"/>
      <c r="H215"/>
      <c r="I215"/>
      <c r="J215"/>
      <c r="K215"/>
      <c r="L215"/>
      <c r="M215"/>
      <c r="N215"/>
      <c r="O215"/>
      <c r="P215"/>
      <c r="Q215"/>
      <c r="R215"/>
      <c r="S215"/>
      <c r="T215"/>
      <c r="U215"/>
      <c r="V215"/>
      <c r="W215"/>
      <c r="X215"/>
      <c r="Y215"/>
      <c r="Z215"/>
      <c r="AA215"/>
      <c r="AB215"/>
      <c r="AC215"/>
      <c r="AD215"/>
      <c r="AE215"/>
      <c r="AF215"/>
      <c r="AG215"/>
      <c r="AH215"/>
      <c r="AI215"/>
    </row>
  </sheetData>
  <autoFilter ref="A15:AI49">
    <filterColumn colId="5" showButton="0"/>
    <filterColumn colId="9" showButton="0"/>
    <filterColumn colId="12" showButton="0"/>
    <filterColumn colId="14" showButton="0"/>
    <filterColumn colId="20" showButton="0"/>
    <filterColumn colId="22" showButton="0"/>
    <filterColumn colId="25" showButton="0"/>
    <filterColumn colId="26" showButton="0"/>
    <filterColumn colId="27" showButton="0"/>
  </autoFilter>
  <dataConsolidate/>
  <mergeCells count="47">
    <mergeCell ref="A2:B2"/>
    <mergeCell ref="A4:Y4"/>
    <mergeCell ref="A6:B9"/>
    <mergeCell ref="Q6:R13"/>
    <mergeCell ref="S6:T6"/>
    <mergeCell ref="U6:Y6"/>
    <mergeCell ref="S7:T7"/>
    <mergeCell ref="U7:Y7"/>
    <mergeCell ref="S8:T8"/>
    <mergeCell ref="U8:Y8"/>
    <mergeCell ref="S9:T9"/>
    <mergeCell ref="U9:Y9"/>
    <mergeCell ref="S10:T10"/>
    <mergeCell ref="U10:Y10"/>
    <mergeCell ref="A11:B12"/>
    <mergeCell ref="S11:T11"/>
    <mergeCell ref="U11:Y11"/>
    <mergeCell ref="S12:T12"/>
    <mergeCell ref="U12:Y12"/>
    <mergeCell ref="S13:T13"/>
    <mergeCell ref="U13:Y13"/>
    <mergeCell ref="Z15:AC15"/>
    <mergeCell ref="AD15:AD16"/>
    <mergeCell ref="L15:L16"/>
    <mergeCell ref="M15:N15"/>
    <mergeCell ref="O15:P16"/>
    <mergeCell ref="Q15:Q16"/>
    <mergeCell ref="R15:R16"/>
    <mergeCell ref="S15:S16"/>
    <mergeCell ref="A49:Q49"/>
    <mergeCell ref="T15:T16"/>
    <mergeCell ref="U15:V15"/>
    <mergeCell ref="W15:X15"/>
    <mergeCell ref="Y15:Y16"/>
    <mergeCell ref="F15:G15"/>
    <mergeCell ref="I15:I16"/>
    <mergeCell ref="J15:K15"/>
    <mergeCell ref="A15:A16"/>
    <mergeCell ref="B15:B16"/>
    <mergeCell ref="C15:C16"/>
    <mergeCell ref="D15:D16"/>
    <mergeCell ref="E15:E16"/>
    <mergeCell ref="AE15:AE16"/>
    <mergeCell ref="AF15:AF16"/>
    <mergeCell ref="AG15:AG16"/>
    <mergeCell ref="AH15:AH16"/>
    <mergeCell ref="AI15:AI16"/>
  </mergeCells>
  <phoneticPr fontId="1"/>
  <conditionalFormatting sqref="L47">
    <cfRule type="containsText" dxfId="1" priority="32" operator="containsText" text="未完了">
      <formula>NOT(ISERROR(SEARCH("未完了",L47)))</formula>
    </cfRule>
  </conditionalFormatting>
  <conditionalFormatting sqref="L17:L46">
    <cfRule type="containsText" dxfId="0" priority="1" operator="containsText" text="未完了">
      <formula>NOT(ISERROR(SEARCH("未完了",L17)))</formula>
    </cfRule>
  </conditionalFormatting>
  <dataValidations count="24">
    <dataValidation allowBlank="1" showInputMessage="1" showErrorMessage="1" prompt="石綿含有状況が「不明」な場合、または石綿含有状況が「有」で措置状態が未記入の場合、「未完了」と自動入力されます。" sqref="L15:M16 N16 L17:N47"/>
    <dataValidation allowBlank="1" showErrorMessage="1" sqref="Z15:AC16"/>
    <dataValidation allowBlank="1" showInputMessage="1" showErrorMessage="1" prompt="石綿を含有していない場合は石綿含有「無」と措置状態「―」を選択してください。_x000a_「有」または「不明」の場合は、「措置済み」「未措置　劣化無」「未措置　劣化有」「劣化状況不明」から選択してください。" sqref="Y15:Y16"/>
    <dataValidation type="list" allowBlank="1" showInputMessage="1" showErrorMessage="1" prompt="プルダウンリストから選択してください。_x000a_（）内のものは選択しないでください。" sqref="D15:D16">
      <formula1>機関種別</formula1>
    </dataValidation>
    <dataValidation allowBlank="1" showInputMessage="1" showErrorMessage="1" prompt="私立大学（短期大学含む）のみ記載。" sqref="S6:AD8"/>
    <dataValidation type="list" allowBlank="1" showInputMessage="1" showErrorMessage="1" sqref="T14 T90:T1048576 T48:T49">
      <formula1>"使用中,停止中"</formula1>
    </dataValidation>
    <dataValidation type="list" showInputMessage="1" showErrorMessage="1" sqref="Q90:Q1048576 Q48">
      <formula1>"建物一体型,独立型"</formula1>
    </dataValidation>
    <dataValidation type="list" allowBlank="1" showInputMessage="1" showErrorMessage="1" sqref="O14 O90:O1048576 O48">
      <formula1>"昭和,平成"</formula1>
    </dataValidation>
    <dataValidation type="list" allowBlank="1" showInputMessage="1" showErrorMessage="1" sqref="D14 D100:D1048576 D48:D49">
      <formula1>機関種別</formula1>
    </dataValidation>
    <dataValidation type="list" allowBlank="1" showInputMessage="1" showErrorMessage="1" sqref="U14 U90:U1048576 U48:U49">
      <formula1>石綿含有状況</formula1>
    </dataValidation>
    <dataValidation allowBlank="1" showInputMessage="1" showErrorMessage="1" prompt="石綿含有状況を「有」「無」「不明」から選択してください。_x000a_石綿含有「有」の煙突について、様式２の①欄に建物種別ごとに計上して、記入してください。" sqref="U16"/>
    <dataValidation type="list" allowBlank="1" showInputMessage="1" showErrorMessage="1" prompt="石綿を含有していない場合は石綿含有「無」と措置状態「―」を選択してください。_x000a_「有」または「不明」の場合は、「措置済み」「未措置　劣化無」「未措置　劣化有」「未措置 劣化状況不明」から選択してください。" sqref="Y17:Y47">
      <formula1>INDIRECT(U17)</formula1>
    </dataValidation>
    <dataValidation type="list" allowBlank="1" showInputMessage="1" showErrorMessage="1" prompt="プルダウンリストから選択してください。_x000a_機関種別が選択されていないと、建物種別の選択リストがでてきません。_x000a_様式２で「建物種別」の記載がない機関については、「―」を選択してください。" sqref="I15:I47">
      <formula1>INDIRECT(D15)</formula1>
    </dataValidation>
    <dataValidation type="list" allowBlank="1" showInputMessage="1" showErrorMessage="1" sqref="AD17:AD47">
      <formula1>未措置_劣化有</formula1>
    </dataValidation>
    <dataValidation type="list" allowBlank="1" showInputMessage="1" showErrorMessage="1" prompt="プルダウンリストから選択してください。_x000a_（）内のものは選択しないでください。" sqref="D17:D47">
      <formula1>公立学校機関種別</formula1>
    </dataValidation>
    <dataValidation allowBlank="1" showErrorMessage="1" prompt="石綿を含有していない場合は石綿含有「無」と措置状態「―」を選択してください。_x000a_「有」または「不明」の場合は、「措置済み」「未措置　劣化無」「未措置　劣化有」「未措置 劣化状況不明」から選択してください。" sqref="Z17:AC47"/>
    <dataValidation allowBlank="1" showInputMessage="1" showErrorMessage="1" prompt="石綿含有率は、わかっていたら、参考で入力してください。" sqref="V16:X47"/>
    <dataValidation allowBlank="1" showInputMessage="1" showErrorMessage="1" prompt="単位はcmと自動入力されます。_x000a_小数点以下を四捨五入し、整数で記入してください。_x000a_角形煙突の場合は大きい方の内寸を記入してください。" sqref="S15:S47"/>
    <dataValidation type="list" showInputMessage="1" showErrorMessage="1" prompt="建物一体型/独立型を選択してください。" sqref="Q15:Q47">
      <formula1>"建物一体型,独立型"</formula1>
    </dataValidation>
    <dataValidation allowBlank="1" showInputMessage="1" showErrorMessage="1" prompt="数字は半角で記入してください。_x000a_ただし、平成元年の「元」の字のみ漢字を使ってください" sqref="P17:P47"/>
    <dataValidation type="list" allowBlank="1" showInputMessage="1" showErrorMessage="1" prompt="昭和/平成を選択してください。" sqref="O17:O47">
      <formula1>"昭和,平成"</formula1>
    </dataValidation>
    <dataValidation type="list" allowBlank="1" showInputMessage="1" showErrorMessage="1" prompt="使用中/停止中を選択してください。" sqref="T15:T47">
      <formula1>"使用中,停止中"</formula1>
    </dataValidation>
    <dataValidation allowBlank="1" showInputMessage="1" showErrorMessage="1" prompt="私立大学の場合は記載してください。" sqref="A15:A47 C15:C47"/>
    <dataValidation type="list" allowBlank="1" showInputMessage="1" showErrorMessage="1" prompt="石綿含有状況を「有」「無」「不明」から選択してください。" sqref="U17:U47">
      <formula1>石綿含有状況</formula1>
    </dataValidation>
  </dataValidations>
  <printOptions horizontalCentered="1"/>
  <pageMargins left="0.39370078740157483" right="0.39370078740157483" top="0.39370078740157483" bottom="0.19685039370078741" header="0.19685039370078741" footer="0.19685039370078741"/>
  <pageSetup paperSize="9" scale="5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AI215"/>
  <sheetViews>
    <sheetView view="pageBreakPreview" zoomScale="70" zoomScaleNormal="85" zoomScaleSheetLayoutView="70" zoomScalePageLayoutView="70" workbookViewId="0">
      <selection activeCell="A4" sqref="A4:Y4"/>
    </sheetView>
  </sheetViews>
  <sheetFormatPr defaultRowHeight="13.5" outlineLevelCol="1" x14ac:dyDescent="0.15"/>
  <cols>
    <col min="1" max="1" width="10.75" style="49" customWidth="1"/>
    <col min="2" max="2" width="16.625" customWidth="1"/>
    <col min="3" max="3" width="10.75" style="49" customWidth="1"/>
    <col min="4" max="4" width="21.75" customWidth="1"/>
    <col min="5" max="5" width="19.125" customWidth="1"/>
    <col min="6" max="8" width="7.25" hidden="1" customWidth="1" outlineLevel="1"/>
    <col min="9" max="9" width="19" customWidth="1" collapsed="1"/>
    <col min="10" max="11" width="7.25" hidden="1" customWidth="1" outlineLevel="1"/>
    <col min="12" max="12" width="6.875" customWidth="1" collapsed="1"/>
    <col min="13" max="14" width="7.25" hidden="1" customWidth="1" outlineLevel="1"/>
    <col min="15" max="15" width="5" customWidth="1" collapsed="1"/>
    <col min="16" max="16" width="5" customWidth="1"/>
    <col min="17" max="17" width="12.375" bestFit="1" customWidth="1"/>
    <col min="18" max="18" width="5.625" customWidth="1"/>
    <col min="19" max="19" width="7.625" customWidth="1"/>
    <col min="20" max="20" width="7.5" customWidth="1"/>
    <col min="21" max="21" width="5.625" customWidth="1"/>
    <col min="22" max="22" width="7.625" customWidth="1"/>
    <col min="23" max="24" width="7.25" hidden="1" customWidth="1" outlineLevel="1"/>
    <col min="25" max="25" width="21.25" customWidth="1" collapsed="1"/>
    <col min="26" max="29" width="7.25" hidden="1" customWidth="1" outlineLevel="1"/>
    <col min="30" max="30" width="21.25" customWidth="1" collapsed="1"/>
    <col min="31" max="31" width="14.25" customWidth="1"/>
    <col min="32" max="36" width="6.5" customWidth="1"/>
    <col min="37" max="46" width="4.625" customWidth="1"/>
  </cols>
  <sheetData>
    <row r="1" spans="1:35" x14ac:dyDescent="0.15">
      <c r="B1" s="91">
        <f>SUBTOTAL(3,D47:D47)</f>
        <v>0</v>
      </c>
    </row>
    <row r="2" spans="1:35" ht="17.100000000000001" customHeight="1" x14ac:dyDescent="0.15">
      <c r="A2" s="111" t="s">
        <v>0</v>
      </c>
      <c r="B2" s="112"/>
      <c r="C2" s="53"/>
      <c r="D2" s="9"/>
      <c r="E2" s="9"/>
      <c r="F2" s="9"/>
      <c r="G2" s="9"/>
      <c r="H2" s="9"/>
      <c r="I2" s="9"/>
      <c r="J2" s="9"/>
      <c r="K2" s="9"/>
      <c r="L2" s="9"/>
      <c r="M2" s="9"/>
      <c r="N2" s="9"/>
      <c r="O2" s="70"/>
      <c r="P2" s="70"/>
      <c r="Q2" s="70"/>
      <c r="R2" s="70"/>
      <c r="S2" s="70"/>
      <c r="T2" s="70"/>
      <c r="U2" s="70"/>
      <c r="V2" s="70"/>
      <c r="W2" s="79"/>
      <c r="X2" s="79"/>
      <c r="Y2" s="70"/>
      <c r="Z2" s="79"/>
      <c r="AA2" s="79"/>
      <c r="AB2" s="79"/>
      <c r="AC2" s="79"/>
      <c r="AD2" s="70"/>
      <c r="AE2" s="70"/>
    </row>
    <row r="3" spans="1:35" ht="5.0999999999999996" customHeight="1" x14ac:dyDescent="0.15"/>
    <row r="4" spans="1:35" ht="20.100000000000001" customHeight="1" x14ac:dyDescent="0.15">
      <c r="A4" s="113" t="s">
        <v>28</v>
      </c>
      <c r="B4" s="113"/>
      <c r="C4" s="113"/>
      <c r="D4" s="113"/>
      <c r="E4" s="113"/>
      <c r="F4" s="113"/>
      <c r="G4" s="113"/>
      <c r="H4" s="113"/>
      <c r="I4" s="113"/>
      <c r="J4" s="113"/>
      <c r="K4" s="113"/>
      <c r="L4" s="113"/>
      <c r="M4" s="113"/>
      <c r="N4" s="113"/>
      <c r="O4" s="113"/>
      <c r="P4" s="113"/>
      <c r="Q4" s="113"/>
      <c r="R4" s="113"/>
      <c r="S4" s="113"/>
      <c r="T4" s="113"/>
      <c r="U4" s="113"/>
      <c r="V4" s="113"/>
      <c r="W4" s="113"/>
      <c r="X4" s="113"/>
      <c r="Y4" s="113"/>
      <c r="Z4" s="78"/>
      <c r="AA4" s="78"/>
      <c r="AB4" s="78"/>
      <c r="AC4" s="78"/>
      <c r="AD4" s="67"/>
      <c r="AE4" s="67"/>
    </row>
    <row r="5" spans="1:35" ht="9.9499999999999993" customHeight="1" x14ac:dyDescent="0.15"/>
    <row r="6" spans="1:35" ht="15" customHeight="1" x14ac:dyDescent="0.15">
      <c r="A6" s="114" t="s">
        <v>62</v>
      </c>
      <c r="B6" s="115"/>
      <c r="Q6" s="116" t="s">
        <v>33</v>
      </c>
      <c r="R6" s="117"/>
      <c r="S6" s="111" t="s">
        <v>85</v>
      </c>
      <c r="T6" s="112"/>
      <c r="U6" s="122"/>
      <c r="V6" s="123"/>
      <c r="W6" s="123"/>
      <c r="X6" s="123"/>
      <c r="Y6" s="124"/>
      <c r="Z6" s="9"/>
      <c r="AA6" s="9"/>
      <c r="AB6" s="9"/>
      <c r="AC6" s="9"/>
      <c r="AD6" s="9"/>
      <c r="AE6" s="16"/>
      <c r="AF6" s="70"/>
    </row>
    <row r="7" spans="1:35" ht="15" customHeight="1" x14ac:dyDescent="0.15">
      <c r="A7" s="115"/>
      <c r="B7" s="115"/>
      <c r="Q7" s="118"/>
      <c r="R7" s="119"/>
      <c r="S7" s="111" t="s">
        <v>63</v>
      </c>
      <c r="T7" s="112"/>
      <c r="U7" s="122"/>
      <c r="V7" s="123"/>
      <c r="W7" s="123"/>
      <c r="X7" s="123"/>
      <c r="Y7" s="124"/>
      <c r="Z7" s="9"/>
      <c r="AA7" s="9"/>
      <c r="AB7" s="9"/>
      <c r="AC7" s="9"/>
      <c r="AD7" s="9"/>
      <c r="AE7" s="16"/>
      <c r="AF7" s="70"/>
    </row>
    <row r="8" spans="1:35" ht="15" customHeight="1" x14ac:dyDescent="0.15">
      <c r="A8" s="115"/>
      <c r="B8" s="115"/>
      <c r="Q8" s="118"/>
      <c r="R8" s="119"/>
      <c r="S8" s="111" t="s">
        <v>35</v>
      </c>
      <c r="T8" s="112"/>
      <c r="U8" s="122"/>
      <c r="V8" s="123"/>
      <c r="W8" s="123"/>
      <c r="X8" s="123"/>
      <c r="Y8" s="124"/>
      <c r="Z8" s="9"/>
      <c r="AA8" s="9"/>
      <c r="AB8" s="9"/>
      <c r="AC8" s="9"/>
      <c r="AD8" s="9"/>
      <c r="AE8" s="16"/>
      <c r="AF8" s="70"/>
    </row>
    <row r="9" spans="1:35" ht="15" customHeight="1" x14ac:dyDescent="0.15">
      <c r="A9" s="115"/>
      <c r="B9" s="115"/>
      <c r="Q9" s="118"/>
      <c r="R9" s="119"/>
      <c r="S9" s="111" t="s">
        <v>42</v>
      </c>
      <c r="T9" s="112"/>
      <c r="U9" s="125"/>
      <c r="V9" s="126"/>
      <c r="W9" s="126"/>
      <c r="X9" s="126"/>
      <c r="Y9" s="127"/>
      <c r="Z9" s="9"/>
      <c r="AA9" s="9"/>
      <c r="AB9" s="9"/>
      <c r="AC9" s="9"/>
      <c r="AD9" s="9"/>
      <c r="AE9" s="16"/>
      <c r="AF9" s="70"/>
    </row>
    <row r="10" spans="1:35" ht="15" customHeight="1" x14ac:dyDescent="0.15">
      <c r="A10" s="50"/>
      <c r="B10" s="13"/>
      <c r="Q10" s="118"/>
      <c r="R10" s="119"/>
      <c r="S10" s="111" t="s">
        <v>1</v>
      </c>
      <c r="T10" s="112"/>
      <c r="U10" s="125"/>
      <c r="V10" s="126"/>
      <c r="W10" s="126"/>
      <c r="X10" s="126"/>
      <c r="Y10" s="127"/>
      <c r="Z10" s="9"/>
      <c r="AA10" s="9"/>
      <c r="AB10" s="9"/>
      <c r="AC10" s="9"/>
      <c r="AD10" s="9"/>
      <c r="AE10" s="16"/>
      <c r="AF10" s="70"/>
    </row>
    <row r="11" spans="1:35" ht="15" customHeight="1" x14ac:dyDescent="0.15">
      <c r="A11" s="128" t="s">
        <v>66</v>
      </c>
      <c r="B11" s="128"/>
      <c r="Q11" s="118"/>
      <c r="R11" s="119"/>
      <c r="S11" s="111" t="s">
        <v>2</v>
      </c>
      <c r="T11" s="112"/>
      <c r="U11" s="125"/>
      <c r="V11" s="126"/>
      <c r="W11" s="126"/>
      <c r="X11" s="126"/>
      <c r="Y11" s="127"/>
      <c r="Z11" s="9"/>
      <c r="AA11" s="9"/>
      <c r="AB11" s="9"/>
      <c r="AC11" s="9"/>
      <c r="AD11" s="9"/>
      <c r="AF11" s="70"/>
    </row>
    <row r="12" spans="1:35" ht="15" customHeight="1" x14ac:dyDescent="0.15">
      <c r="A12" s="128"/>
      <c r="B12" s="128"/>
      <c r="Q12" s="118"/>
      <c r="R12" s="119"/>
      <c r="S12" s="129" t="s">
        <v>3</v>
      </c>
      <c r="T12" s="130"/>
      <c r="U12" s="131"/>
      <c r="V12" s="132"/>
      <c r="W12" s="132"/>
      <c r="X12" s="132"/>
      <c r="Y12" s="133"/>
      <c r="Z12" s="32"/>
      <c r="AA12" s="32"/>
      <c r="AB12" s="32"/>
      <c r="AC12" s="32"/>
      <c r="AD12" s="32"/>
      <c r="AE12" s="15"/>
      <c r="AF12" s="70"/>
    </row>
    <row r="13" spans="1:35" ht="15" customHeight="1" x14ac:dyDescent="0.15">
      <c r="Q13" s="120"/>
      <c r="R13" s="121"/>
      <c r="S13" s="111" t="s">
        <v>4</v>
      </c>
      <c r="T13" s="112"/>
      <c r="U13" s="125"/>
      <c r="V13" s="126"/>
      <c r="W13" s="126"/>
      <c r="X13" s="126"/>
      <c r="Y13" s="127"/>
      <c r="Z13" s="9"/>
      <c r="AA13" s="9"/>
      <c r="AB13" s="9"/>
      <c r="AC13" s="9"/>
      <c r="AD13" s="9"/>
      <c r="AE13" s="16"/>
    </row>
    <row r="14" spans="1:35" ht="9.9499999999999993" customHeight="1" x14ac:dyDescent="0.15">
      <c r="O14" s="13"/>
      <c r="P14" s="13"/>
    </row>
    <row r="15" spans="1:35" ht="24.95" customHeight="1" x14ac:dyDescent="0.15">
      <c r="A15" s="137" t="s">
        <v>86</v>
      </c>
      <c r="B15" s="138" t="s">
        <v>88</v>
      </c>
      <c r="C15" s="137" t="s">
        <v>87</v>
      </c>
      <c r="D15" s="138" t="s">
        <v>5</v>
      </c>
      <c r="E15" s="138" t="s">
        <v>42</v>
      </c>
      <c r="F15" s="139" t="s">
        <v>99</v>
      </c>
      <c r="G15" s="140"/>
      <c r="H15" s="105"/>
      <c r="I15" s="138" t="s">
        <v>34</v>
      </c>
      <c r="J15" s="139" t="s">
        <v>99</v>
      </c>
      <c r="K15" s="140"/>
      <c r="L15" s="147" t="s">
        <v>73</v>
      </c>
      <c r="M15" s="141" t="s">
        <v>99</v>
      </c>
      <c r="N15" s="142"/>
      <c r="O15" s="146" t="s">
        <v>30</v>
      </c>
      <c r="P15" s="146"/>
      <c r="Q15" s="146" t="s">
        <v>31</v>
      </c>
      <c r="R15" s="146" t="s">
        <v>90</v>
      </c>
      <c r="S15" s="146" t="s">
        <v>91</v>
      </c>
      <c r="T15" s="146" t="s">
        <v>67</v>
      </c>
      <c r="U15" s="150" t="s">
        <v>32</v>
      </c>
      <c r="V15" s="150"/>
      <c r="W15" s="143" t="s">
        <v>99</v>
      </c>
      <c r="X15" s="144"/>
      <c r="Y15" s="150" t="s">
        <v>59</v>
      </c>
      <c r="Z15" s="143" t="s">
        <v>104</v>
      </c>
      <c r="AA15" s="145"/>
      <c r="AB15" s="145"/>
      <c r="AC15" s="144"/>
      <c r="AD15" s="135" t="s">
        <v>89</v>
      </c>
      <c r="AE15" s="151" t="s">
        <v>72</v>
      </c>
      <c r="AF15" s="148" t="s">
        <v>74</v>
      </c>
      <c r="AG15" s="148" t="s">
        <v>75</v>
      </c>
      <c r="AH15" s="148" t="s">
        <v>95</v>
      </c>
      <c r="AI15" s="148" t="s">
        <v>76</v>
      </c>
    </row>
    <row r="16" spans="1:35" ht="60.75" customHeight="1" x14ac:dyDescent="0.15">
      <c r="A16" s="137"/>
      <c r="B16" s="138"/>
      <c r="C16" s="137"/>
      <c r="D16" s="138"/>
      <c r="E16" s="138"/>
      <c r="F16" s="80" t="s">
        <v>100</v>
      </c>
      <c r="G16" s="80" t="s">
        <v>101</v>
      </c>
      <c r="H16" s="80" t="s">
        <v>113</v>
      </c>
      <c r="I16" s="138"/>
      <c r="J16" s="80" t="s">
        <v>100</v>
      </c>
      <c r="K16" s="80" t="s">
        <v>101</v>
      </c>
      <c r="L16" s="147"/>
      <c r="M16" s="81" t="s">
        <v>100</v>
      </c>
      <c r="N16" s="81" t="s">
        <v>102</v>
      </c>
      <c r="O16" s="146"/>
      <c r="P16" s="146"/>
      <c r="Q16" s="146"/>
      <c r="R16" s="146"/>
      <c r="S16" s="146"/>
      <c r="T16" s="146"/>
      <c r="U16" s="73" t="s">
        <v>64</v>
      </c>
      <c r="V16" s="72" t="s">
        <v>92</v>
      </c>
      <c r="W16" s="82" t="s">
        <v>100</v>
      </c>
      <c r="X16" s="82" t="s">
        <v>103</v>
      </c>
      <c r="Y16" s="150"/>
      <c r="Z16" s="83" t="s">
        <v>100</v>
      </c>
      <c r="AA16" s="84" t="s">
        <v>105</v>
      </c>
      <c r="AB16" s="84" t="s">
        <v>106</v>
      </c>
      <c r="AC16" s="84" t="s">
        <v>107</v>
      </c>
      <c r="AD16" s="136"/>
      <c r="AE16" s="152"/>
      <c r="AF16" s="149"/>
      <c r="AG16" s="149"/>
      <c r="AH16" s="149"/>
      <c r="AI16" s="149"/>
    </row>
    <row r="17" spans="1:35" s="6" customFormat="1" ht="20.100000000000001" customHeight="1" x14ac:dyDescent="0.15">
      <c r="A17" s="108"/>
      <c r="B17" s="36"/>
      <c r="C17" s="109"/>
      <c r="D17" s="36"/>
      <c r="E17" s="66"/>
      <c r="F17" s="87">
        <f>IF(H17="","",COUNTIFS($B17:$B$47,B17,$D17:$D$47,D17,$E17:$E$47,E17,$H17:$H$47,"○"))</f>
        <v>0</v>
      </c>
      <c r="G17" s="88" t="str">
        <f t="shared" ref="G17:G46" si="0">IF(F17=1,"○","-")</f>
        <v>-</v>
      </c>
      <c r="H17" s="88" t="str">
        <f>IF(I17="船舶","","○")</f>
        <v>○</v>
      </c>
      <c r="I17" s="66"/>
      <c r="J17" s="87">
        <f>COUNTIFS($B17:$B$47,B17,$D17:$D$47,D17,$E17:$E$47,E17,$I17:$I$47,I17)</f>
        <v>0</v>
      </c>
      <c r="K17" s="88" t="str">
        <f>IF(J17=1,"○","-")</f>
        <v>-</v>
      </c>
      <c r="L17" s="107" t="str">
        <f t="shared" ref="L17:L46" si="1">IF(AE17=0,"完了","未完了")</f>
        <v>未完了</v>
      </c>
      <c r="M17" s="86">
        <f>COUNTIFS($B17:$B$47,B17,$D17:$D$47,D17,$E17:$E$47,E17,$L17:$L$47,L17)</f>
        <v>0</v>
      </c>
      <c r="N17" s="86" t="str">
        <f t="shared" ref="N17:N46" si="2">IF(AND(M17=1,L17="未完了"),"○","-")</f>
        <v>-</v>
      </c>
      <c r="O17" s="36"/>
      <c r="P17" s="71"/>
      <c r="Q17" s="37"/>
      <c r="R17" s="7"/>
      <c r="S17" s="8"/>
      <c r="T17" s="5"/>
      <c r="U17" s="5"/>
      <c r="V17" s="10">
        <v>0</v>
      </c>
      <c r="W17" s="85">
        <f>COUNTIFS($B17:$B$47,B17,$D17:$D$47,D17,$E17:$E$47,E17,$U17:$U$47,U17)</f>
        <v>0</v>
      </c>
      <c r="X17" s="85" t="str">
        <f>IF(AND(W17=1,U17="有"),"○","-")</f>
        <v>-</v>
      </c>
      <c r="Y17" s="10"/>
      <c r="Z17" s="85">
        <f>COUNTIFS($B17:$B$47,B17,$D17:$D$47,D17,$E17:$E$47,E17,$U17:$U$47,U17,$Y17:$Y$47,Y17)</f>
        <v>0</v>
      </c>
      <c r="AA17" s="85" t="str">
        <f>IF(AND(Z17=1,U17="有",Y17="措置済み"),"○","-")</f>
        <v>-</v>
      </c>
      <c r="AB17" s="85" t="str">
        <f>IF(AND(Z17=1,U17="有",Y17="未措置 劣化無"),"○","-")</f>
        <v>-</v>
      </c>
      <c r="AC17" s="85" t="str">
        <f>IF(AND(Z17=1,U17="有",Y17="未措置 劣化有"),"○","-")</f>
        <v>-</v>
      </c>
      <c r="AD17" s="10"/>
      <c r="AE17" s="65">
        <f>IF(AF17+AG17+AH17+AI17&gt;=1,1,0)</f>
        <v>1</v>
      </c>
      <c r="AF17" s="65">
        <f>IF(U17="不明",1,0)</f>
        <v>0</v>
      </c>
      <c r="AG17" s="65">
        <f t="shared" ref="AG17:AG20" si="3">IF(U17="",1,0)</f>
        <v>1</v>
      </c>
      <c r="AH17" s="65">
        <f>IF(Y17="未措置 劣化状況不明",1,0)</f>
        <v>0</v>
      </c>
      <c r="AI17" s="65">
        <f>IF(Y17="",1,0)</f>
        <v>1</v>
      </c>
    </row>
    <row r="18" spans="1:35" s="6" customFormat="1" ht="20.100000000000001" customHeight="1" x14ac:dyDescent="0.15">
      <c r="A18" s="108"/>
      <c r="B18" s="36"/>
      <c r="C18" s="109"/>
      <c r="D18" s="36"/>
      <c r="E18" s="66"/>
      <c r="F18" s="87">
        <f>IF(H18="","",COUNTIFS($B18:$B$47,B18,$D18:$D$47,D18,$E18:$E$47,E18,$H18:$H$47,"○"))</f>
        <v>0</v>
      </c>
      <c r="G18" s="88" t="str">
        <f t="shared" si="0"/>
        <v>-</v>
      </c>
      <c r="H18" s="88" t="str">
        <f t="shared" ref="H18:H46" si="4">IF(I18="船舶","","○")</f>
        <v>○</v>
      </c>
      <c r="I18" s="66"/>
      <c r="J18" s="87">
        <f>COUNTIFS($B18:$B$47,B18,$D18:$D$47,D18,$E18:$E$47,E18,$I18:$I$47,I18)</f>
        <v>0</v>
      </c>
      <c r="K18" s="88" t="str">
        <f t="shared" ref="K18:K46" si="5">IF(J18=1,"○","-")</f>
        <v>-</v>
      </c>
      <c r="L18" s="107" t="str">
        <f t="shared" si="1"/>
        <v>未完了</v>
      </c>
      <c r="M18" s="86">
        <f>COUNTIFS($B18:$B$47,B18,$D18:$D$47,D18,$E18:$E$47,E18,$L18:$L$47,L18)</f>
        <v>0</v>
      </c>
      <c r="N18" s="86" t="str">
        <f t="shared" si="2"/>
        <v>-</v>
      </c>
      <c r="O18" s="36"/>
      <c r="P18" s="71"/>
      <c r="Q18" s="37"/>
      <c r="R18" s="7"/>
      <c r="S18" s="8"/>
      <c r="T18" s="5"/>
      <c r="U18" s="5"/>
      <c r="V18" s="10">
        <v>0</v>
      </c>
      <c r="W18" s="85">
        <f>COUNTIFS($B18:$B$47,B18,$D18:$D$47,D18,$E18:$E$47,E18,$U18:$U$47,U18)</f>
        <v>0</v>
      </c>
      <c r="X18" s="85" t="str">
        <f t="shared" ref="X18:X46" si="6">IF(AND(W18=1,U18="有"),"○","-")</f>
        <v>-</v>
      </c>
      <c r="Y18" s="10"/>
      <c r="Z18" s="85">
        <f>COUNTIFS($B18:$B$47,B18,$D18:$D$47,D18,$E18:$E$47,E18,$U18:$U$47,U18,$Y18:$Y$47,Y18)</f>
        <v>0</v>
      </c>
      <c r="AA18" s="85" t="str">
        <f t="shared" ref="AA18:AA46" si="7">IF(AND(Z18=1,U18="有",Y18="措置済み"),"○","-")</f>
        <v>-</v>
      </c>
      <c r="AB18" s="85" t="str">
        <f t="shared" ref="AB18:AB46" si="8">IF(AND(Z18=1,U18="有",Y18="未措置 劣化無"),"○","-")</f>
        <v>-</v>
      </c>
      <c r="AC18" s="85" t="str">
        <f t="shared" ref="AC18:AC46" si="9">IF(AND(Z18=1,U18="有",Y18="未措置 劣化有"),"○","-")</f>
        <v>-</v>
      </c>
      <c r="AD18" s="10"/>
      <c r="AE18" s="65">
        <f t="shared" ref="AE18:AE28" si="10">IF(AF18+AG18+AH18+AI18&gt;=1,1,0)</f>
        <v>1</v>
      </c>
      <c r="AF18" s="65">
        <f t="shared" ref="AF18:AF46" si="11">IF(U18="不明",1,0)</f>
        <v>0</v>
      </c>
      <c r="AG18" s="65">
        <f t="shared" si="3"/>
        <v>1</v>
      </c>
      <c r="AH18" s="65">
        <f t="shared" ref="AH18:AH46" si="12">IF(Y18="未措置 劣化状況不明",1,0)</f>
        <v>0</v>
      </c>
      <c r="AI18" s="65">
        <f t="shared" ref="AI18:AI46" si="13">IF(Y18="",1,0)</f>
        <v>1</v>
      </c>
    </row>
    <row r="19" spans="1:35" s="6" customFormat="1" ht="20.100000000000001" customHeight="1" x14ac:dyDescent="0.15">
      <c r="A19" s="108"/>
      <c r="B19" s="36"/>
      <c r="C19" s="109"/>
      <c r="D19" s="36"/>
      <c r="E19" s="66"/>
      <c r="F19" s="87">
        <f>IF(H19="","",COUNTIFS($B19:$B$47,B19,$D19:$D$47,D19,$E19:$E$47,E19,$H19:$H$47,"○"))</f>
        <v>0</v>
      </c>
      <c r="G19" s="88" t="str">
        <f t="shared" si="0"/>
        <v>-</v>
      </c>
      <c r="H19" s="88" t="str">
        <f t="shared" si="4"/>
        <v>○</v>
      </c>
      <c r="I19" s="66"/>
      <c r="J19" s="87">
        <f>COUNTIFS($B19:$B$47,B19,$D19:$D$47,D19,$E19:$E$47,E19,$I19:$I$47,I19)</f>
        <v>0</v>
      </c>
      <c r="K19" s="88" t="str">
        <f t="shared" si="5"/>
        <v>-</v>
      </c>
      <c r="L19" s="107" t="str">
        <f t="shared" si="1"/>
        <v>未完了</v>
      </c>
      <c r="M19" s="86">
        <f>COUNTIFS($B19:$B$47,B19,$D19:$D$47,D19,$E19:$E$47,E19,$L19:$L$47,L19)</f>
        <v>0</v>
      </c>
      <c r="N19" s="86" t="str">
        <f t="shared" si="2"/>
        <v>-</v>
      </c>
      <c r="O19" s="36"/>
      <c r="P19" s="71"/>
      <c r="Q19" s="37"/>
      <c r="R19" s="7"/>
      <c r="S19" s="8"/>
      <c r="T19" s="5"/>
      <c r="U19" s="5"/>
      <c r="V19" s="10">
        <v>0</v>
      </c>
      <c r="W19" s="85">
        <f>COUNTIFS($B19:$B$47,B19,$D19:$D$47,D19,$E19:$E$47,E19,$U19:$U$47,U19)</f>
        <v>0</v>
      </c>
      <c r="X19" s="85" t="str">
        <f t="shared" si="6"/>
        <v>-</v>
      </c>
      <c r="Y19" s="10"/>
      <c r="Z19" s="85">
        <f>COUNTIFS($B19:$B$47,B19,$D19:$D$47,D19,$E19:$E$47,E19,$U19:$U$47,U19,$Y19:$Y$47,Y19)</f>
        <v>0</v>
      </c>
      <c r="AA19" s="85" t="str">
        <f t="shared" si="7"/>
        <v>-</v>
      </c>
      <c r="AB19" s="85" t="str">
        <f t="shared" si="8"/>
        <v>-</v>
      </c>
      <c r="AC19" s="85" t="str">
        <f t="shared" si="9"/>
        <v>-</v>
      </c>
      <c r="AD19" s="10"/>
      <c r="AE19" s="65">
        <f t="shared" si="10"/>
        <v>1</v>
      </c>
      <c r="AF19" s="65">
        <f t="shared" si="11"/>
        <v>0</v>
      </c>
      <c r="AG19" s="65">
        <f t="shared" si="3"/>
        <v>1</v>
      </c>
      <c r="AH19" s="65">
        <f t="shared" si="12"/>
        <v>0</v>
      </c>
      <c r="AI19" s="65">
        <f t="shared" si="13"/>
        <v>1</v>
      </c>
    </row>
    <row r="20" spans="1:35" s="6" customFormat="1" ht="20.100000000000001" customHeight="1" x14ac:dyDescent="0.15">
      <c r="A20" s="108"/>
      <c r="B20" s="36"/>
      <c r="C20" s="109"/>
      <c r="D20" s="36"/>
      <c r="E20" s="66"/>
      <c r="F20" s="87">
        <f>IF(H20="","",COUNTIFS($B20:$B$47,B20,$D20:$D$47,D20,$E20:$E$47,E20,$H20:$H$47,"○"))</f>
        <v>0</v>
      </c>
      <c r="G20" s="88" t="str">
        <f t="shared" si="0"/>
        <v>-</v>
      </c>
      <c r="H20" s="88" t="str">
        <f t="shared" si="4"/>
        <v>○</v>
      </c>
      <c r="I20" s="66"/>
      <c r="J20" s="87">
        <f>COUNTIFS($B20:$B$47,B20,$D20:$D$47,D20,$E20:$E$47,E20,$I20:$I$47,I20)</f>
        <v>0</v>
      </c>
      <c r="K20" s="88" t="str">
        <f t="shared" si="5"/>
        <v>-</v>
      </c>
      <c r="L20" s="107" t="str">
        <f t="shared" si="1"/>
        <v>未完了</v>
      </c>
      <c r="M20" s="86">
        <f>COUNTIFS($B20:$B$47,B20,$D20:$D$47,D20,$E20:$E$47,E20,$L20:$L$47,L20)</f>
        <v>0</v>
      </c>
      <c r="N20" s="86" t="str">
        <f t="shared" si="2"/>
        <v>-</v>
      </c>
      <c r="O20" s="36"/>
      <c r="P20" s="71"/>
      <c r="Q20" s="37"/>
      <c r="R20" s="7"/>
      <c r="S20" s="8"/>
      <c r="T20" s="5"/>
      <c r="U20" s="5"/>
      <c r="V20" s="10">
        <v>0</v>
      </c>
      <c r="W20" s="85">
        <f>COUNTIFS($B20:$B$47,B20,$D20:$D$47,D20,$E20:$E$47,E20,$U20:$U$47,U20)</f>
        <v>0</v>
      </c>
      <c r="X20" s="85" t="str">
        <f t="shared" si="6"/>
        <v>-</v>
      </c>
      <c r="Y20" s="10"/>
      <c r="Z20" s="85">
        <f>COUNTIFS($B20:$B$47,B20,$D20:$D$47,D20,$E20:$E$47,E20,$U20:$U$47,U20,$Y20:$Y$47,Y20)</f>
        <v>0</v>
      </c>
      <c r="AA20" s="85" t="str">
        <f t="shared" si="7"/>
        <v>-</v>
      </c>
      <c r="AB20" s="85" t="str">
        <f t="shared" si="8"/>
        <v>-</v>
      </c>
      <c r="AC20" s="85" t="str">
        <f t="shared" si="9"/>
        <v>-</v>
      </c>
      <c r="AD20" s="10"/>
      <c r="AE20" s="65">
        <f t="shared" si="10"/>
        <v>1</v>
      </c>
      <c r="AF20" s="65">
        <f t="shared" si="11"/>
        <v>0</v>
      </c>
      <c r="AG20" s="65">
        <f t="shared" si="3"/>
        <v>1</v>
      </c>
      <c r="AH20" s="65">
        <f t="shared" si="12"/>
        <v>0</v>
      </c>
      <c r="AI20" s="65">
        <f t="shared" si="13"/>
        <v>1</v>
      </c>
    </row>
    <row r="21" spans="1:35" s="6" customFormat="1" ht="20.100000000000001" customHeight="1" x14ac:dyDescent="0.15">
      <c r="A21" s="108"/>
      <c r="B21" s="36"/>
      <c r="C21" s="109"/>
      <c r="D21" s="36"/>
      <c r="E21" s="66"/>
      <c r="F21" s="87">
        <f>IF(H21="","",COUNTIFS($B21:$B$47,B21,$D21:$D$47,D21,$E21:$E$47,E21,$H21:$H$47,"○"))</f>
        <v>0</v>
      </c>
      <c r="G21" s="88" t="str">
        <f t="shared" si="0"/>
        <v>-</v>
      </c>
      <c r="H21" s="88" t="str">
        <f t="shared" si="4"/>
        <v>○</v>
      </c>
      <c r="I21" s="66"/>
      <c r="J21" s="87">
        <f>COUNTIFS($B21:$B$47,B21,$D21:$D$47,D21,$E21:$E$47,E21,$I21:$I$47,I21)</f>
        <v>0</v>
      </c>
      <c r="K21" s="88" t="str">
        <f t="shared" si="5"/>
        <v>-</v>
      </c>
      <c r="L21" s="107" t="str">
        <f t="shared" si="1"/>
        <v>未完了</v>
      </c>
      <c r="M21" s="86">
        <f>COUNTIFS($B21:$B$47,B21,$D21:$D$47,D21,$E21:$E$47,E21,$L21:$L$47,L21)</f>
        <v>0</v>
      </c>
      <c r="N21" s="86" t="str">
        <f t="shared" si="2"/>
        <v>-</v>
      </c>
      <c r="O21" s="36"/>
      <c r="P21" s="71"/>
      <c r="Q21" s="37"/>
      <c r="R21" s="7"/>
      <c r="S21" s="8"/>
      <c r="T21" s="5"/>
      <c r="U21" s="5"/>
      <c r="V21" s="10">
        <v>0</v>
      </c>
      <c r="W21" s="85">
        <f>COUNTIFS($B21:$B$47,B21,$D21:$D$47,D21,$E21:$E$47,E21,$U21:$U$47,U21)</f>
        <v>0</v>
      </c>
      <c r="X21" s="85" t="str">
        <f t="shared" si="6"/>
        <v>-</v>
      </c>
      <c r="Y21" s="10"/>
      <c r="Z21" s="85">
        <f>COUNTIFS($B21:$B$47,B21,$D21:$D$47,D21,$E21:$E$47,E21,$U21:$U$47,U21,$Y21:$Y$47,Y21)</f>
        <v>0</v>
      </c>
      <c r="AA21" s="85" t="str">
        <f t="shared" si="7"/>
        <v>-</v>
      </c>
      <c r="AB21" s="85" t="str">
        <f t="shared" si="8"/>
        <v>-</v>
      </c>
      <c r="AC21" s="85" t="str">
        <f t="shared" si="9"/>
        <v>-</v>
      </c>
      <c r="AD21" s="10"/>
      <c r="AE21" s="65">
        <f t="shared" si="10"/>
        <v>1</v>
      </c>
      <c r="AF21" s="65">
        <f t="shared" si="11"/>
        <v>0</v>
      </c>
      <c r="AG21" s="65">
        <f>IF(U21="",1,0)</f>
        <v>1</v>
      </c>
      <c r="AH21" s="65">
        <f t="shared" si="12"/>
        <v>0</v>
      </c>
      <c r="AI21" s="65">
        <f t="shared" si="13"/>
        <v>1</v>
      </c>
    </row>
    <row r="22" spans="1:35" s="6" customFormat="1" ht="20.100000000000001" customHeight="1" x14ac:dyDescent="0.15">
      <c r="A22" s="108"/>
      <c r="B22" s="36"/>
      <c r="C22" s="109"/>
      <c r="D22" s="36"/>
      <c r="E22" s="66"/>
      <c r="F22" s="87">
        <f>IF(H22="","",COUNTIFS($B22:$B$47,B22,$D22:$D$47,D22,$E22:$E$47,E22,$H22:$H$47,"○"))</f>
        <v>0</v>
      </c>
      <c r="G22" s="88" t="str">
        <f t="shared" si="0"/>
        <v>-</v>
      </c>
      <c r="H22" s="88" t="str">
        <f t="shared" si="4"/>
        <v>○</v>
      </c>
      <c r="I22" s="66"/>
      <c r="J22" s="87">
        <f>COUNTIFS($B22:$B$47,B22,$D22:$D$47,D22,$E22:$E$47,E22,$I22:$I$47,I22)</f>
        <v>0</v>
      </c>
      <c r="K22" s="88" t="str">
        <f t="shared" si="5"/>
        <v>-</v>
      </c>
      <c r="L22" s="107" t="str">
        <f t="shared" si="1"/>
        <v>未完了</v>
      </c>
      <c r="M22" s="86">
        <f>COUNTIFS($B22:$B$47,B22,$D22:$D$47,D22,$E22:$E$47,E22,$L22:$L$47,L22)</f>
        <v>0</v>
      </c>
      <c r="N22" s="86" t="str">
        <f t="shared" si="2"/>
        <v>-</v>
      </c>
      <c r="O22" s="36"/>
      <c r="P22" s="71"/>
      <c r="Q22" s="37"/>
      <c r="R22" s="7"/>
      <c r="S22" s="8"/>
      <c r="T22" s="5"/>
      <c r="U22" s="5"/>
      <c r="V22" s="10">
        <v>0</v>
      </c>
      <c r="W22" s="85">
        <f>COUNTIFS($B22:$B$47,B22,$D22:$D$47,D22,$E22:$E$47,E22,$U22:$U$47,U22)</f>
        <v>0</v>
      </c>
      <c r="X22" s="85" t="str">
        <f t="shared" si="6"/>
        <v>-</v>
      </c>
      <c r="Y22" s="10"/>
      <c r="Z22" s="85">
        <f>COUNTIFS($B22:$B$47,B22,$D22:$D$47,D22,$E22:$E$47,E22,$U22:$U$47,U22,$Y22:$Y$47,Y22)</f>
        <v>0</v>
      </c>
      <c r="AA22" s="85" t="str">
        <f t="shared" si="7"/>
        <v>-</v>
      </c>
      <c r="AB22" s="85" t="str">
        <f t="shared" si="8"/>
        <v>-</v>
      </c>
      <c r="AC22" s="85" t="str">
        <f t="shared" si="9"/>
        <v>-</v>
      </c>
      <c r="AD22" s="10"/>
      <c r="AE22" s="65">
        <f t="shared" si="10"/>
        <v>1</v>
      </c>
      <c r="AF22" s="65">
        <f t="shared" si="11"/>
        <v>0</v>
      </c>
      <c r="AG22" s="65">
        <f t="shared" ref="AG22:AG46" si="14">IF(U22="",1,0)</f>
        <v>1</v>
      </c>
      <c r="AH22" s="65">
        <f t="shared" si="12"/>
        <v>0</v>
      </c>
      <c r="AI22" s="65">
        <f t="shared" si="13"/>
        <v>1</v>
      </c>
    </row>
    <row r="23" spans="1:35" s="6" customFormat="1" ht="20.100000000000001" customHeight="1" x14ac:dyDescent="0.15">
      <c r="A23" s="108"/>
      <c r="B23" s="36"/>
      <c r="C23" s="109"/>
      <c r="D23" s="36"/>
      <c r="E23" s="66"/>
      <c r="F23" s="87">
        <f>IF(H23="","",COUNTIFS($B23:$B$47,B23,$D23:$D$47,D23,$E23:$E$47,E23,$H23:$H$47,"○"))</f>
        <v>0</v>
      </c>
      <c r="G23" s="88" t="str">
        <f t="shared" si="0"/>
        <v>-</v>
      </c>
      <c r="H23" s="88" t="str">
        <f t="shared" si="4"/>
        <v>○</v>
      </c>
      <c r="I23" s="66"/>
      <c r="J23" s="87">
        <f>COUNTIFS($B23:$B$47,B23,$D23:$D$47,D23,$E23:$E$47,E23,$I23:$I$47,I23)</f>
        <v>0</v>
      </c>
      <c r="K23" s="88" t="str">
        <f t="shared" si="5"/>
        <v>-</v>
      </c>
      <c r="L23" s="107" t="str">
        <f t="shared" si="1"/>
        <v>未完了</v>
      </c>
      <c r="M23" s="86">
        <f>COUNTIFS($B23:$B$47,B23,$D23:$D$47,D23,$E23:$E$47,E23,$L23:$L$47,L23)</f>
        <v>0</v>
      </c>
      <c r="N23" s="86" t="str">
        <f t="shared" si="2"/>
        <v>-</v>
      </c>
      <c r="O23" s="36"/>
      <c r="P23" s="71"/>
      <c r="Q23" s="37"/>
      <c r="R23" s="7"/>
      <c r="S23" s="8"/>
      <c r="T23" s="5"/>
      <c r="U23" s="5"/>
      <c r="V23" s="10">
        <v>0</v>
      </c>
      <c r="W23" s="85">
        <f>COUNTIFS($B23:$B$47,B23,$D23:$D$47,D23,$E23:$E$47,E23,$U23:$U$47,U23)</f>
        <v>0</v>
      </c>
      <c r="X23" s="85" t="str">
        <f t="shared" si="6"/>
        <v>-</v>
      </c>
      <c r="Y23" s="10"/>
      <c r="Z23" s="85">
        <f>COUNTIFS($B23:$B$47,B23,$D23:$D$47,D23,$E23:$E$47,E23,$U23:$U$47,U23,$Y23:$Y$47,Y23)</f>
        <v>0</v>
      </c>
      <c r="AA23" s="85" t="str">
        <f t="shared" si="7"/>
        <v>-</v>
      </c>
      <c r="AB23" s="85" t="str">
        <f t="shared" si="8"/>
        <v>-</v>
      </c>
      <c r="AC23" s="85" t="str">
        <f t="shared" si="9"/>
        <v>-</v>
      </c>
      <c r="AD23" s="10"/>
      <c r="AE23" s="65">
        <f t="shared" si="10"/>
        <v>1</v>
      </c>
      <c r="AF23" s="65">
        <f t="shared" si="11"/>
        <v>0</v>
      </c>
      <c r="AG23" s="65">
        <f t="shared" si="14"/>
        <v>1</v>
      </c>
      <c r="AH23" s="65">
        <f t="shared" si="12"/>
        <v>0</v>
      </c>
      <c r="AI23" s="65">
        <f t="shared" si="13"/>
        <v>1</v>
      </c>
    </row>
    <row r="24" spans="1:35" s="6" customFormat="1" ht="20.100000000000001" customHeight="1" x14ac:dyDescent="0.15">
      <c r="A24" s="108"/>
      <c r="B24" s="36"/>
      <c r="C24" s="109"/>
      <c r="D24" s="36"/>
      <c r="E24" s="66"/>
      <c r="F24" s="87">
        <f>IF(H24="","",COUNTIFS($B24:$B$47,B24,$D24:$D$47,D24,$E24:$E$47,E24,$H24:$H$47,"○"))</f>
        <v>0</v>
      </c>
      <c r="G24" s="88" t="str">
        <f t="shared" si="0"/>
        <v>-</v>
      </c>
      <c r="H24" s="88" t="str">
        <f t="shared" si="4"/>
        <v>○</v>
      </c>
      <c r="I24" s="66"/>
      <c r="J24" s="87">
        <f>COUNTIFS($B24:$B$47,B24,$D24:$D$47,D24,$E24:$E$47,E24,$I24:$I$47,I24)</f>
        <v>0</v>
      </c>
      <c r="K24" s="88" t="str">
        <f t="shared" si="5"/>
        <v>-</v>
      </c>
      <c r="L24" s="107" t="str">
        <f t="shared" si="1"/>
        <v>未完了</v>
      </c>
      <c r="M24" s="86">
        <f>COUNTIFS($B24:$B$47,B24,$D24:$D$47,D24,$E24:$E$47,E24,$L24:$L$47,L24)</f>
        <v>0</v>
      </c>
      <c r="N24" s="86" t="str">
        <f t="shared" si="2"/>
        <v>-</v>
      </c>
      <c r="O24" s="36"/>
      <c r="P24" s="71"/>
      <c r="Q24" s="37"/>
      <c r="R24" s="7"/>
      <c r="S24" s="8"/>
      <c r="T24" s="5"/>
      <c r="U24" s="5"/>
      <c r="V24" s="10">
        <v>0</v>
      </c>
      <c r="W24" s="85">
        <f>COUNTIFS($B24:$B$47,B24,$D24:$D$47,D24,$E24:$E$47,E24,$U24:$U$47,U24)</f>
        <v>0</v>
      </c>
      <c r="X24" s="85" t="str">
        <f t="shared" si="6"/>
        <v>-</v>
      </c>
      <c r="Y24" s="10"/>
      <c r="Z24" s="85">
        <f>COUNTIFS($B24:$B$47,B24,$D24:$D$47,D24,$E24:$E$47,E24,$U24:$U$47,U24,$Y24:$Y$47,Y24)</f>
        <v>0</v>
      </c>
      <c r="AA24" s="85" t="str">
        <f t="shared" si="7"/>
        <v>-</v>
      </c>
      <c r="AB24" s="85" t="str">
        <f t="shared" si="8"/>
        <v>-</v>
      </c>
      <c r="AC24" s="85" t="str">
        <f t="shared" si="9"/>
        <v>-</v>
      </c>
      <c r="AD24" s="10"/>
      <c r="AE24" s="65">
        <f t="shared" si="10"/>
        <v>1</v>
      </c>
      <c r="AF24" s="65">
        <f t="shared" si="11"/>
        <v>0</v>
      </c>
      <c r="AG24" s="65">
        <f t="shared" si="14"/>
        <v>1</v>
      </c>
      <c r="AH24" s="65">
        <f t="shared" si="12"/>
        <v>0</v>
      </c>
      <c r="AI24" s="65">
        <f t="shared" si="13"/>
        <v>1</v>
      </c>
    </row>
    <row r="25" spans="1:35" s="6" customFormat="1" ht="20.100000000000001" customHeight="1" x14ac:dyDescent="0.15">
      <c r="A25" s="108"/>
      <c r="B25" s="36"/>
      <c r="C25" s="109"/>
      <c r="D25" s="36"/>
      <c r="E25" s="66"/>
      <c r="F25" s="87">
        <f>IF(H25="","",COUNTIFS($B25:$B$47,B25,$D25:$D$47,D25,$E25:$E$47,E25,$H25:$H$47,"○"))</f>
        <v>0</v>
      </c>
      <c r="G25" s="88" t="str">
        <f t="shared" si="0"/>
        <v>-</v>
      </c>
      <c r="H25" s="88" t="str">
        <f t="shared" si="4"/>
        <v>○</v>
      </c>
      <c r="I25" s="66"/>
      <c r="J25" s="87">
        <f>COUNTIFS($B25:$B$47,B25,$D25:$D$47,D25,$E25:$E$47,E25,$I25:$I$47,I25)</f>
        <v>0</v>
      </c>
      <c r="K25" s="88" t="str">
        <f t="shared" si="5"/>
        <v>-</v>
      </c>
      <c r="L25" s="107" t="str">
        <f t="shared" si="1"/>
        <v>未完了</v>
      </c>
      <c r="M25" s="86">
        <f>COUNTIFS($B25:$B$47,B25,$D25:$D$47,D25,$E25:$E$47,E25,$L25:$L$47,L25)</f>
        <v>0</v>
      </c>
      <c r="N25" s="86" t="str">
        <f t="shared" si="2"/>
        <v>-</v>
      </c>
      <c r="O25" s="36"/>
      <c r="P25" s="71"/>
      <c r="Q25" s="37"/>
      <c r="R25" s="7"/>
      <c r="S25" s="8"/>
      <c r="T25" s="5"/>
      <c r="U25" s="5"/>
      <c r="V25" s="10">
        <v>0</v>
      </c>
      <c r="W25" s="85">
        <f>COUNTIFS($B25:$B$47,B25,$D25:$D$47,D25,$E25:$E$47,E25,$U25:$U$47,U25)</f>
        <v>0</v>
      </c>
      <c r="X25" s="85" t="str">
        <f t="shared" si="6"/>
        <v>-</v>
      </c>
      <c r="Y25" s="10"/>
      <c r="Z25" s="85">
        <f>COUNTIFS($B25:$B$47,B25,$D25:$D$47,D25,$E25:$E$47,E25,$U25:$U$47,U25,$Y25:$Y$47,Y25)</f>
        <v>0</v>
      </c>
      <c r="AA25" s="85" t="str">
        <f t="shared" si="7"/>
        <v>-</v>
      </c>
      <c r="AB25" s="85" t="str">
        <f t="shared" si="8"/>
        <v>-</v>
      </c>
      <c r="AC25" s="85" t="str">
        <f t="shared" si="9"/>
        <v>-</v>
      </c>
      <c r="AD25" s="10"/>
      <c r="AE25" s="65">
        <f t="shared" si="10"/>
        <v>1</v>
      </c>
      <c r="AF25" s="65">
        <f t="shared" si="11"/>
        <v>0</v>
      </c>
      <c r="AG25" s="65">
        <f t="shared" si="14"/>
        <v>1</v>
      </c>
      <c r="AH25" s="65">
        <f t="shared" si="12"/>
        <v>0</v>
      </c>
      <c r="AI25" s="65">
        <f t="shared" si="13"/>
        <v>1</v>
      </c>
    </row>
    <row r="26" spans="1:35" s="6" customFormat="1" ht="20.100000000000001" customHeight="1" x14ac:dyDescent="0.15">
      <c r="A26" s="108"/>
      <c r="B26" s="36"/>
      <c r="C26" s="109"/>
      <c r="D26" s="36"/>
      <c r="E26" s="66"/>
      <c r="F26" s="87">
        <f>IF(H26="","",COUNTIFS($B26:$B$47,B26,$D26:$D$47,D26,$E26:$E$47,E26,$H26:$H$47,"○"))</f>
        <v>0</v>
      </c>
      <c r="G26" s="88" t="str">
        <f t="shared" si="0"/>
        <v>-</v>
      </c>
      <c r="H26" s="88" t="str">
        <f t="shared" si="4"/>
        <v>○</v>
      </c>
      <c r="I26" s="66"/>
      <c r="J26" s="87">
        <f>COUNTIFS($B26:$B$47,B26,$D26:$D$47,D26,$E26:$E$47,E26,$I26:$I$47,I26)</f>
        <v>0</v>
      </c>
      <c r="K26" s="88" t="str">
        <f t="shared" si="5"/>
        <v>-</v>
      </c>
      <c r="L26" s="107" t="str">
        <f t="shared" si="1"/>
        <v>未完了</v>
      </c>
      <c r="M26" s="86">
        <f>COUNTIFS($B26:$B$47,B26,$D26:$D$47,D26,$E26:$E$47,E26,$L26:$L$47,L26)</f>
        <v>0</v>
      </c>
      <c r="N26" s="86" t="str">
        <f t="shared" si="2"/>
        <v>-</v>
      </c>
      <c r="O26" s="36"/>
      <c r="P26" s="71"/>
      <c r="Q26" s="37"/>
      <c r="R26" s="7"/>
      <c r="S26" s="8"/>
      <c r="T26" s="5"/>
      <c r="U26" s="5"/>
      <c r="V26" s="10">
        <v>0</v>
      </c>
      <c r="W26" s="85">
        <f>COUNTIFS($B26:$B$47,B26,$D26:$D$47,D26,$E26:$E$47,E26,$U26:$U$47,U26)</f>
        <v>0</v>
      </c>
      <c r="X26" s="85" t="str">
        <f t="shared" si="6"/>
        <v>-</v>
      </c>
      <c r="Y26" s="10"/>
      <c r="Z26" s="85">
        <f>COUNTIFS($B26:$B$47,B26,$D26:$D$47,D26,$E26:$E$47,E26,$U26:$U$47,U26,$Y26:$Y$47,Y26)</f>
        <v>0</v>
      </c>
      <c r="AA26" s="85" t="str">
        <f t="shared" si="7"/>
        <v>-</v>
      </c>
      <c r="AB26" s="85" t="str">
        <f t="shared" si="8"/>
        <v>-</v>
      </c>
      <c r="AC26" s="85" t="str">
        <f t="shared" si="9"/>
        <v>-</v>
      </c>
      <c r="AD26" s="10"/>
      <c r="AE26" s="65">
        <f t="shared" si="10"/>
        <v>1</v>
      </c>
      <c r="AF26" s="65">
        <f t="shared" si="11"/>
        <v>0</v>
      </c>
      <c r="AG26" s="65">
        <f t="shared" si="14"/>
        <v>1</v>
      </c>
      <c r="AH26" s="65">
        <f t="shared" si="12"/>
        <v>0</v>
      </c>
      <c r="AI26" s="65">
        <f t="shared" si="13"/>
        <v>1</v>
      </c>
    </row>
    <row r="27" spans="1:35" s="6" customFormat="1" ht="20.100000000000001" customHeight="1" x14ac:dyDescent="0.15">
      <c r="A27" s="108"/>
      <c r="B27" s="36"/>
      <c r="C27" s="109"/>
      <c r="D27" s="36"/>
      <c r="E27" s="66"/>
      <c r="F27" s="87">
        <f>IF(H27="","",COUNTIFS($B27:$B$47,B27,$D27:$D$47,D27,$E27:$E$47,E27,$H27:$H$47,"○"))</f>
        <v>0</v>
      </c>
      <c r="G27" s="88" t="str">
        <f t="shared" si="0"/>
        <v>-</v>
      </c>
      <c r="H27" s="88" t="str">
        <f t="shared" si="4"/>
        <v>○</v>
      </c>
      <c r="I27" s="66"/>
      <c r="J27" s="87">
        <f>COUNTIFS($B27:$B$47,B27,$D27:$D$47,D27,$E27:$E$47,E27,$I27:$I$47,I27)</f>
        <v>0</v>
      </c>
      <c r="K27" s="88" t="str">
        <f t="shared" si="5"/>
        <v>-</v>
      </c>
      <c r="L27" s="107" t="str">
        <f t="shared" si="1"/>
        <v>未完了</v>
      </c>
      <c r="M27" s="86">
        <f>COUNTIFS($B27:$B$47,B27,$D27:$D$47,D27,$E27:$E$47,E27,$L27:$L$47,L27)</f>
        <v>0</v>
      </c>
      <c r="N27" s="86" t="str">
        <f t="shared" si="2"/>
        <v>-</v>
      </c>
      <c r="O27" s="36"/>
      <c r="P27" s="71"/>
      <c r="Q27" s="37"/>
      <c r="R27" s="7"/>
      <c r="S27" s="8"/>
      <c r="T27" s="5"/>
      <c r="U27" s="5"/>
      <c r="V27" s="10">
        <v>0</v>
      </c>
      <c r="W27" s="85">
        <f>COUNTIFS($B27:$B$47,B27,$D27:$D$47,D27,$E27:$E$47,E27,$U27:$U$47,U27)</f>
        <v>0</v>
      </c>
      <c r="X27" s="85" t="str">
        <f t="shared" si="6"/>
        <v>-</v>
      </c>
      <c r="Y27" s="10"/>
      <c r="Z27" s="85">
        <f>COUNTIFS($B27:$B$47,B27,$D27:$D$47,D27,$E27:$E$47,E27,$U27:$U$47,U27,$Y27:$Y$47,Y27)</f>
        <v>0</v>
      </c>
      <c r="AA27" s="85" t="str">
        <f t="shared" si="7"/>
        <v>-</v>
      </c>
      <c r="AB27" s="85" t="str">
        <f t="shared" si="8"/>
        <v>-</v>
      </c>
      <c r="AC27" s="85" t="str">
        <f t="shared" si="9"/>
        <v>-</v>
      </c>
      <c r="AD27" s="10"/>
      <c r="AE27" s="65">
        <f t="shared" si="10"/>
        <v>1</v>
      </c>
      <c r="AF27" s="65">
        <f t="shared" si="11"/>
        <v>0</v>
      </c>
      <c r="AG27" s="65">
        <f t="shared" si="14"/>
        <v>1</v>
      </c>
      <c r="AH27" s="65">
        <f t="shared" si="12"/>
        <v>0</v>
      </c>
      <c r="AI27" s="65">
        <f t="shared" si="13"/>
        <v>1</v>
      </c>
    </row>
    <row r="28" spans="1:35" s="6" customFormat="1" ht="20.100000000000001" customHeight="1" x14ac:dyDescent="0.15">
      <c r="A28" s="108"/>
      <c r="B28" s="36"/>
      <c r="C28" s="109"/>
      <c r="D28" s="36"/>
      <c r="E28" s="66"/>
      <c r="F28" s="87">
        <f>IF(H28="","",COUNTIFS($B28:$B$47,B28,$D28:$D$47,D28,$E28:$E$47,E28,$H28:$H$47,"○"))</f>
        <v>0</v>
      </c>
      <c r="G28" s="88" t="str">
        <f t="shared" si="0"/>
        <v>-</v>
      </c>
      <c r="H28" s="88" t="str">
        <f t="shared" si="4"/>
        <v>○</v>
      </c>
      <c r="I28" s="66"/>
      <c r="J28" s="87">
        <f>COUNTIFS($B28:$B$47,B28,$D28:$D$47,D28,$E28:$E$47,E28,$I28:$I$47,I28)</f>
        <v>0</v>
      </c>
      <c r="K28" s="88" t="str">
        <f t="shared" si="5"/>
        <v>-</v>
      </c>
      <c r="L28" s="107" t="str">
        <f t="shared" si="1"/>
        <v>未完了</v>
      </c>
      <c r="M28" s="86">
        <f>COUNTIFS($B28:$B$47,B28,$D28:$D$47,D28,$E28:$E$47,E28,$L28:$L$47,L28)</f>
        <v>0</v>
      </c>
      <c r="N28" s="86" t="str">
        <f t="shared" si="2"/>
        <v>-</v>
      </c>
      <c r="O28" s="36"/>
      <c r="P28" s="71"/>
      <c r="Q28" s="37"/>
      <c r="R28" s="7"/>
      <c r="S28" s="8"/>
      <c r="T28" s="5"/>
      <c r="U28" s="5"/>
      <c r="V28" s="10">
        <v>0</v>
      </c>
      <c r="W28" s="85">
        <f>COUNTIFS($B28:$B$47,B28,$D28:$D$47,D28,$E28:$E$47,E28,$U28:$U$47,U28)</f>
        <v>0</v>
      </c>
      <c r="X28" s="85" t="str">
        <f t="shared" si="6"/>
        <v>-</v>
      </c>
      <c r="Y28" s="10"/>
      <c r="Z28" s="85">
        <f>COUNTIFS($B28:$B$47,B28,$D28:$D$47,D28,$E28:$E$47,E28,$U28:$U$47,U28,$Y28:$Y$47,Y28)</f>
        <v>0</v>
      </c>
      <c r="AA28" s="85" t="str">
        <f t="shared" si="7"/>
        <v>-</v>
      </c>
      <c r="AB28" s="85" t="str">
        <f t="shared" si="8"/>
        <v>-</v>
      </c>
      <c r="AC28" s="85" t="str">
        <f t="shared" si="9"/>
        <v>-</v>
      </c>
      <c r="AD28" s="10"/>
      <c r="AE28" s="65">
        <f t="shared" si="10"/>
        <v>1</v>
      </c>
      <c r="AF28" s="65">
        <f t="shared" si="11"/>
        <v>0</v>
      </c>
      <c r="AG28" s="65">
        <f t="shared" si="14"/>
        <v>1</v>
      </c>
      <c r="AH28" s="65">
        <f t="shared" si="12"/>
        <v>0</v>
      </c>
      <c r="AI28" s="65">
        <f t="shared" si="13"/>
        <v>1</v>
      </c>
    </row>
    <row r="29" spans="1:35" s="6" customFormat="1" ht="20.100000000000001" customHeight="1" x14ac:dyDescent="0.15">
      <c r="A29" s="108"/>
      <c r="B29" s="36"/>
      <c r="C29" s="109"/>
      <c r="D29" s="36"/>
      <c r="E29" s="66"/>
      <c r="F29" s="87">
        <f>IF(H29="","",COUNTIFS($B29:$B$47,B29,$D29:$D$47,D29,$E29:$E$47,E29,$H29:$H$47,"○"))</f>
        <v>0</v>
      </c>
      <c r="G29" s="88" t="str">
        <f t="shared" si="0"/>
        <v>-</v>
      </c>
      <c r="H29" s="88" t="str">
        <f t="shared" si="4"/>
        <v>○</v>
      </c>
      <c r="I29" s="66"/>
      <c r="J29" s="87">
        <f>COUNTIFS($B29:$B$47,B29,$D29:$D$47,D29,$E29:$E$47,E29,$I29:$I$47,I29)</f>
        <v>0</v>
      </c>
      <c r="K29" s="88" t="str">
        <f t="shared" si="5"/>
        <v>-</v>
      </c>
      <c r="L29" s="107" t="str">
        <f t="shared" si="1"/>
        <v>未完了</v>
      </c>
      <c r="M29" s="86">
        <f>COUNTIFS($B29:$B$47,B29,$D29:$D$47,D29,$E29:$E$47,E29,$L29:$L$47,L29)</f>
        <v>0</v>
      </c>
      <c r="N29" s="86" t="str">
        <f t="shared" si="2"/>
        <v>-</v>
      </c>
      <c r="O29" s="36"/>
      <c r="P29" s="71"/>
      <c r="Q29" s="37"/>
      <c r="R29" s="7"/>
      <c r="S29" s="8"/>
      <c r="T29" s="5"/>
      <c r="U29" s="5"/>
      <c r="V29" s="10">
        <v>0</v>
      </c>
      <c r="W29" s="85">
        <f>COUNTIFS($B29:$B$47,B29,$D29:$D$47,D29,$E29:$E$47,E29,$U29:$U$47,U29)</f>
        <v>0</v>
      </c>
      <c r="X29" s="85" t="str">
        <f t="shared" si="6"/>
        <v>-</v>
      </c>
      <c r="Y29" s="10"/>
      <c r="Z29" s="85">
        <f>COUNTIFS($B29:$B$47,B29,$D29:$D$47,D29,$E29:$E$47,E29,$U29:$U$47,U29,$Y29:$Y$47,Y29)</f>
        <v>0</v>
      </c>
      <c r="AA29" s="85" t="str">
        <f t="shared" si="7"/>
        <v>-</v>
      </c>
      <c r="AB29" s="85" t="str">
        <f t="shared" si="8"/>
        <v>-</v>
      </c>
      <c r="AC29" s="85" t="str">
        <f t="shared" si="9"/>
        <v>-</v>
      </c>
      <c r="AD29" s="10"/>
      <c r="AE29" s="65">
        <f>IF(AF29+AG29+AH29+AI29&gt;=1,1,0)</f>
        <v>1</v>
      </c>
      <c r="AF29" s="65">
        <f t="shared" si="11"/>
        <v>0</v>
      </c>
      <c r="AG29" s="65">
        <f t="shared" si="14"/>
        <v>1</v>
      </c>
      <c r="AH29" s="65">
        <f t="shared" si="12"/>
        <v>0</v>
      </c>
      <c r="AI29" s="65">
        <f t="shared" si="13"/>
        <v>1</v>
      </c>
    </row>
    <row r="30" spans="1:35" s="6" customFormat="1" ht="20.100000000000001" customHeight="1" x14ac:dyDescent="0.15">
      <c r="A30" s="108"/>
      <c r="B30" s="36"/>
      <c r="C30" s="109"/>
      <c r="D30" s="36"/>
      <c r="E30" s="66"/>
      <c r="F30" s="87">
        <f>IF(H30="","",COUNTIFS($B30:$B$47,B30,$D30:$D$47,D30,$E30:$E$47,E30,$H30:$H$47,"○"))</f>
        <v>0</v>
      </c>
      <c r="G30" s="88" t="str">
        <f t="shared" si="0"/>
        <v>-</v>
      </c>
      <c r="H30" s="88" t="str">
        <f t="shared" si="4"/>
        <v>○</v>
      </c>
      <c r="I30" s="66"/>
      <c r="J30" s="87">
        <f>COUNTIFS($B30:$B$47,B30,$D30:$D$47,D30,$E30:$E$47,E30,$I30:$I$47,I30)</f>
        <v>0</v>
      </c>
      <c r="K30" s="88" t="str">
        <f t="shared" si="5"/>
        <v>-</v>
      </c>
      <c r="L30" s="107" t="str">
        <f t="shared" si="1"/>
        <v>未完了</v>
      </c>
      <c r="M30" s="86">
        <f>COUNTIFS($B30:$B$47,B30,$D30:$D$47,D30,$E30:$E$47,E30,$L30:$L$47,L30)</f>
        <v>0</v>
      </c>
      <c r="N30" s="86" t="str">
        <f t="shared" si="2"/>
        <v>-</v>
      </c>
      <c r="O30" s="36"/>
      <c r="P30" s="71"/>
      <c r="Q30" s="37"/>
      <c r="R30" s="7"/>
      <c r="S30" s="8"/>
      <c r="T30" s="5"/>
      <c r="U30" s="5"/>
      <c r="V30" s="10">
        <v>0</v>
      </c>
      <c r="W30" s="85">
        <f>COUNTIFS($B30:$B$47,B30,$D30:$D$47,D30,$E30:$E$47,E30,$U30:$U$47,U30)</f>
        <v>0</v>
      </c>
      <c r="X30" s="85" t="str">
        <f t="shared" si="6"/>
        <v>-</v>
      </c>
      <c r="Y30" s="10"/>
      <c r="Z30" s="85">
        <f>COUNTIFS($B30:$B$47,B30,$D30:$D$47,D30,$E30:$E$47,E30,$U30:$U$47,U30,$Y30:$Y$47,Y30)</f>
        <v>0</v>
      </c>
      <c r="AA30" s="85" t="str">
        <f t="shared" si="7"/>
        <v>-</v>
      </c>
      <c r="AB30" s="85" t="str">
        <f t="shared" si="8"/>
        <v>-</v>
      </c>
      <c r="AC30" s="85" t="str">
        <f t="shared" si="9"/>
        <v>-</v>
      </c>
      <c r="AD30" s="10"/>
      <c r="AE30" s="65">
        <f t="shared" ref="AE30:AE46" si="15">IF(AF30+AG30+AH30+AI30&gt;=1,1,0)</f>
        <v>1</v>
      </c>
      <c r="AF30" s="65">
        <f t="shared" si="11"/>
        <v>0</v>
      </c>
      <c r="AG30" s="65">
        <f t="shared" si="14"/>
        <v>1</v>
      </c>
      <c r="AH30" s="65">
        <f t="shared" si="12"/>
        <v>0</v>
      </c>
      <c r="AI30" s="65">
        <f t="shared" si="13"/>
        <v>1</v>
      </c>
    </row>
    <row r="31" spans="1:35" s="6" customFormat="1" ht="20.100000000000001" customHeight="1" x14ac:dyDescent="0.15">
      <c r="A31" s="108"/>
      <c r="B31" s="36"/>
      <c r="C31" s="109"/>
      <c r="D31" s="36"/>
      <c r="E31" s="66"/>
      <c r="F31" s="87">
        <f>IF(H31="","",COUNTIFS($B31:$B$47,B31,$D31:$D$47,D31,$E31:$E$47,E31,$H31:$H$47,"○"))</f>
        <v>0</v>
      </c>
      <c r="G31" s="88" t="str">
        <f t="shared" si="0"/>
        <v>-</v>
      </c>
      <c r="H31" s="88" t="str">
        <f t="shared" si="4"/>
        <v>○</v>
      </c>
      <c r="I31" s="66"/>
      <c r="J31" s="87">
        <f>COUNTIFS($B31:$B$47,B31,$D31:$D$47,D31,$E31:$E$47,E31,$I31:$I$47,I31)</f>
        <v>0</v>
      </c>
      <c r="K31" s="88" t="str">
        <f t="shared" si="5"/>
        <v>-</v>
      </c>
      <c r="L31" s="107" t="str">
        <f t="shared" si="1"/>
        <v>未完了</v>
      </c>
      <c r="M31" s="86">
        <f>COUNTIFS($B31:$B$47,B31,$D31:$D$47,D31,$E31:$E$47,E31,$L31:$L$47,L31)</f>
        <v>0</v>
      </c>
      <c r="N31" s="86" t="str">
        <f t="shared" si="2"/>
        <v>-</v>
      </c>
      <c r="O31" s="36"/>
      <c r="P31" s="71"/>
      <c r="Q31" s="37"/>
      <c r="R31" s="7"/>
      <c r="S31" s="8"/>
      <c r="T31" s="5"/>
      <c r="U31" s="5"/>
      <c r="V31" s="10">
        <v>0</v>
      </c>
      <c r="W31" s="85">
        <f>COUNTIFS($B31:$B$47,B31,$D31:$D$47,D31,$E31:$E$47,E31,$U31:$U$47,U31)</f>
        <v>0</v>
      </c>
      <c r="X31" s="85" t="str">
        <f t="shared" si="6"/>
        <v>-</v>
      </c>
      <c r="Y31" s="10"/>
      <c r="Z31" s="85">
        <f>COUNTIFS($B31:$B$47,B31,$D31:$D$47,D31,$E31:$E$47,E31,$U31:$U$47,U31,$Y31:$Y$47,Y31)</f>
        <v>0</v>
      </c>
      <c r="AA31" s="85" t="str">
        <f t="shared" si="7"/>
        <v>-</v>
      </c>
      <c r="AB31" s="85" t="str">
        <f t="shared" si="8"/>
        <v>-</v>
      </c>
      <c r="AC31" s="85" t="str">
        <f t="shared" si="9"/>
        <v>-</v>
      </c>
      <c r="AD31" s="10"/>
      <c r="AE31" s="65">
        <f t="shared" si="15"/>
        <v>1</v>
      </c>
      <c r="AF31" s="65">
        <f t="shared" si="11"/>
        <v>0</v>
      </c>
      <c r="AG31" s="65">
        <f t="shared" si="14"/>
        <v>1</v>
      </c>
      <c r="AH31" s="65">
        <f t="shared" si="12"/>
        <v>0</v>
      </c>
      <c r="AI31" s="65">
        <f t="shared" si="13"/>
        <v>1</v>
      </c>
    </row>
    <row r="32" spans="1:35" s="6" customFormat="1" ht="20.100000000000001" customHeight="1" x14ac:dyDescent="0.15">
      <c r="A32" s="108"/>
      <c r="B32" s="36"/>
      <c r="C32" s="109"/>
      <c r="D32" s="36"/>
      <c r="E32" s="66"/>
      <c r="F32" s="87">
        <f>IF(H32="","",COUNTIFS($B32:$B$47,B32,$D32:$D$47,D32,$E32:$E$47,E32,$H32:$H$47,"○"))</f>
        <v>0</v>
      </c>
      <c r="G32" s="88" t="str">
        <f t="shared" si="0"/>
        <v>-</v>
      </c>
      <c r="H32" s="88" t="str">
        <f t="shared" si="4"/>
        <v>○</v>
      </c>
      <c r="I32" s="66"/>
      <c r="J32" s="87">
        <f>COUNTIFS($B32:$B$47,B32,$D32:$D$47,D32,$E32:$E$47,E32,$I32:$I$47,I32)</f>
        <v>0</v>
      </c>
      <c r="K32" s="88" t="str">
        <f t="shared" si="5"/>
        <v>-</v>
      </c>
      <c r="L32" s="107" t="str">
        <f t="shared" si="1"/>
        <v>未完了</v>
      </c>
      <c r="M32" s="86">
        <f>COUNTIFS($B32:$B$47,B32,$D32:$D$47,D32,$E32:$E$47,E32,$L32:$L$47,L32)</f>
        <v>0</v>
      </c>
      <c r="N32" s="86" t="str">
        <f t="shared" si="2"/>
        <v>-</v>
      </c>
      <c r="O32" s="36"/>
      <c r="P32" s="71"/>
      <c r="Q32" s="37"/>
      <c r="R32" s="7"/>
      <c r="S32" s="8"/>
      <c r="T32" s="5"/>
      <c r="U32" s="5"/>
      <c r="V32" s="10">
        <v>0</v>
      </c>
      <c r="W32" s="85">
        <f>COUNTIFS($B32:$B$47,B32,$D32:$D$47,D32,$E32:$E$47,E32,$U32:$U$47,U32)</f>
        <v>0</v>
      </c>
      <c r="X32" s="85" t="str">
        <f t="shared" si="6"/>
        <v>-</v>
      </c>
      <c r="Y32" s="10"/>
      <c r="Z32" s="85">
        <f>COUNTIFS($B32:$B$47,B32,$D32:$D$47,D32,$E32:$E$47,E32,$U32:$U$47,U32,$Y32:$Y$47,Y32)</f>
        <v>0</v>
      </c>
      <c r="AA32" s="85" t="str">
        <f t="shared" si="7"/>
        <v>-</v>
      </c>
      <c r="AB32" s="85" t="str">
        <f t="shared" si="8"/>
        <v>-</v>
      </c>
      <c r="AC32" s="85" t="str">
        <f t="shared" si="9"/>
        <v>-</v>
      </c>
      <c r="AD32" s="10"/>
      <c r="AE32" s="65">
        <f t="shared" si="15"/>
        <v>1</v>
      </c>
      <c r="AF32" s="65">
        <f t="shared" si="11"/>
        <v>0</v>
      </c>
      <c r="AG32" s="65">
        <f t="shared" si="14"/>
        <v>1</v>
      </c>
      <c r="AH32" s="65">
        <f t="shared" si="12"/>
        <v>0</v>
      </c>
      <c r="AI32" s="65">
        <f t="shared" si="13"/>
        <v>1</v>
      </c>
    </row>
    <row r="33" spans="1:35" s="6" customFormat="1" ht="20.100000000000001" customHeight="1" x14ac:dyDescent="0.15">
      <c r="A33" s="108"/>
      <c r="B33" s="36"/>
      <c r="C33" s="109"/>
      <c r="D33" s="36"/>
      <c r="E33" s="66"/>
      <c r="F33" s="87">
        <f>IF(H33="","",COUNTIFS($B33:$B$47,B33,$D33:$D$47,D33,$E33:$E$47,E33,$H33:$H$47,"○"))</f>
        <v>0</v>
      </c>
      <c r="G33" s="88" t="str">
        <f t="shared" si="0"/>
        <v>-</v>
      </c>
      <c r="H33" s="88" t="str">
        <f t="shared" si="4"/>
        <v>○</v>
      </c>
      <c r="I33" s="66"/>
      <c r="J33" s="87">
        <f>COUNTIFS($B33:$B$47,B33,$D33:$D$47,D33,$E33:$E$47,E33,$I33:$I$47,I33)</f>
        <v>0</v>
      </c>
      <c r="K33" s="88" t="str">
        <f t="shared" si="5"/>
        <v>-</v>
      </c>
      <c r="L33" s="107" t="str">
        <f t="shared" si="1"/>
        <v>未完了</v>
      </c>
      <c r="M33" s="86">
        <f>COUNTIFS($B33:$B$47,B33,$D33:$D$47,D33,$E33:$E$47,E33,$L33:$L$47,L33)</f>
        <v>0</v>
      </c>
      <c r="N33" s="86" t="str">
        <f t="shared" si="2"/>
        <v>-</v>
      </c>
      <c r="O33" s="36"/>
      <c r="P33" s="71"/>
      <c r="Q33" s="37"/>
      <c r="R33" s="7"/>
      <c r="S33" s="8"/>
      <c r="T33" s="5"/>
      <c r="U33" s="5"/>
      <c r="V33" s="10">
        <v>0</v>
      </c>
      <c r="W33" s="85">
        <f>COUNTIFS($B33:$B$47,B33,$D33:$D$47,D33,$E33:$E$47,E33,$U33:$U$47,U33)</f>
        <v>0</v>
      </c>
      <c r="X33" s="85" t="str">
        <f t="shared" si="6"/>
        <v>-</v>
      </c>
      <c r="Y33" s="10"/>
      <c r="Z33" s="85">
        <f>COUNTIFS($B33:$B$47,B33,$D33:$D$47,D33,$E33:$E$47,E33,$U33:$U$47,U33,$Y33:$Y$47,Y33)</f>
        <v>0</v>
      </c>
      <c r="AA33" s="85" t="str">
        <f t="shared" si="7"/>
        <v>-</v>
      </c>
      <c r="AB33" s="85" t="str">
        <f t="shared" si="8"/>
        <v>-</v>
      </c>
      <c r="AC33" s="85" t="str">
        <f t="shared" si="9"/>
        <v>-</v>
      </c>
      <c r="AD33" s="10"/>
      <c r="AE33" s="65">
        <f t="shared" si="15"/>
        <v>1</v>
      </c>
      <c r="AF33" s="65">
        <f t="shared" si="11"/>
        <v>0</v>
      </c>
      <c r="AG33" s="65">
        <f t="shared" si="14"/>
        <v>1</v>
      </c>
      <c r="AH33" s="65">
        <f t="shared" si="12"/>
        <v>0</v>
      </c>
      <c r="AI33" s="65">
        <f t="shared" si="13"/>
        <v>1</v>
      </c>
    </row>
    <row r="34" spans="1:35" s="6" customFormat="1" ht="20.100000000000001" customHeight="1" x14ac:dyDescent="0.15">
      <c r="A34" s="108"/>
      <c r="B34" s="36"/>
      <c r="C34" s="109"/>
      <c r="D34" s="36"/>
      <c r="E34" s="66"/>
      <c r="F34" s="87">
        <f>IF(H34="","",COUNTIFS($B34:$B$47,B34,$D34:$D$47,D34,$E34:$E$47,E34,$H34:$H$47,"○"))</f>
        <v>0</v>
      </c>
      <c r="G34" s="88" t="str">
        <f t="shared" si="0"/>
        <v>-</v>
      </c>
      <c r="H34" s="88" t="str">
        <f t="shared" si="4"/>
        <v>○</v>
      </c>
      <c r="I34" s="66"/>
      <c r="J34" s="87">
        <f>COUNTIFS($B34:$B$47,B34,$D34:$D$47,D34,$E34:$E$47,E34,$I34:$I$47,I34)</f>
        <v>0</v>
      </c>
      <c r="K34" s="88" t="str">
        <f t="shared" si="5"/>
        <v>-</v>
      </c>
      <c r="L34" s="107" t="str">
        <f t="shared" si="1"/>
        <v>未完了</v>
      </c>
      <c r="M34" s="86">
        <f>COUNTIFS($B34:$B$47,B34,$D34:$D$47,D34,$E34:$E$47,E34,$L34:$L$47,L34)</f>
        <v>0</v>
      </c>
      <c r="N34" s="86" t="str">
        <f t="shared" si="2"/>
        <v>-</v>
      </c>
      <c r="O34" s="36"/>
      <c r="P34" s="71"/>
      <c r="Q34" s="37"/>
      <c r="R34" s="7"/>
      <c r="S34" s="8"/>
      <c r="T34" s="5"/>
      <c r="U34" s="5"/>
      <c r="V34" s="10">
        <v>0</v>
      </c>
      <c r="W34" s="85">
        <f>COUNTIFS($B34:$B$47,B34,$D34:$D$47,D34,$E34:$E$47,E34,$U34:$U$47,U34)</f>
        <v>0</v>
      </c>
      <c r="X34" s="85" t="str">
        <f t="shared" si="6"/>
        <v>-</v>
      </c>
      <c r="Y34" s="10"/>
      <c r="Z34" s="85">
        <f>COUNTIFS($B34:$B$47,B34,$D34:$D$47,D34,$E34:$E$47,E34,$U34:$U$47,U34,$Y34:$Y$47,Y34)</f>
        <v>0</v>
      </c>
      <c r="AA34" s="85" t="str">
        <f t="shared" si="7"/>
        <v>-</v>
      </c>
      <c r="AB34" s="85" t="str">
        <f t="shared" si="8"/>
        <v>-</v>
      </c>
      <c r="AC34" s="85" t="str">
        <f t="shared" si="9"/>
        <v>-</v>
      </c>
      <c r="AD34" s="10"/>
      <c r="AE34" s="65">
        <f t="shared" si="15"/>
        <v>1</v>
      </c>
      <c r="AF34" s="65">
        <f t="shared" si="11"/>
        <v>0</v>
      </c>
      <c r="AG34" s="65">
        <f t="shared" si="14"/>
        <v>1</v>
      </c>
      <c r="AH34" s="65">
        <f t="shared" si="12"/>
        <v>0</v>
      </c>
      <c r="AI34" s="65">
        <f t="shared" si="13"/>
        <v>1</v>
      </c>
    </row>
    <row r="35" spans="1:35" s="6" customFormat="1" ht="20.100000000000001" customHeight="1" x14ac:dyDescent="0.15">
      <c r="A35" s="108"/>
      <c r="B35" s="36"/>
      <c r="C35" s="109"/>
      <c r="D35" s="36"/>
      <c r="E35" s="66"/>
      <c r="F35" s="87">
        <f>IF(H35="","",COUNTIFS($B35:$B$47,B35,$D35:$D$47,D35,$E35:$E$47,E35,$H35:$H$47,"○"))</f>
        <v>0</v>
      </c>
      <c r="G35" s="88" t="str">
        <f t="shared" si="0"/>
        <v>-</v>
      </c>
      <c r="H35" s="88" t="str">
        <f t="shared" si="4"/>
        <v>○</v>
      </c>
      <c r="I35" s="66"/>
      <c r="J35" s="87">
        <f>COUNTIFS($B35:$B$47,B35,$D35:$D$47,D35,$E35:$E$47,E35,$I35:$I$47,I35)</f>
        <v>0</v>
      </c>
      <c r="K35" s="88" t="str">
        <f t="shared" si="5"/>
        <v>-</v>
      </c>
      <c r="L35" s="107" t="str">
        <f t="shared" si="1"/>
        <v>未完了</v>
      </c>
      <c r="M35" s="86">
        <f>COUNTIFS($B35:$B$47,B35,$D35:$D$47,D35,$E35:$E$47,E35,$L35:$L$47,L35)</f>
        <v>0</v>
      </c>
      <c r="N35" s="86" t="str">
        <f t="shared" si="2"/>
        <v>-</v>
      </c>
      <c r="O35" s="36"/>
      <c r="P35" s="71"/>
      <c r="Q35" s="37"/>
      <c r="R35" s="7"/>
      <c r="S35" s="8"/>
      <c r="T35" s="5"/>
      <c r="U35" s="5"/>
      <c r="V35" s="10">
        <v>0</v>
      </c>
      <c r="W35" s="85">
        <f>COUNTIFS($B35:$B$47,B35,$D35:$D$47,D35,$E35:$E$47,E35,$U35:$U$47,U35)</f>
        <v>0</v>
      </c>
      <c r="X35" s="85" t="str">
        <f t="shared" si="6"/>
        <v>-</v>
      </c>
      <c r="Y35" s="10"/>
      <c r="Z35" s="85">
        <f>COUNTIFS($B35:$B$47,B35,$D35:$D$47,D35,$E35:$E$47,E35,$U35:$U$47,U35,$Y35:$Y$47,Y35)</f>
        <v>0</v>
      </c>
      <c r="AA35" s="85" t="str">
        <f t="shared" si="7"/>
        <v>-</v>
      </c>
      <c r="AB35" s="85" t="str">
        <f t="shared" si="8"/>
        <v>-</v>
      </c>
      <c r="AC35" s="85" t="str">
        <f t="shared" si="9"/>
        <v>-</v>
      </c>
      <c r="AD35" s="10"/>
      <c r="AE35" s="65">
        <f t="shared" si="15"/>
        <v>1</v>
      </c>
      <c r="AF35" s="65">
        <f t="shared" si="11"/>
        <v>0</v>
      </c>
      <c r="AG35" s="65">
        <f t="shared" si="14"/>
        <v>1</v>
      </c>
      <c r="AH35" s="65">
        <f t="shared" si="12"/>
        <v>0</v>
      </c>
      <c r="AI35" s="65">
        <f t="shared" si="13"/>
        <v>1</v>
      </c>
    </row>
    <row r="36" spans="1:35" s="6" customFormat="1" ht="20.100000000000001" customHeight="1" x14ac:dyDescent="0.15">
      <c r="A36" s="108"/>
      <c r="B36" s="36"/>
      <c r="C36" s="109"/>
      <c r="D36" s="36"/>
      <c r="E36" s="66"/>
      <c r="F36" s="87">
        <f>IF(H36="","",COUNTIFS($B36:$B$47,B36,$D36:$D$47,D36,$E36:$E$47,E36,$H36:$H$47,"○"))</f>
        <v>0</v>
      </c>
      <c r="G36" s="88" t="str">
        <f t="shared" si="0"/>
        <v>-</v>
      </c>
      <c r="H36" s="88" t="str">
        <f t="shared" si="4"/>
        <v>○</v>
      </c>
      <c r="I36" s="66"/>
      <c r="J36" s="87">
        <f>COUNTIFS($B36:$B$47,B36,$D36:$D$47,D36,$E36:$E$47,E36,$I36:$I$47,I36)</f>
        <v>0</v>
      </c>
      <c r="K36" s="88" t="str">
        <f t="shared" si="5"/>
        <v>-</v>
      </c>
      <c r="L36" s="107" t="str">
        <f t="shared" si="1"/>
        <v>未完了</v>
      </c>
      <c r="M36" s="86">
        <f>COUNTIFS($B36:$B$47,B36,$D36:$D$47,D36,$E36:$E$47,E36,$L36:$L$47,L36)</f>
        <v>0</v>
      </c>
      <c r="N36" s="86" t="str">
        <f t="shared" si="2"/>
        <v>-</v>
      </c>
      <c r="O36" s="36"/>
      <c r="P36" s="71"/>
      <c r="Q36" s="37"/>
      <c r="R36" s="7"/>
      <c r="S36" s="8"/>
      <c r="T36" s="5"/>
      <c r="U36" s="5"/>
      <c r="V36" s="10">
        <v>0</v>
      </c>
      <c r="W36" s="85">
        <f>COUNTIFS($B36:$B$47,B36,$D36:$D$47,D36,$E36:$E$47,E36,$U36:$U$47,U36)</f>
        <v>0</v>
      </c>
      <c r="X36" s="85" t="str">
        <f t="shared" si="6"/>
        <v>-</v>
      </c>
      <c r="Y36" s="10"/>
      <c r="Z36" s="85">
        <f>COUNTIFS($B36:$B$47,B36,$D36:$D$47,D36,$E36:$E$47,E36,$U36:$U$47,U36,$Y36:$Y$47,Y36)</f>
        <v>0</v>
      </c>
      <c r="AA36" s="85" t="str">
        <f t="shared" si="7"/>
        <v>-</v>
      </c>
      <c r="AB36" s="85" t="str">
        <f t="shared" si="8"/>
        <v>-</v>
      </c>
      <c r="AC36" s="85" t="str">
        <f t="shared" si="9"/>
        <v>-</v>
      </c>
      <c r="AD36" s="10"/>
      <c r="AE36" s="65">
        <f t="shared" si="15"/>
        <v>1</v>
      </c>
      <c r="AF36" s="65">
        <f t="shared" si="11"/>
        <v>0</v>
      </c>
      <c r="AG36" s="65">
        <f t="shared" si="14"/>
        <v>1</v>
      </c>
      <c r="AH36" s="65">
        <f t="shared" si="12"/>
        <v>0</v>
      </c>
      <c r="AI36" s="65">
        <f t="shared" si="13"/>
        <v>1</v>
      </c>
    </row>
    <row r="37" spans="1:35" s="6" customFormat="1" ht="20.100000000000001" customHeight="1" x14ac:dyDescent="0.15">
      <c r="A37" s="108"/>
      <c r="B37" s="36"/>
      <c r="C37" s="109"/>
      <c r="D37" s="36"/>
      <c r="E37" s="66"/>
      <c r="F37" s="87">
        <f>IF(H37="","",COUNTIFS($B37:$B$47,B37,$D37:$D$47,D37,$E37:$E$47,E37,$H37:$H$47,"○"))</f>
        <v>0</v>
      </c>
      <c r="G37" s="88" t="str">
        <f t="shared" si="0"/>
        <v>-</v>
      </c>
      <c r="H37" s="88" t="str">
        <f t="shared" si="4"/>
        <v>○</v>
      </c>
      <c r="I37" s="66"/>
      <c r="J37" s="87">
        <f>COUNTIFS($B37:$B$47,B37,$D37:$D$47,D37,$E37:$E$47,E37,$I37:$I$47,I37)</f>
        <v>0</v>
      </c>
      <c r="K37" s="88" t="str">
        <f t="shared" si="5"/>
        <v>-</v>
      </c>
      <c r="L37" s="107" t="str">
        <f t="shared" si="1"/>
        <v>未完了</v>
      </c>
      <c r="M37" s="86">
        <f>COUNTIFS($B37:$B$47,B37,$D37:$D$47,D37,$E37:$E$47,E37,$L37:$L$47,L37)</f>
        <v>0</v>
      </c>
      <c r="N37" s="86" t="str">
        <f t="shared" si="2"/>
        <v>-</v>
      </c>
      <c r="O37" s="36"/>
      <c r="P37" s="71"/>
      <c r="Q37" s="37"/>
      <c r="R37" s="7"/>
      <c r="S37" s="8"/>
      <c r="T37" s="5"/>
      <c r="U37" s="5"/>
      <c r="V37" s="10">
        <v>0</v>
      </c>
      <c r="W37" s="85">
        <f>COUNTIFS($B37:$B$47,B37,$D37:$D$47,D37,$E37:$E$47,E37,$U37:$U$47,U37)</f>
        <v>0</v>
      </c>
      <c r="X37" s="85" t="str">
        <f t="shared" si="6"/>
        <v>-</v>
      </c>
      <c r="Y37" s="10"/>
      <c r="Z37" s="85">
        <f>COUNTIFS($B37:$B$47,B37,$D37:$D$47,D37,$E37:$E$47,E37,$U37:$U$47,U37,$Y37:$Y$47,Y37)</f>
        <v>0</v>
      </c>
      <c r="AA37" s="85" t="str">
        <f t="shared" si="7"/>
        <v>-</v>
      </c>
      <c r="AB37" s="85" t="str">
        <f t="shared" si="8"/>
        <v>-</v>
      </c>
      <c r="AC37" s="85" t="str">
        <f t="shared" si="9"/>
        <v>-</v>
      </c>
      <c r="AD37" s="10"/>
      <c r="AE37" s="65">
        <f t="shared" si="15"/>
        <v>1</v>
      </c>
      <c r="AF37" s="65">
        <f t="shared" si="11"/>
        <v>0</v>
      </c>
      <c r="AG37" s="65">
        <f t="shared" si="14"/>
        <v>1</v>
      </c>
      <c r="AH37" s="65">
        <f t="shared" si="12"/>
        <v>0</v>
      </c>
      <c r="AI37" s="65">
        <f t="shared" si="13"/>
        <v>1</v>
      </c>
    </row>
    <row r="38" spans="1:35" s="6" customFormat="1" ht="20.100000000000001" customHeight="1" x14ac:dyDescent="0.15">
      <c r="A38" s="108"/>
      <c r="B38" s="36"/>
      <c r="C38" s="109"/>
      <c r="D38" s="36"/>
      <c r="E38" s="66"/>
      <c r="F38" s="87">
        <f>IF(H38="","",COUNTIFS($B38:$B$47,B38,$D38:$D$47,D38,$E38:$E$47,E38,$H38:$H$47,"○"))</f>
        <v>0</v>
      </c>
      <c r="G38" s="88" t="str">
        <f t="shared" si="0"/>
        <v>-</v>
      </c>
      <c r="H38" s="88" t="str">
        <f t="shared" si="4"/>
        <v>○</v>
      </c>
      <c r="I38" s="66"/>
      <c r="J38" s="87">
        <f>COUNTIFS($B38:$B$47,B38,$D38:$D$47,D38,$E38:$E$47,E38,$I38:$I$47,I38)</f>
        <v>0</v>
      </c>
      <c r="K38" s="88" t="str">
        <f t="shared" si="5"/>
        <v>-</v>
      </c>
      <c r="L38" s="107" t="str">
        <f t="shared" si="1"/>
        <v>未完了</v>
      </c>
      <c r="M38" s="86">
        <f>COUNTIFS($B38:$B$47,B38,$D38:$D$47,D38,$E38:$E$47,E38,$L38:$L$47,L38)</f>
        <v>0</v>
      </c>
      <c r="N38" s="86" t="str">
        <f t="shared" si="2"/>
        <v>-</v>
      </c>
      <c r="O38" s="36"/>
      <c r="P38" s="71"/>
      <c r="Q38" s="37"/>
      <c r="R38" s="7"/>
      <c r="S38" s="8"/>
      <c r="T38" s="5"/>
      <c r="U38" s="5"/>
      <c r="V38" s="10">
        <v>0</v>
      </c>
      <c r="W38" s="85">
        <f>COUNTIFS($B38:$B$47,B38,$D38:$D$47,D38,$E38:$E$47,E38,$U38:$U$47,U38)</f>
        <v>0</v>
      </c>
      <c r="X38" s="85" t="str">
        <f t="shared" si="6"/>
        <v>-</v>
      </c>
      <c r="Y38" s="10"/>
      <c r="Z38" s="85">
        <f>COUNTIFS($B38:$B$47,B38,$D38:$D$47,D38,$E38:$E$47,E38,$U38:$U$47,U38,$Y38:$Y$47,Y38)</f>
        <v>0</v>
      </c>
      <c r="AA38" s="85" t="str">
        <f t="shared" si="7"/>
        <v>-</v>
      </c>
      <c r="AB38" s="85" t="str">
        <f t="shared" si="8"/>
        <v>-</v>
      </c>
      <c r="AC38" s="85" t="str">
        <f t="shared" si="9"/>
        <v>-</v>
      </c>
      <c r="AD38" s="10"/>
      <c r="AE38" s="65">
        <f t="shared" si="15"/>
        <v>1</v>
      </c>
      <c r="AF38" s="65">
        <f t="shared" si="11"/>
        <v>0</v>
      </c>
      <c r="AG38" s="65">
        <f t="shared" si="14"/>
        <v>1</v>
      </c>
      <c r="AH38" s="65">
        <f t="shared" si="12"/>
        <v>0</v>
      </c>
      <c r="AI38" s="65">
        <f t="shared" si="13"/>
        <v>1</v>
      </c>
    </row>
    <row r="39" spans="1:35" s="6" customFormat="1" ht="20.100000000000001" customHeight="1" x14ac:dyDescent="0.15">
      <c r="A39" s="108"/>
      <c r="B39" s="36"/>
      <c r="C39" s="109"/>
      <c r="D39" s="36"/>
      <c r="E39" s="66"/>
      <c r="F39" s="87">
        <f>IF(H39="","",COUNTIFS($B39:$B$47,B39,$D39:$D$47,D39,$E39:$E$47,E39,$H39:$H$47,"○"))</f>
        <v>0</v>
      </c>
      <c r="G39" s="88" t="str">
        <f t="shared" si="0"/>
        <v>-</v>
      </c>
      <c r="H39" s="88" t="str">
        <f t="shared" si="4"/>
        <v>○</v>
      </c>
      <c r="I39" s="66"/>
      <c r="J39" s="87">
        <f>COUNTIFS($B39:$B$47,B39,$D39:$D$47,D39,$E39:$E$47,E39,$I39:$I$47,I39)</f>
        <v>0</v>
      </c>
      <c r="K39" s="88" t="str">
        <f t="shared" si="5"/>
        <v>-</v>
      </c>
      <c r="L39" s="107" t="str">
        <f t="shared" si="1"/>
        <v>未完了</v>
      </c>
      <c r="M39" s="86">
        <f>COUNTIFS($B39:$B$47,B39,$D39:$D$47,D39,$E39:$E$47,E39,$L39:$L$47,L39)</f>
        <v>0</v>
      </c>
      <c r="N39" s="86" t="str">
        <f t="shared" si="2"/>
        <v>-</v>
      </c>
      <c r="O39" s="36"/>
      <c r="P39" s="71"/>
      <c r="Q39" s="37"/>
      <c r="R39" s="7"/>
      <c r="S39" s="8"/>
      <c r="T39" s="5"/>
      <c r="U39" s="5"/>
      <c r="V39" s="10">
        <v>0</v>
      </c>
      <c r="W39" s="85">
        <f>COUNTIFS($B39:$B$47,B39,$D39:$D$47,D39,$E39:$E$47,E39,$U39:$U$47,U39)</f>
        <v>0</v>
      </c>
      <c r="X39" s="85" t="str">
        <f t="shared" si="6"/>
        <v>-</v>
      </c>
      <c r="Y39" s="10"/>
      <c r="Z39" s="85">
        <f>COUNTIFS($B39:$B$47,B39,$D39:$D$47,D39,$E39:$E$47,E39,$U39:$U$47,U39,$Y39:$Y$47,Y39)</f>
        <v>0</v>
      </c>
      <c r="AA39" s="85" t="str">
        <f t="shared" si="7"/>
        <v>-</v>
      </c>
      <c r="AB39" s="85" t="str">
        <f t="shared" si="8"/>
        <v>-</v>
      </c>
      <c r="AC39" s="85" t="str">
        <f t="shared" si="9"/>
        <v>-</v>
      </c>
      <c r="AD39" s="10"/>
      <c r="AE39" s="65">
        <f t="shared" si="15"/>
        <v>1</v>
      </c>
      <c r="AF39" s="65">
        <f t="shared" si="11"/>
        <v>0</v>
      </c>
      <c r="AG39" s="65">
        <f t="shared" si="14"/>
        <v>1</v>
      </c>
      <c r="AH39" s="65">
        <f t="shared" si="12"/>
        <v>0</v>
      </c>
      <c r="AI39" s="65">
        <f t="shared" si="13"/>
        <v>1</v>
      </c>
    </row>
    <row r="40" spans="1:35" s="6" customFormat="1" ht="20.100000000000001" customHeight="1" x14ac:dyDescent="0.15">
      <c r="A40" s="108"/>
      <c r="B40" s="36"/>
      <c r="C40" s="109"/>
      <c r="D40" s="36"/>
      <c r="E40" s="66"/>
      <c r="F40" s="87">
        <f>IF(H40="","",COUNTIFS($B40:$B$47,B40,$D40:$D$47,D40,$E40:$E$47,E40,$H40:$H$47,"○"))</f>
        <v>0</v>
      </c>
      <c r="G40" s="88" t="str">
        <f t="shared" si="0"/>
        <v>-</v>
      </c>
      <c r="H40" s="88" t="str">
        <f t="shared" si="4"/>
        <v>○</v>
      </c>
      <c r="I40" s="66"/>
      <c r="J40" s="87">
        <f>COUNTIFS($B40:$B$47,B40,$D40:$D$47,D40,$E40:$E$47,E40,$I40:$I$47,I40)</f>
        <v>0</v>
      </c>
      <c r="K40" s="88" t="str">
        <f t="shared" si="5"/>
        <v>-</v>
      </c>
      <c r="L40" s="107" t="str">
        <f t="shared" si="1"/>
        <v>未完了</v>
      </c>
      <c r="M40" s="86">
        <f>COUNTIFS($B40:$B$47,B40,$D40:$D$47,D40,$E40:$E$47,E40,$L40:$L$47,L40)</f>
        <v>0</v>
      </c>
      <c r="N40" s="86" t="str">
        <f t="shared" si="2"/>
        <v>-</v>
      </c>
      <c r="O40" s="36"/>
      <c r="P40" s="71"/>
      <c r="Q40" s="37"/>
      <c r="R40" s="7"/>
      <c r="S40" s="8"/>
      <c r="T40" s="5"/>
      <c r="U40" s="5"/>
      <c r="V40" s="10">
        <v>0</v>
      </c>
      <c r="W40" s="85">
        <f>COUNTIFS($B40:$B$47,B40,$D40:$D$47,D40,$E40:$E$47,E40,$U40:$U$47,U40)</f>
        <v>0</v>
      </c>
      <c r="X40" s="85" t="str">
        <f t="shared" si="6"/>
        <v>-</v>
      </c>
      <c r="Y40" s="10"/>
      <c r="Z40" s="85">
        <f>COUNTIFS($B40:$B$47,B40,$D40:$D$47,D40,$E40:$E$47,E40,$U40:$U$47,U40,$Y40:$Y$47,Y40)</f>
        <v>0</v>
      </c>
      <c r="AA40" s="85" t="str">
        <f t="shared" si="7"/>
        <v>-</v>
      </c>
      <c r="AB40" s="85" t="str">
        <f t="shared" si="8"/>
        <v>-</v>
      </c>
      <c r="AC40" s="85" t="str">
        <f t="shared" si="9"/>
        <v>-</v>
      </c>
      <c r="AD40" s="10"/>
      <c r="AE40" s="65">
        <f t="shared" si="15"/>
        <v>1</v>
      </c>
      <c r="AF40" s="65">
        <f t="shared" si="11"/>
        <v>0</v>
      </c>
      <c r="AG40" s="65">
        <f t="shared" si="14"/>
        <v>1</v>
      </c>
      <c r="AH40" s="65">
        <f t="shared" si="12"/>
        <v>0</v>
      </c>
      <c r="AI40" s="65">
        <f t="shared" si="13"/>
        <v>1</v>
      </c>
    </row>
    <row r="41" spans="1:35" s="6" customFormat="1" ht="20.100000000000001" customHeight="1" x14ac:dyDescent="0.15">
      <c r="A41" s="108"/>
      <c r="B41" s="36"/>
      <c r="C41" s="109"/>
      <c r="D41" s="36"/>
      <c r="E41" s="66"/>
      <c r="F41" s="87">
        <f>IF(H41="","",COUNTIFS($B41:$B$47,B41,$D41:$D$47,D41,$E41:$E$47,E41,$H41:$H$47,"○"))</f>
        <v>0</v>
      </c>
      <c r="G41" s="88" t="str">
        <f t="shared" si="0"/>
        <v>-</v>
      </c>
      <c r="H41" s="88" t="str">
        <f t="shared" si="4"/>
        <v>○</v>
      </c>
      <c r="I41" s="66"/>
      <c r="J41" s="87">
        <f>COUNTIFS($B41:$B$47,B41,$D41:$D$47,D41,$E41:$E$47,E41,$I41:$I$47,I41)</f>
        <v>0</v>
      </c>
      <c r="K41" s="88" t="str">
        <f t="shared" si="5"/>
        <v>-</v>
      </c>
      <c r="L41" s="107" t="str">
        <f t="shared" si="1"/>
        <v>未完了</v>
      </c>
      <c r="M41" s="86">
        <f>COUNTIFS($B41:$B$47,B41,$D41:$D$47,D41,$E41:$E$47,E41,$L41:$L$47,L41)</f>
        <v>0</v>
      </c>
      <c r="N41" s="86" t="str">
        <f t="shared" si="2"/>
        <v>-</v>
      </c>
      <c r="O41" s="36"/>
      <c r="P41" s="71"/>
      <c r="Q41" s="37"/>
      <c r="R41" s="7"/>
      <c r="S41" s="8"/>
      <c r="T41" s="5"/>
      <c r="U41" s="5"/>
      <c r="V41" s="10">
        <v>0</v>
      </c>
      <c r="W41" s="85">
        <f>COUNTIFS($B41:$B$47,B41,$D41:$D$47,D41,$E41:$E$47,E41,$U41:$U$47,U41)</f>
        <v>0</v>
      </c>
      <c r="X41" s="85" t="str">
        <f t="shared" si="6"/>
        <v>-</v>
      </c>
      <c r="Y41" s="10"/>
      <c r="Z41" s="85">
        <f>COUNTIFS($B41:$B$47,B41,$D41:$D$47,D41,$E41:$E$47,E41,$U41:$U$47,U41,$Y41:$Y$47,Y41)</f>
        <v>0</v>
      </c>
      <c r="AA41" s="85" t="str">
        <f t="shared" si="7"/>
        <v>-</v>
      </c>
      <c r="AB41" s="85" t="str">
        <f t="shared" si="8"/>
        <v>-</v>
      </c>
      <c r="AC41" s="85" t="str">
        <f t="shared" si="9"/>
        <v>-</v>
      </c>
      <c r="AD41" s="10"/>
      <c r="AE41" s="65">
        <f t="shared" si="15"/>
        <v>1</v>
      </c>
      <c r="AF41" s="65">
        <f t="shared" si="11"/>
        <v>0</v>
      </c>
      <c r="AG41" s="65">
        <f t="shared" si="14"/>
        <v>1</v>
      </c>
      <c r="AH41" s="65">
        <f t="shared" si="12"/>
        <v>0</v>
      </c>
      <c r="AI41" s="65">
        <f t="shared" si="13"/>
        <v>1</v>
      </c>
    </row>
    <row r="42" spans="1:35" s="6" customFormat="1" ht="20.100000000000001" customHeight="1" x14ac:dyDescent="0.15">
      <c r="A42" s="108"/>
      <c r="B42" s="36"/>
      <c r="C42" s="109"/>
      <c r="D42" s="36"/>
      <c r="E42" s="66"/>
      <c r="F42" s="87">
        <f>IF(H42="","",COUNTIFS($B42:$B$47,B42,$D42:$D$47,D42,$E42:$E$47,E42,$H42:$H$47,"○"))</f>
        <v>0</v>
      </c>
      <c r="G42" s="88" t="str">
        <f t="shared" si="0"/>
        <v>-</v>
      </c>
      <c r="H42" s="88" t="str">
        <f t="shared" si="4"/>
        <v>○</v>
      </c>
      <c r="I42" s="66"/>
      <c r="J42" s="87">
        <f>COUNTIFS($B42:$B$47,B42,$D42:$D$47,D42,$E42:$E$47,E42,$I42:$I$47,I42)</f>
        <v>0</v>
      </c>
      <c r="K42" s="88" t="str">
        <f t="shared" si="5"/>
        <v>-</v>
      </c>
      <c r="L42" s="107" t="str">
        <f t="shared" si="1"/>
        <v>未完了</v>
      </c>
      <c r="M42" s="86">
        <f>COUNTIFS($B42:$B$47,B42,$D42:$D$47,D42,$E42:$E$47,E42,$L42:$L$47,L42)</f>
        <v>0</v>
      </c>
      <c r="N42" s="86" t="str">
        <f t="shared" si="2"/>
        <v>-</v>
      </c>
      <c r="O42" s="36"/>
      <c r="P42" s="71"/>
      <c r="Q42" s="37"/>
      <c r="R42" s="7"/>
      <c r="S42" s="8"/>
      <c r="T42" s="5"/>
      <c r="U42" s="5"/>
      <c r="V42" s="10">
        <v>0</v>
      </c>
      <c r="W42" s="85">
        <f>COUNTIFS($B42:$B$47,B42,$D42:$D$47,D42,$E42:$E$47,E42,$U42:$U$47,U42)</f>
        <v>0</v>
      </c>
      <c r="X42" s="85" t="str">
        <f t="shared" si="6"/>
        <v>-</v>
      </c>
      <c r="Y42" s="10"/>
      <c r="Z42" s="85">
        <f>COUNTIFS($B42:$B$47,B42,$D42:$D$47,D42,$E42:$E$47,E42,$U42:$U$47,U42,$Y42:$Y$47,Y42)</f>
        <v>0</v>
      </c>
      <c r="AA42" s="85" t="str">
        <f t="shared" si="7"/>
        <v>-</v>
      </c>
      <c r="AB42" s="85" t="str">
        <f t="shared" si="8"/>
        <v>-</v>
      </c>
      <c r="AC42" s="85" t="str">
        <f t="shared" si="9"/>
        <v>-</v>
      </c>
      <c r="AD42" s="10"/>
      <c r="AE42" s="65">
        <f t="shared" si="15"/>
        <v>1</v>
      </c>
      <c r="AF42" s="65">
        <f t="shared" si="11"/>
        <v>0</v>
      </c>
      <c r="AG42" s="65">
        <f t="shared" si="14"/>
        <v>1</v>
      </c>
      <c r="AH42" s="65">
        <f t="shared" si="12"/>
        <v>0</v>
      </c>
      <c r="AI42" s="65">
        <f t="shared" si="13"/>
        <v>1</v>
      </c>
    </row>
    <row r="43" spans="1:35" s="6" customFormat="1" ht="20.100000000000001" customHeight="1" x14ac:dyDescent="0.15">
      <c r="A43" s="108"/>
      <c r="B43" s="36"/>
      <c r="C43" s="109"/>
      <c r="D43" s="36"/>
      <c r="E43" s="66"/>
      <c r="F43" s="87">
        <f>IF(H43="","",COUNTIFS($B43:$B$47,B43,$D43:$D$47,D43,$E43:$E$47,E43,$H43:$H$47,"○"))</f>
        <v>0</v>
      </c>
      <c r="G43" s="88" t="str">
        <f t="shared" si="0"/>
        <v>-</v>
      </c>
      <c r="H43" s="88" t="str">
        <f t="shared" si="4"/>
        <v>○</v>
      </c>
      <c r="I43" s="66"/>
      <c r="J43" s="87">
        <f>COUNTIFS($B43:$B$47,B43,$D43:$D$47,D43,$E43:$E$47,E43,$I43:$I$47,I43)</f>
        <v>0</v>
      </c>
      <c r="K43" s="88" t="str">
        <f t="shared" si="5"/>
        <v>-</v>
      </c>
      <c r="L43" s="107" t="str">
        <f t="shared" si="1"/>
        <v>未完了</v>
      </c>
      <c r="M43" s="86">
        <f>COUNTIFS($B43:$B$47,B43,$D43:$D$47,D43,$E43:$E$47,E43,$L43:$L$47,L43)</f>
        <v>0</v>
      </c>
      <c r="N43" s="86" t="str">
        <f t="shared" si="2"/>
        <v>-</v>
      </c>
      <c r="O43" s="36"/>
      <c r="P43" s="71"/>
      <c r="Q43" s="37"/>
      <c r="R43" s="7"/>
      <c r="S43" s="8"/>
      <c r="T43" s="5"/>
      <c r="U43" s="5"/>
      <c r="V43" s="10">
        <v>0</v>
      </c>
      <c r="W43" s="85">
        <f>COUNTIFS($B43:$B$47,B43,$D43:$D$47,D43,$E43:$E$47,E43,$U43:$U$47,U43)</f>
        <v>0</v>
      </c>
      <c r="X43" s="85" t="str">
        <f t="shared" si="6"/>
        <v>-</v>
      </c>
      <c r="Y43" s="10"/>
      <c r="Z43" s="85">
        <f>COUNTIFS($B43:$B$47,B43,$D43:$D$47,D43,$E43:$E$47,E43,$U43:$U$47,U43,$Y43:$Y$47,Y43)</f>
        <v>0</v>
      </c>
      <c r="AA43" s="85" t="str">
        <f t="shared" si="7"/>
        <v>-</v>
      </c>
      <c r="AB43" s="85" t="str">
        <f t="shared" si="8"/>
        <v>-</v>
      </c>
      <c r="AC43" s="85" t="str">
        <f t="shared" si="9"/>
        <v>-</v>
      </c>
      <c r="AD43" s="10"/>
      <c r="AE43" s="65">
        <f t="shared" si="15"/>
        <v>1</v>
      </c>
      <c r="AF43" s="65">
        <f t="shared" si="11"/>
        <v>0</v>
      </c>
      <c r="AG43" s="65">
        <f t="shared" si="14"/>
        <v>1</v>
      </c>
      <c r="AH43" s="65">
        <f t="shared" si="12"/>
        <v>0</v>
      </c>
      <c r="AI43" s="65">
        <f t="shared" si="13"/>
        <v>1</v>
      </c>
    </row>
    <row r="44" spans="1:35" s="6" customFormat="1" ht="20.100000000000001" customHeight="1" x14ac:dyDescent="0.15">
      <c r="A44" s="108"/>
      <c r="B44" s="36"/>
      <c r="C44" s="109"/>
      <c r="D44" s="36"/>
      <c r="E44" s="66"/>
      <c r="F44" s="87">
        <f>IF(H44="","",COUNTIFS($B44:$B$47,B44,$D44:$D$47,D44,$E44:$E$47,E44,$H44:$H$47,"○"))</f>
        <v>0</v>
      </c>
      <c r="G44" s="88" t="str">
        <f t="shared" si="0"/>
        <v>-</v>
      </c>
      <c r="H44" s="88" t="str">
        <f t="shared" si="4"/>
        <v>○</v>
      </c>
      <c r="I44" s="66"/>
      <c r="J44" s="87">
        <f>COUNTIFS($B44:$B$47,B44,$D44:$D$47,D44,$E44:$E$47,E44,$I44:$I$47,I44)</f>
        <v>0</v>
      </c>
      <c r="K44" s="88" t="str">
        <f t="shared" si="5"/>
        <v>-</v>
      </c>
      <c r="L44" s="107" t="str">
        <f t="shared" si="1"/>
        <v>未完了</v>
      </c>
      <c r="M44" s="86">
        <f>COUNTIFS($B44:$B$47,B44,$D44:$D$47,D44,$E44:$E$47,E44,$L44:$L$47,L44)</f>
        <v>0</v>
      </c>
      <c r="N44" s="86" t="str">
        <f t="shared" si="2"/>
        <v>-</v>
      </c>
      <c r="O44" s="36"/>
      <c r="P44" s="71"/>
      <c r="Q44" s="37"/>
      <c r="R44" s="7"/>
      <c r="S44" s="8"/>
      <c r="T44" s="5"/>
      <c r="U44" s="5"/>
      <c r="V44" s="10">
        <v>0</v>
      </c>
      <c r="W44" s="85">
        <f>COUNTIFS($B44:$B$47,B44,$D44:$D$47,D44,$E44:$E$47,E44,$U44:$U$47,U44)</f>
        <v>0</v>
      </c>
      <c r="X44" s="85" t="str">
        <f t="shared" si="6"/>
        <v>-</v>
      </c>
      <c r="Y44" s="10"/>
      <c r="Z44" s="85">
        <f>COUNTIFS($B44:$B$47,B44,$D44:$D$47,D44,$E44:$E$47,E44,$U44:$U$47,U44,$Y44:$Y$47,Y44)</f>
        <v>0</v>
      </c>
      <c r="AA44" s="85" t="str">
        <f t="shared" si="7"/>
        <v>-</v>
      </c>
      <c r="AB44" s="85" t="str">
        <f t="shared" si="8"/>
        <v>-</v>
      </c>
      <c r="AC44" s="85" t="str">
        <f t="shared" si="9"/>
        <v>-</v>
      </c>
      <c r="AD44" s="10"/>
      <c r="AE44" s="65">
        <f t="shared" si="15"/>
        <v>1</v>
      </c>
      <c r="AF44" s="65">
        <f t="shared" si="11"/>
        <v>0</v>
      </c>
      <c r="AG44" s="65">
        <f t="shared" si="14"/>
        <v>1</v>
      </c>
      <c r="AH44" s="65">
        <f t="shared" si="12"/>
        <v>0</v>
      </c>
      <c r="AI44" s="65">
        <f t="shared" si="13"/>
        <v>1</v>
      </c>
    </row>
    <row r="45" spans="1:35" s="6" customFormat="1" ht="20.100000000000001" customHeight="1" x14ac:dyDescent="0.15">
      <c r="A45" s="108"/>
      <c r="B45" s="36"/>
      <c r="C45" s="109"/>
      <c r="D45" s="36"/>
      <c r="E45" s="66"/>
      <c r="F45" s="87">
        <f>IF(H45="","",COUNTIFS($B45:$B$47,B45,$D45:$D$47,D45,$E45:$E$47,E45,$H45:$H$47,"○"))</f>
        <v>0</v>
      </c>
      <c r="G45" s="88" t="str">
        <f t="shared" si="0"/>
        <v>-</v>
      </c>
      <c r="H45" s="88" t="str">
        <f t="shared" si="4"/>
        <v>○</v>
      </c>
      <c r="I45" s="66"/>
      <c r="J45" s="87">
        <f>COUNTIFS($B45:$B$47,B45,$D45:$D$47,D45,$E45:$E$47,E45,$I45:$I$47,I45)</f>
        <v>0</v>
      </c>
      <c r="K45" s="88" t="str">
        <f t="shared" si="5"/>
        <v>-</v>
      </c>
      <c r="L45" s="107" t="str">
        <f t="shared" si="1"/>
        <v>未完了</v>
      </c>
      <c r="M45" s="86">
        <f>COUNTIFS($B45:$B$47,B45,$D45:$D$47,D45,$E45:$E$47,E45,$L45:$L$47,L45)</f>
        <v>0</v>
      </c>
      <c r="N45" s="86" t="str">
        <f t="shared" si="2"/>
        <v>-</v>
      </c>
      <c r="O45" s="36"/>
      <c r="P45" s="71"/>
      <c r="Q45" s="37"/>
      <c r="R45" s="7"/>
      <c r="S45" s="8"/>
      <c r="T45" s="5"/>
      <c r="U45" s="5"/>
      <c r="V45" s="10">
        <v>0</v>
      </c>
      <c r="W45" s="85">
        <f>COUNTIFS($B45:$B$47,B45,$D45:$D$47,D45,$E45:$E$47,E45,$U45:$U$47,U45)</f>
        <v>0</v>
      </c>
      <c r="X45" s="85" t="str">
        <f t="shared" si="6"/>
        <v>-</v>
      </c>
      <c r="Y45" s="10"/>
      <c r="Z45" s="85">
        <f>COUNTIFS($B45:$B$47,B45,$D45:$D$47,D45,$E45:$E$47,E45,$U45:$U$47,U45,$Y45:$Y$47,Y45)</f>
        <v>0</v>
      </c>
      <c r="AA45" s="85" t="str">
        <f t="shared" si="7"/>
        <v>-</v>
      </c>
      <c r="AB45" s="85" t="str">
        <f t="shared" si="8"/>
        <v>-</v>
      </c>
      <c r="AC45" s="85" t="str">
        <f t="shared" si="9"/>
        <v>-</v>
      </c>
      <c r="AD45" s="10"/>
      <c r="AE45" s="65">
        <f t="shared" si="15"/>
        <v>1</v>
      </c>
      <c r="AF45" s="65">
        <f t="shared" si="11"/>
        <v>0</v>
      </c>
      <c r="AG45" s="65">
        <f t="shared" si="14"/>
        <v>1</v>
      </c>
      <c r="AH45" s="65">
        <f t="shared" si="12"/>
        <v>0</v>
      </c>
      <c r="AI45" s="65">
        <f t="shared" si="13"/>
        <v>1</v>
      </c>
    </row>
    <row r="46" spans="1:35" s="6" customFormat="1" ht="20.100000000000001" customHeight="1" x14ac:dyDescent="0.15">
      <c r="A46" s="108"/>
      <c r="B46" s="36"/>
      <c r="C46" s="109"/>
      <c r="D46" s="36"/>
      <c r="E46" s="66"/>
      <c r="F46" s="87">
        <f>IF(H46="","",COUNTIFS($B46:$B$47,B46,$D46:$D$47,D46,$E46:$E$47,E46,$H46:$H$47,"○"))</f>
        <v>0</v>
      </c>
      <c r="G46" s="88" t="str">
        <f t="shared" si="0"/>
        <v>-</v>
      </c>
      <c r="H46" s="88" t="str">
        <f t="shared" si="4"/>
        <v>○</v>
      </c>
      <c r="I46" s="66"/>
      <c r="J46" s="87">
        <f>COUNTIFS($B46:$B$47,B46,$D46:$D$47,D46,$E46:$E$47,E46,$I46:$I$47,I46)</f>
        <v>0</v>
      </c>
      <c r="K46" s="88" t="str">
        <f t="shared" si="5"/>
        <v>-</v>
      </c>
      <c r="L46" s="107" t="str">
        <f t="shared" si="1"/>
        <v>未完了</v>
      </c>
      <c r="M46" s="86">
        <f>COUNTIFS($B46:$B$47,B46,$D46:$D$47,D46,$E46:$E$47,E46,$L46:$L$47,L46)</f>
        <v>0</v>
      </c>
      <c r="N46" s="86" t="str">
        <f t="shared" si="2"/>
        <v>-</v>
      </c>
      <c r="O46" s="36"/>
      <c r="P46" s="71"/>
      <c r="Q46" s="37"/>
      <c r="R46" s="7"/>
      <c r="S46" s="8"/>
      <c r="T46" s="5"/>
      <c r="U46" s="5"/>
      <c r="V46" s="10">
        <v>0</v>
      </c>
      <c r="W46" s="85">
        <f>COUNTIFS($B46:$B$47,B46,$D46:$D$47,D46,$E46:$E$47,E46,$U46:$U$47,U46)</f>
        <v>0</v>
      </c>
      <c r="X46" s="85" t="str">
        <f t="shared" si="6"/>
        <v>-</v>
      </c>
      <c r="Y46" s="10"/>
      <c r="Z46" s="85">
        <f>COUNTIFS($B46:$B$47,B46,$D46:$D$47,D46,$E46:$E$47,E46,$U46:$U$47,U46,$Y46:$Y$47,Y46)</f>
        <v>0</v>
      </c>
      <c r="AA46" s="85" t="str">
        <f t="shared" si="7"/>
        <v>-</v>
      </c>
      <c r="AB46" s="85" t="str">
        <f t="shared" si="8"/>
        <v>-</v>
      </c>
      <c r="AC46" s="85" t="str">
        <f t="shared" si="9"/>
        <v>-</v>
      </c>
      <c r="AD46" s="10"/>
      <c r="AE46" s="65">
        <f t="shared" si="15"/>
        <v>1</v>
      </c>
      <c r="AF46" s="65">
        <f t="shared" si="11"/>
        <v>0</v>
      </c>
      <c r="AG46" s="65">
        <f t="shared" si="14"/>
        <v>1</v>
      </c>
      <c r="AH46" s="65">
        <f t="shared" si="12"/>
        <v>0</v>
      </c>
      <c r="AI46" s="65">
        <f t="shared" si="13"/>
        <v>1</v>
      </c>
    </row>
    <row r="47" spans="1:35" s="6" customFormat="1" ht="20.100000000000001" customHeight="1" x14ac:dyDescent="0.15">
      <c r="A47" s="108"/>
      <c r="B47" s="36"/>
      <c r="C47" s="109"/>
      <c r="D47" s="36"/>
      <c r="E47" s="66"/>
      <c r="F47" s="87">
        <f>IF(H47="","",COUNTIFS($B47:$B$47,B47,$D47:$D$47,D47,$E47:$E$47,E47,$H47:$H$47,"○"))</f>
        <v>0</v>
      </c>
      <c r="G47" s="88" t="str">
        <f t="shared" ref="G47" si="16">IF(F47=1,"○","-")</f>
        <v>-</v>
      </c>
      <c r="H47" s="88" t="str">
        <f t="shared" ref="H47" si="17">IF(I47="船舶","","○")</f>
        <v>○</v>
      </c>
      <c r="I47" s="66"/>
      <c r="J47" s="87">
        <f>COUNTIFS($B47:$B$47,B47,$D47:$D$47,D47,$E47:$E$47,E47,$I47:$I$47,I47)</f>
        <v>0</v>
      </c>
      <c r="K47" s="88" t="str">
        <f t="shared" ref="K47" si="18">IF(J47=1,"○","-")</f>
        <v>-</v>
      </c>
      <c r="L47" s="107" t="str">
        <f t="shared" ref="L47" si="19">IF(AE47=0,"完了","未完了")</f>
        <v>未完了</v>
      </c>
      <c r="M47" s="86">
        <f>COUNTIFS($B47:$B$47,B47,$D47:$D$47,D47,$E47:$E$47,E47,$L47:$L$47,L47)</f>
        <v>0</v>
      </c>
      <c r="N47" s="86" t="str">
        <f t="shared" ref="N47" si="20">IF(AND(M47=1,L47="未完了"),"○","-")</f>
        <v>-</v>
      </c>
      <c r="O47" s="36"/>
      <c r="P47" s="71"/>
      <c r="Q47" s="37"/>
      <c r="R47" s="7"/>
      <c r="S47" s="8"/>
      <c r="T47" s="5"/>
      <c r="U47" s="5"/>
      <c r="V47" s="10">
        <v>0</v>
      </c>
      <c r="W47" s="85">
        <f>COUNTIFS($B47:$B$47,B47,$D47:$D$47,D47,$E47:$E$47,E47,$U47:$U$47,U47)</f>
        <v>0</v>
      </c>
      <c r="X47" s="85" t="str">
        <f t="shared" ref="X47" si="21">IF(AND(W47=1,U47="有"),"○","-")</f>
        <v>-</v>
      </c>
      <c r="Y47" s="10"/>
      <c r="Z47" s="85">
        <f>COUNTIFS($B47:$B$47,B47,$D47:$D$47,D47,$E47:$E$47,E47,$U47:$U$47,U47,$Y47:$Y$47,Y47)</f>
        <v>0</v>
      </c>
      <c r="AA47" s="85" t="str">
        <f t="shared" ref="AA47" si="22">IF(AND(Z47=1,U47="有",Y47="措置済み"),"○","-")</f>
        <v>-</v>
      </c>
      <c r="AB47" s="85" t="str">
        <f t="shared" ref="AB47" si="23">IF(AND(Z47=1,U47="有",Y47="未措置 劣化無"),"○","-")</f>
        <v>-</v>
      </c>
      <c r="AC47" s="85" t="str">
        <f t="shared" ref="AC47" si="24">IF(AND(Z47=1,U47="有",Y47="未措置 劣化有"),"○","-")</f>
        <v>-</v>
      </c>
      <c r="AD47" s="10"/>
      <c r="AE47" s="65">
        <f t="shared" ref="AE47" si="25">IF(AF47+AG47+AH47+AI47&gt;=1,1,0)</f>
        <v>1</v>
      </c>
      <c r="AF47" s="65">
        <f t="shared" ref="AF47" si="26">IF(U47="不明",1,0)</f>
        <v>0</v>
      </c>
      <c r="AG47" s="65">
        <f t="shared" ref="AG47" si="27">IF(U47="",1,0)</f>
        <v>1</v>
      </c>
      <c r="AH47" s="65">
        <f t="shared" ref="AH47" si="28">IF(Y47="未措置 劣化状況不明",1,0)</f>
        <v>0</v>
      </c>
      <c r="AI47" s="65">
        <f t="shared" ref="AI47" si="29">IF(Y47="",1,0)</f>
        <v>1</v>
      </c>
    </row>
    <row r="48" spans="1:35" ht="15" customHeight="1" x14ac:dyDescent="0.15">
      <c r="A48" s="51" t="s">
        <v>9</v>
      </c>
      <c r="B48" s="2"/>
      <c r="C48" s="53"/>
      <c r="D48" s="9"/>
      <c r="E48" s="9"/>
      <c r="F48" s="9"/>
      <c r="G48" s="9"/>
      <c r="H48" s="9"/>
      <c r="I48" s="9"/>
      <c r="J48" s="9"/>
      <c r="K48" s="9"/>
      <c r="L48" s="9"/>
      <c r="M48" s="9"/>
      <c r="N48" s="9"/>
      <c r="O48" s="69"/>
      <c r="P48" s="2"/>
      <c r="Q48" s="9"/>
      <c r="R48" s="9"/>
      <c r="S48" s="9"/>
      <c r="T48" s="9"/>
      <c r="U48" s="9"/>
      <c r="V48" s="9"/>
      <c r="W48" s="9"/>
      <c r="X48" s="9"/>
      <c r="Y48" s="9"/>
      <c r="Z48" s="9"/>
      <c r="AA48" s="9"/>
      <c r="AB48" s="9"/>
      <c r="AC48" s="9"/>
      <c r="AD48" s="9"/>
      <c r="AE48" s="9"/>
    </row>
    <row r="49" spans="1:31" ht="45" customHeight="1" x14ac:dyDescent="0.15">
      <c r="A49" s="134" t="s">
        <v>41</v>
      </c>
      <c r="B49" s="134"/>
      <c r="C49" s="134"/>
      <c r="D49" s="134"/>
      <c r="E49" s="134"/>
      <c r="F49" s="134"/>
      <c r="G49" s="134"/>
      <c r="H49" s="134"/>
      <c r="I49" s="134"/>
      <c r="J49" s="134"/>
      <c r="K49" s="134"/>
      <c r="L49" s="134"/>
      <c r="M49" s="134"/>
      <c r="N49" s="134"/>
      <c r="O49" s="134"/>
      <c r="P49" s="134"/>
      <c r="Q49" s="134"/>
      <c r="R49" s="68"/>
      <c r="S49" s="69"/>
      <c r="T49" s="69"/>
      <c r="U49" s="69"/>
      <c r="V49" s="69"/>
      <c r="W49" s="77"/>
      <c r="X49" s="77"/>
      <c r="Y49" s="69"/>
      <c r="Z49" s="77"/>
      <c r="AA49" s="77"/>
      <c r="AB49" s="77"/>
      <c r="AC49" s="77"/>
      <c r="AD49" s="69"/>
      <c r="AE49" s="69"/>
    </row>
    <row r="50" spans="1:31" ht="16.5" customHeight="1" x14ac:dyDescent="0.15">
      <c r="A50" s="52"/>
      <c r="B50" s="3"/>
      <c r="C50" s="52"/>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row>
    <row r="51" spans="1:31" ht="16.5" customHeight="1" x14ac:dyDescent="0.15">
      <c r="A51" s="52"/>
      <c r="B51" s="3"/>
      <c r="C51" s="52"/>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row>
    <row r="52" spans="1:31" ht="17.25" customHeight="1" x14ac:dyDescent="0.15">
      <c r="A52" s="52"/>
      <c r="B52" s="3"/>
      <c r="C52" s="52"/>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row>
    <row r="53" spans="1:31" ht="15" customHeight="1" x14ac:dyDescent="0.15">
      <c r="D53" s="55"/>
      <c r="I53" s="26"/>
      <c r="S53" s="69"/>
      <c r="V53" s="69"/>
      <c r="W53" s="77"/>
      <c r="X53" s="77"/>
      <c r="Y53" s="54"/>
      <c r="Z53" s="54"/>
      <c r="AA53" s="54"/>
      <c r="AB53" s="54"/>
      <c r="AC53" s="54"/>
      <c r="AD53" s="54"/>
    </row>
    <row r="54" spans="1:31" ht="15" customHeight="1" x14ac:dyDescent="0.15">
      <c r="D54" s="55"/>
      <c r="I54" s="27"/>
      <c r="S54" s="69"/>
      <c r="V54" s="69"/>
      <c r="W54" s="77"/>
      <c r="X54" s="77"/>
      <c r="Y54" s="57"/>
      <c r="Z54" s="57"/>
      <c r="AA54" s="57"/>
      <c r="AB54" s="57"/>
      <c r="AC54" s="57"/>
      <c r="AD54" s="57"/>
      <c r="AE54" s="58"/>
    </row>
    <row r="55" spans="1:31" ht="15" customHeight="1" x14ac:dyDescent="0.15">
      <c r="D55" s="59"/>
      <c r="I55" s="28"/>
      <c r="S55" s="69"/>
      <c r="Y55" s="54"/>
      <c r="Z55" s="54"/>
      <c r="AA55" s="54"/>
      <c r="AB55" s="54"/>
      <c r="AC55" s="54"/>
      <c r="AD55" s="54"/>
    </row>
    <row r="56" spans="1:31" ht="15" customHeight="1" x14ac:dyDescent="0.15">
      <c r="D56" s="60"/>
      <c r="I56" s="29"/>
      <c r="S56" s="69"/>
      <c r="T56" s="69"/>
      <c r="V56" s="69"/>
      <c r="W56" s="77"/>
      <c r="X56" s="77"/>
      <c r="Y56" s="57"/>
      <c r="Z56" s="57"/>
      <c r="AA56" s="57"/>
      <c r="AB56" s="57"/>
      <c r="AC56" s="57"/>
      <c r="AD56" s="57"/>
      <c r="AE56" s="58"/>
    </row>
    <row r="57" spans="1:31" ht="15" customHeight="1" x14ac:dyDescent="0.15">
      <c r="D57" s="60"/>
      <c r="I57" s="28"/>
      <c r="S57" s="69"/>
      <c r="T57" s="69"/>
      <c r="Y57" s="54"/>
      <c r="Z57" s="54"/>
      <c r="AA57" s="54"/>
      <c r="AB57" s="54"/>
      <c r="AC57" s="54"/>
      <c r="AD57" s="54"/>
    </row>
    <row r="58" spans="1:31" ht="15" customHeight="1" x14ac:dyDescent="0.15">
      <c r="D58" s="60"/>
      <c r="I58" s="28"/>
      <c r="S58" s="69"/>
      <c r="T58" s="69"/>
      <c r="U58" s="69"/>
      <c r="V58" s="69"/>
      <c r="W58" s="77"/>
      <c r="X58" s="77"/>
      <c r="Y58" s="57"/>
      <c r="Z58" s="57"/>
      <c r="AA58" s="57"/>
      <c r="AB58" s="57"/>
      <c r="AC58" s="57"/>
      <c r="AD58" s="57"/>
      <c r="AE58" s="58"/>
    </row>
    <row r="59" spans="1:31" ht="15" customHeight="1" x14ac:dyDescent="0.15">
      <c r="D59" s="60"/>
      <c r="I59" s="30"/>
      <c r="S59" s="69"/>
      <c r="T59" s="69"/>
      <c r="U59" s="69"/>
      <c r="V59" s="69"/>
      <c r="W59" s="77"/>
      <c r="X59" s="77"/>
      <c r="Y59" s="54"/>
      <c r="Z59" s="54"/>
      <c r="AA59" s="54"/>
      <c r="AB59" s="54"/>
      <c r="AC59" s="54"/>
      <c r="AD59" s="54"/>
    </row>
    <row r="60" spans="1:31" ht="15" customHeight="1" x14ac:dyDescent="0.15">
      <c r="D60" s="60"/>
      <c r="I60" s="9"/>
      <c r="S60" s="69"/>
      <c r="T60" s="69"/>
      <c r="U60" s="69"/>
      <c r="V60" s="69"/>
      <c r="W60" s="77"/>
      <c r="X60" s="77"/>
      <c r="Y60" s="57"/>
      <c r="Z60" s="57"/>
      <c r="AA60" s="57"/>
      <c r="AB60" s="57"/>
      <c r="AC60" s="57"/>
      <c r="AD60" s="57"/>
      <c r="AE60" s="58"/>
    </row>
    <row r="61" spans="1:31" ht="15" customHeight="1" x14ac:dyDescent="0.15">
      <c r="D61" s="60"/>
      <c r="I61" s="9"/>
      <c r="S61" s="69"/>
      <c r="T61" s="69"/>
      <c r="U61" s="69"/>
      <c r="V61" s="69"/>
      <c r="W61" s="77"/>
      <c r="X61" s="77"/>
      <c r="Y61" s="57"/>
      <c r="Z61" s="57"/>
      <c r="AA61" s="57"/>
      <c r="AB61" s="57"/>
      <c r="AC61" s="57"/>
      <c r="AD61" s="57"/>
    </row>
    <row r="62" spans="1:31" ht="15" customHeight="1" x14ac:dyDescent="0.15">
      <c r="D62" s="60"/>
      <c r="I62" s="30"/>
      <c r="S62" s="69"/>
      <c r="T62" s="69"/>
      <c r="U62" s="69"/>
      <c r="V62" s="69"/>
      <c r="W62" s="77"/>
      <c r="X62" s="77"/>
      <c r="Y62" s="57"/>
      <c r="Z62" s="57"/>
      <c r="AA62" s="57"/>
      <c r="AB62" s="57"/>
      <c r="AC62" s="57"/>
      <c r="AD62" s="57"/>
      <c r="AE62" s="58"/>
    </row>
    <row r="63" spans="1:31" ht="15" customHeight="1" x14ac:dyDescent="0.15">
      <c r="D63" s="60"/>
      <c r="I63" s="9"/>
      <c r="S63" s="69"/>
      <c r="T63" s="69"/>
      <c r="U63" s="69"/>
      <c r="V63" s="69"/>
      <c r="W63" s="77"/>
      <c r="X63" s="77"/>
      <c r="Y63" s="57"/>
      <c r="Z63" s="57"/>
      <c r="AA63" s="57"/>
      <c r="AB63" s="57"/>
      <c r="AC63" s="57"/>
      <c r="AD63" s="57"/>
    </row>
    <row r="64" spans="1:31" ht="15" customHeight="1" x14ac:dyDescent="0.15">
      <c r="D64" s="60"/>
      <c r="I64" s="9"/>
      <c r="S64" s="69"/>
      <c r="T64" s="69"/>
      <c r="U64" s="69"/>
      <c r="V64" s="69"/>
      <c r="W64" s="77"/>
      <c r="X64" s="77"/>
      <c r="Y64" s="57"/>
      <c r="Z64" s="57"/>
      <c r="AA64" s="57"/>
      <c r="AB64" s="57"/>
      <c r="AC64" s="57"/>
      <c r="AD64" s="57"/>
      <c r="AE64" s="69"/>
    </row>
    <row r="65" spans="4:31" ht="15" customHeight="1" x14ac:dyDescent="0.15">
      <c r="D65" s="60"/>
      <c r="I65" s="29"/>
      <c r="S65" s="69"/>
      <c r="T65" s="69"/>
      <c r="U65" s="69"/>
      <c r="V65" s="69"/>
      <c r="W65" s="77"/>
      <c r="X65" s="77"/>
      <c r="Y65" s="57"/>
      <c r="Z65" s="57"/>
      <c r="AA65" s="57"/>
      <c r="AB65" s="57"/>
      <c r="AC65" s="57"/>
      <c r="AD65" s="57"/>
      <c r="AE65" s="69"/>
    </row>
    <row r="66" spans="4:31" ht="15" customHeight="1" x14ac:dyDescent="0.15">
      <c r="D66" s="55"/>
      <c r="I66" s="9"/>
      <c r="S66" s="69"/>
      <c r="T66" s="69"/>
      <c r="U66" s="69"/>
      <c r="V66" s="69"/>
      <c r="W66" s="77"/>
      <c r="X66" s="77"/>
      <c r="Y66" s="57"/>
      <c r="Z66" s="57"/>
      <c r="AA66" s="57"/>
      <c r="AB66" s="57"/>
      <c r="AC66" s="57"/>
      <c r="AD66" s="57"/>
      <c r="AE66" s="69"/>
    </row>
    <row r="67" spans="4:31" ht="15" customHeight="1" x14ac:dyDescent="0.15">
      <c r="D67" s="55"/>
      <c r="I67" s="11"/>
      <c r="S67" s="69"/>
      <c r="T67" s="69"/>
      <c r="U67" s="69"/>
      <c r="V67" s="69"/>
      <c r="W67" s="77"/>
      <c r="X67" s="77"/>
      <c r="Y67" s="57"/>
      <c r="Z67" s="57"/>
      <c r="AA67" s="57"/>
      <c r="AB67" s="57"/>
      <c r="AC67" s="57"/>
      <c r="AD67" s="57"/>
      <c r="AE67" s="69"/>
    </row>
    <row r="68" spans="4:31" ht="15" customHeight="1" x14ac:dyDescent="0.15">
      <c r="D68" s="55"/>
      <c r="I68" s="9"/>
      <c r="Q68" s="14"/>
      <c r="S68" s="69"/>
      <c r="T68" s="69"/>
      <c r="U68" s="69"/>
      <c r="V68" s="69"/>
      <c r="W68" s="77"/>
      <c r="X68" s="77"/>
      <c r="Y68" s="57"/>
      <c r="Z68" s="57"/>
      <c r="AA68" s="57"/>
      <c r="AB68" s="57"/>
      <c r="AC68" s="57"/>
      <c r="AD68" s="57"/>
      <c r="AE68" s="69"/>
    </row>
    <row r="69" spans="4:31" ht="15" customHeight="1" x14ac:dyDescent="0.15">
      <c r="D69" s="55"/>
      <c r="I69" s="31"/>
      <c r="Q69" s="14"/>
      <c r="S69" s="69"/>
      <c r="T69" s="69"/>
      <c r="U69" s="69"/>
      <c r="V69" s="69"/>
      <c r="W69" s="77"/>
      <c r="X69" s="77"/>
      <c r="Y69" s="57"/>
      <c r="Z69" s="57"/>
      <c r="AA69" s="57"/>
      <c r="AB69" s="57"/>
      <c r="AC69" s="57"/>
      <c r="AD69" s="57"/>
      <c r="AE69" s="69"/>
    </row>
    <row r="70" spans="4:31" ht="15" customHeight="1" x14ac:dyDescent="0.15">
      <c r="D70" s="55"/>
      <c r="I70" s="9"/>
      <c r="S70" s="69"/>
      <c r="T70" s="69"/>
      <c r="U70" s="69"/>
      <c r="V70" s="69"/>
      <c r="W70" s="77"/>
      <c r="X70" s="77"/>
      <c r="Y70" s="57"/>
      <c r="Z70" s="57"/>
      <c r="AA70" s="57"/>
      <c r="AB70" s="57"/>
      <c r="AC70" s="57"/>
      <c r="AD70" s="57"/>
      <c r="AE70" s="69"/>
    </row>
    <row r="71" spans="4:31" ht="15" customHeight="1" x14ac:dyDescent="0.15">
      <c r="D71" s="55"/>
      <c r="I71" s="11"/>
      <c r="S71" s="69"/>
      <c r="T71" s="69"/>
      <c r="U71" s="69"/>
      <c r="V71" s="69"/>
      <c r="W71" s="77"/>
      <c r="X71" s="77"/>
      <c r="Y71" s="57"/>
      <c r="Z71" s="57"/>
      <c r="AA71" s="57"/>
      <c r="AB71" s="57"/>
      <c r="AC71" s="57"/>
      <c r="AD71" s="57"/>
      <c r="AE71" s="69"/>
    </row>
    <row r="72" spans="4:31" ht="15" customHeight="1" x14ac:dyDescent="0.15">
      <c r="D72" s="55"/>
      <c r="I72" s="9"/>
      <c r="S72" s="69"/>
      <c r="T72" s="69"/>
      <c r="U72" s="69"/>
      <c r="V72" s="69"/>
      <c r="W72" s="77"/>
      <c r="X72" s="77"/>
      <c r="Y72" s="57"/>
      <c r="Z72" s="57"/>
      <c r="AA72" s="57"/>
      <c r="AB72" s="57"/>
      <c r="AC72" s="57"/>
      <c r="AD72" s="57"/>
      <c r="AE72" s="69"/>
    </row>
    <row r="73" spans="4:31" ht="15" customHeight="1" x14ac:dyDescent="0.15">
      <c r="D73" s="55"/>
      <c r="I73" s="9"/>
      <c r="S73" s="69"/>
      <c r="T73" s="69"/>
      <c r="U73" s="69"/>
      <c r="V73" s="69"/>
      <c r="W73" s="77"/>
      <c r="X73" s="77"/>
      <c r="Y73" s="57"/>
      <c r="Z73" s="57"/>
      <c r="AA73" s="57"/>
      <c r="AB73" s="57"/>
      <c r="AC73" s="57"/>
      <c r="AD73" s="57"/>
      <c r="AE73" s="69"/>
    </row>
    <row r="74" spans="4:31" ht="15" customHeight="1" x14ac:dyDescent="0.15">
      <c r="D74" s="55"/>
      <c r="I74" s="32"/>
      <c r="S74" s="69"/>
      <c r="T74" s="69"/>
      <c r="U74" s="69"/>
      <c r="V74" s="69"/>
      <c r="W74" s="77"/>
      <c r="X74" s="77"/>
      <c r="Y74" s="57"/>
      <c r="Z74" s="57"/>
      <c r="AA74" s="57"/>
      <c r="AB74" s="57"/>
      <c r="AC74" s="57"/>
      <c r="AD74" s="57"/>
      <c r="AE74" s="69"/>
    </row>
    <row r="75" spans="4:31" ht="15" customHeight="1" x14ac:dyDescent="0.15">
      <c r="D75" s="55"/>
      <c r="I75" s="33"/>
      <c r="S75" s="69"/>
      <c r="T75" s="69"/>
      <c r="U75" s="69"/>
      <c r="V75" s="69"/>
      <c r="W75" s="77"/>
      <c r="X75" s="77"/>
      <c r="Y75" s="57"/>
      <c r="Z75" s="57"/>
      <c r="AA75" s="57"/>
      <c r="AB75" s="57"/>
      <c r="AC75" s="57"/>
      <c r="AD75" s="57"/>
      <c r="AE75" s="69"/>
    </row>
    <row r="76" spans="4:31" ht="15" customHeight="1" x14ac:dyDescent="0.15">
      <c r="D76" s="55"/>
      <c r="I76" s="9"/>
      <c r="S76" s="69"/>
      <c r="T76" s="69"/>
      <c r="U76" s="69"/>
      <c r="V76" s="69"/>
      <c r="W76" s="77"/>
      <c r="X76" s="77"/>
      <c r="Y76" s="57"/>
      <c r="Z76" s="57"/>
      <c r="AA76" s="57"/>
      <c r="AB76" s="57"/>
      <c r="AC76" s="57"/>
      <c r="AD76" s="57"/>
      <c r="AE76" s="69"/>
    </row>
    <row r="77" spans="4:31" ht="15" customHeight="1" x14ac:dyDescent="0.15">
      <c r="D77" s="55"/>
      <c r="I77" s="9"/>
      <c r="S77" s="69"/>
      <c r="T77" s="69"/>
      <c r="U77" s="69"/>
      <c r="V77" s="69"/>
      <c r="W77" s="77"/>
      <c r="X77" s="77"/>
      <c r="Y77" s="57"/>
      <c r="Z77" s="57"/>
      <c r="AA77" s="57"/>
      <c r="AB77" s="57"/>
      <c r="AC77" s="57"/>
      <c r="AD77" s="57"/>
      <c r="AE77" s="69"/>
    </row>
    <row r="78" spans="4:31" ht="15" customHeight="1" x14ac:dyDescent="0.15">
      <c r="D78" s="55"/>
      <c r="I78" s="34"/>
      <c r="S78" s="69"/>
      <c r="T78" s="69"/>
      <c r="U78" s="69"/>
      <c r="V78" s="69"/>
      <c r="W78" s="77"/>
      <c r="X78" s="77"/>
      <c r="Y78" s="57"/>
      <c r="Z78" s="57"/>
      <c r="AA78" s="57"/>
      <c r="AB78" s="57"/>
      <c r="AC78" s="57"/>
      <c r="AD78" s="57"/>
      <c r="AE78" s="69"/>
    </row>
    <row r="79" spans="4:31" ht="15" customHeight="1" x14ac:dyDescent="0.15">
      <c r="D79" s="55"/>
      <c r="I79" s="35"/>
      <c r="S79" s="69"/>
      <c r="T79" s="69"/>
      <c r="U79" s="69"/>
      <c r="V79" s="69"/>
      <c r="W79" s="77"/>
      <c r="X79" s="77"/>
      <c r="Y79" s="57"/>
      <c r="Z79" s="57"/>
      <c r="AA79" s="57"/>
      <c r="AB79" s="57"/>
      <c r="AC79" s="57"/>
      <c r="AD79" s="57"/>
      <c r="AE79" s="69"/>
    </row>
    <row r="80" spans="4:31" ht="15" customHeight="1" x14ac:dyDescent="0.15">
      <c r="D80" s="55"/>
      <c r="I80" s="9"/>
      <c r="S80" s="69"/>
      <c r="T80" s="69"/>
      <c r="U80" s="69"/>
      <c r="V80" s="69"/>
      <c r="W80" s="77"/>
      <c r="X80" s="77"/>
      <c r="Y80" s="57"/>
      <c r="Z80" s="57"/>
      <c r="AA80" s="57"/>
      <c r="AB80" s="57"/>
      <c r="AC80" s="57"/>
      <c r="AD80" s="57"/>
      <c r="AE80" s="69"/>
    </row>
    <row r="81" spans="1:30" ht="15" customHeight="1" x14ac:dyDescent="0.15">
      <c r="D81" s="55"/>
      <c r="I81" s="26"/>
      <c r="Y81" s="54"/>
      <c r="Z81" s="54"/>
      <c r="AA81" s="54"/>
      <c r="AB81" s="54"/>
      <c r="AC81" s="54"/>
      <c r="AD81" s="54"/>
    </row>
    <row r="82" spans="1:30" ht="15" customHeight="1" x14ac:dyDescent="0.15">
      <c r="D82" s="55"/>
      <c r="I82" s="9"/>
      <c r="Y82" s="54"/>
      <c r="Z82" s="54"/>
      <c r="AA82" s="54"/>
      <c r="AB82" s="54"/>
      <c r="AC82" s="54"/>
      <c r="AD82" s="54"/>
    </row>
    <row r="83" spans="1:30" ht="15" customHeight="1" x14ac:dyDescent="0.15">
      <c r="D83" s="60"/>
      <c r="Y83" s="54"/>
      <c r="Z83" s="54"/>
      <c r="AA83" s="54"/>
      <c r="AB83" s="54"/>
      <c r="AC83" s="54"/>
      <c r="AD83" s="54"/>
    </row>
    <row r="84" spans="1:30" ht="15" customHeight="1" x14ac:dyDescent="0.15">
      <c r="D84" s="55"/>
      <c r="Y84" s="54"/>
      <c r="Z84" s="54"/>
      <c r="AA84" s="54"/>
      <c r="AB84" s="54"/>
      <c r="AC84" s="54"/>
      <c r="AD84" s="54"/>
    </row>
    <row r="85" spans="1:30" ht="15" customHeight="1" x14ac:dyDescent="0.15">
      <c r="D85" s="55"/>
      <c r="Y85" s="54"/>
      <c r="Z85" s="54"/>
      <c r="AA85" s="54"/>
      <c r="AB85" s="54"/>
      <c r="AC85" s="54"/>
      <c r="AD85" s="54"/>
    </row>
    <row r="86" spans="1:30" ht="15" customHeight="1" x14ac:dyDescent="0.15">
      <c r="D86" s="55"/>
      <c r="Y86" s="54"/>
      <c r="Z86" s="54"/>
      <c r="AA86" s="54"/>
      <c r="AB86" s="54"/>
      <c r="AC86" s="54"/>
      <c r="AD86" s="54"/>
    </row>
    <row r="87" spans="1:30" ht="15" customHeight="1" x14ac:dyDescent="0.15">
      <c r="D87" s="55"/>
      <c r="Y87" s="54"/>
      <c r="Z87" s="54"/>
      <c r="AA87" s="54"/>
      <c r="AB87" s="54"/>
      <c r="AC87" s="54"/>
      <c r="AD87" s="54"/>
    </row>
    <row r="88" spans="1:30" ht="15" customHeight="1" x14ac:dyDescent="0.15">
      <c r="D88" s="55"/>
      <c r="Y88" s="54"/>
      <c r="Z88" s="54"/>
      <c r="AA88" s="54"/>
      <c r="AB88" s="54"/>
      <c r="AC88" s="54"/>
      <c r="AD88" s="54"/>
    </row>
    <row r="89" spans="1:30" ht="15" customHeight="1" x14ac:dyDescent="0.15">
      <c r="D89" s="61"/>
      <c r="Y89" s="54"/>
      <c r="Z89" s="54"/>
      <c r="AA89" s="54"/>
      <c r="AB89" s="54"/>
      <c r="AC89" s="54"/>
      <c r="AD89" s="54"/>
    </row>
    <row r="90" spans="1:30" ht="15" customHeight="1" x14ac:dyDescent="0.15">
      <c r="D90" s="61"/>
      <c r="Y90" s="54"/>
      <c r="Z90" s="54"/>
      <c r="AA90" s="54"/>
      <c r="AB90" s="54"/>
      <c r="AC90" s="54"/>
      <c r="AD90" s="54"/>
    </row>
    <row r="91" spans="1:30" ht="15" customHeight="1" x14ac:dyDescent="0.15">
      <c r="D91" s="61"/>
      <c r="Y91" s="54"/>
      <c r="Z91" s="54"/>
      <c r="AA91" s="54"/>
      <c r="AB91" s="54"/>
      <c r="AC91" s="54"/>
      <c r="AD91" s="54"/>
    </row>
    <row r="92" spans="1:30" ht="15" customHeight="1" x14ac:dyDescent="0.15">
      <c r="D92" s="55"/>
      <c r="Y92" s="54"/>
      <c r="Z92" s="54"/>
      <c r="AA92" s="54"/>
      <c r="AB92" s="54"/>
      <c r="AC92" s="54"/>
      <c r="AD92" s="54"/>
    </row>
    <row r="93" spans="1:30" ht="15" customHeight="1" x14ac:dyDescent="0.15">
      <c r="A93" s="50"/>
      <c r="B93" s="13"/>
      <c r="C93" s="50"/>
      <c r="D93" s="55"/>
      <c r="Y93" s="54"/>
      <c r="Z93" s="54"/>
      <c r="AA93" s="54"/>
      <c r="AB93" s="54"/>
      <c r="AC93" s="54"/>
      <c r="AD93" s="54"/>
    </row>
    <row r="94" spans="1:30" ht="15" customHeight="1" x14ac:dyDescent="0.15">
      <c r="A94" s="50"/>
      <c r="B94" s="13"/>
      <c r="C94" s="50"/>
      <c r="D94" s="55"/>
      <c r="Y94" s="54"/>
      <c r="Z94" s="54"/>
      <c r="AA94" s="54"/>
      <c r="AB94" s="54"/>
      <c r="AC94" s="54"/>
      <c r="AD94" s="54"/>
    </row>
    <row r="95" spans="1:30" ht="15" customHeight="1" x14ac:dyDescent="0.15">
      <c r="A95" s="50"/>
      <c r="B95" s="13"/>
      <c r="C95" s="50"/>
      <c r="D95" s="62"/>
      <c r="Y95" s="54"/>
      <c r="Z95" s="54"/>
      <c r="AA95" s="54"/>
      <c r="AB95" s="54"/>
      <c r="AC95" s="54"/>
      <c r="AD95" s="54"/>
    </row>
    <row r="96" spans="1:30" ht="15" customHeight="1" x14ac:dyDescent="0.15">
      <c r="A96" s="50"/>
      <c r="B96" s="16"/>
      <c r="C96" s="50"/>
      <c r="D96" s="55"/>
      <c r="Y96" s="54"/>
      <c r="Z96" s="54"/>
      <c r="AA96" s="54"/>
      <c r="AB96" s="54"/>
      <c r="AC96" s="54"/>
      <c r="AD96" s="54"/>
    </row>
    <row r="97" spans="1:30" ht="15" customHeight="1" x14ac:dyDescent="0.15">
      <c r="A97" s="50"/>
      <c r="B97" s="16"/>
      <c r="C97" s="50"/>
      <c r="D97" s="62"/>
      <c r="Y97" s="54"/>
      <c r="Z97" s="54"/>
      <c r="AA97" s="54"/>
      <c r="AB97" s="54"/>
      <c r="AC97" s="54"/>
      <c r="AD97" s="54"/>
    </row>
    <row r="98" spans="1:30" ht="15" customHeight="1" x14ac:dyDescent="0.15">
      <c r="A98" s="50"/>
      <c r="B98" s="24"/>
      <c r="C98" s="50"/>
      <c r="D98" s="55"/>
      <c r="Y98" s="54"/>
      <c r="Z98" s="54"/>
      <c r="AA98" s="54"/>
      <c r="AB98" s="54"/>
      <c r="AC98" s="54"/>
      <c r="AD98" s="54"/>
    </row>
    <row r="99" spans="1:30" ht="15" customHeight="1" x14ac:dyDescent="0.15">
      <c r="A99" s="50"/>
      <c r="B99" s="24"/>
      <c r="C99" s="50"/>
      <c r="D99" s="56"/>
      <c r="Y99" s="54"/>
      <c r="Z99" s="54"/>
      <c r="AA99" s="54"/>
      <c r="AB99" s="54"/>
      <c r="AC99" s="54"/>
      <c r="AD99" s="54"/>
    </row>
    <row r="100" spans="1:30" ht="15" customHeight="1" x14ac:dyDescent="0.15">
      <c r="A100" s="50"/>
      <c r="B100" s="16"/>
      <c r="C100" s="50"/>
      <c r="D100" s="63"/>
      <c r="Y100" s="54"/>
      <c r="Z100" s="54"/>
      <c r="AA100" s="54"/>
      <c r="AB100" s="54"/>
      <c r="AC100" s="54"/>
      <c r="AD100" s="54"/>
    </row>
    <row r="101" spans="1:30" ht="15" customHeight="1" x14ac:dyDescent="0.15">
      <c r="A101" s="50"/>
      <c r="B101" s="16"/>
      <c r="C101" s="50"/>
      <c r="D101" s="55"/>
      <c r="Y101" s="54"/>
      <c r="Z101" s="54"/>
      <c r="AA101" s="54"/>
      <c r="AB101" s="54"/>
      <c r="AC101" s="54"/>
      <c r="AD101" s="54"/>
    </row>
    <row r="102" spans="1:30" ht="15" customHeight="1" x14ac:dyDescent="0.15">
      <c r="A102" s="50"/>
      <c r="B102" s="13"/>
      <c r="C102" s="50"/>
      <c r="D102" s="55"/>
      <c r="Y102" s="54"/>
      <c r="Z102" s="54"/>
      <c r="AA102" s="54"/>
      <c r="AB102" s="54"/>
      <c r="AC102" s="54"/>
      <c r="AD102" s="54"/>
    </row>
    <row r="103" spans="1:30" ht="20.100000000000001" customHeight="1" x14ac:dyDescent="0.15">
      <c r="A103" s="50"/>
      <c r="B103" s="13"/>
      <c r="C103" s="50"/>
      <c r="D103" s="55"/>
      <c r="Y103" s="54"/>
      <c r="Z103" s="54"/>
      <c r="AA103" s="54"/>
      <c r="AB103" s="54"/>
      <c r="AC103" s="54"/>
      <c r="AD103" s="54"/>
    </row>
    <row r="104" spans="1:30" ht="20.100000000000001" customHeight="1" x14ac:dyDescent="0.15">
      <c r="A104" s="50"/>
      <c r="B104" s="13"/>
      <c r="C104" s="50"/>
      <c r="D104" s="56"/>
      <c r="Y104" s="54"/>
      <c r="Z104" s="54"/>
      <c r="AA104" s="54"/>
      <c r="AB104" s="54"/>
      <c r="AC104" s="54"/>
      <c r="AD104" s="54"/>
    </row>
    <row r="105" spans="1:30" ht="20.100000000000001" customHeight="1" x14ac:dyDescent="0.15">
      <c r="A105" s="50"/>
      <c r="B105" s="13"/>
      <c r="C105" s="50"/>
      <c r="D105" s="55"/>
      <c r="Y105" s="54"/>
      <c r="Z105" s="54"/>
      <c r="AA105" s="54"/>
      <c r="AB105" s="54"/>
      <c r="AC105" s="54"/>
      <c r="AD105" s="54"/>
    </row>
    <row r="106" spans="1:30" ht="20.100000000000001" customHeight="1" x14ac:dyDescent="0.15">
      <c r="A106" s="50"/>
      <c r="B106" s="13"/>
      <c r="C106" s="50"/>
      <c r="D106" s="55"/>
      <c r="Y106" s="54"/>
      <c r="Z106" s="54"/>
      <c r="AA106" s="54"/>
      <c r="AB106" s="54"/>
      <c r="AC106" s="54"/>
      <c r="AD106" s="54"/>
    </row>
    <row r="107" spans="1:30" ht="20.100000000000001" customHeight="1" x14ac:dyDescent="0.15">
      <c r="D107" s="55"/>
    </row>
    <row r="108" spans="1:30" ht="20.100000000000001" customHeight="1" x14ac:dyDescent="0.15">
      <c r="D108" s="56"/>
    </row>
    <row r="109" spans="1:30" ht="20.100000000000001" customHeight="1" x14ac:dyDescent="0.15">
      <c r="D109" s="55"/>
    </row>
    <row r="110" spans="1:30" ht="20.100000000000001" customHeight="1" x14ac:dyDescent="0.15">
      <c r="D110" s="55"/>
    </row>
    <row r="111" spans="1:30" ht="20.100000000000001" customHeight="1" x14ac:dyDescent="0.15">
      <c r="D111" s="55"/>
    </row>
    <row r="112" spans="1:30" ht="20.100000000000001" customHeight="1" x14ac:dyDescent="0.15">
      <c r="D112" s="64"/>
    </row>
    <row r="113" spans="4:11" ht="20.100000000000001" customHeight="1" x14ac:dyDescent="0.15">
      <c r="D113" s="55"/>
    </row>
    <row r="114" spans="4:11" ht="20.100000000000001" customHeight="1" x14ac:dyDescent="0.15">
      <c r="D114" s="16"/>
    </row>
    <row r="115" spans="4:11" ht="20.100000000000001" customHeight="1" x14ac:dyDescent="0.15">
      <c r="D115" s="16"/>
      <c r="E115" s="69"/>
      <c r="F115" s="77"/>
      <c r="G115" s="77"/>
      <c r="H115" s="77"/>
      <c r="J115" s="77"/>
      <c r="K115" s="77"/>
    </row>
    <row r="116" spans="4:11" ht="20.100000000000001" customHeight="1" x14ac:dyDescent="0.15">
      <c r="D116" s="16"/>
      <c r="E116" s="69"/>
      <c r="F116" s="77"/>
      <c r="G116" s="77"/>
      <c r="H116" s="77"/>
      <c r="J116" s="77"/>
      <c r="K116" s="77"/>
    </row>
    <row r="117" spans="4:11" ht="20.100000000000001" customHeight="1" x14ac:dyDescent="0.15">
      <c r="D117" s="16"/>
      <c r="E117" s="69"/>
      <c r="F117" s="77"/>
      <c r="G117" s="77"/>
      <c r="H117" s="77"/>
      <c r="J117" s="77"/>
      <c r="K117" s="77"/>
    </row>
    <row r="118" spans="4:11" ht="20.100000000000001" customHeight="1" x14ac:dyDescent="0.15">
      <c r="D118" s="16"/>
      <c r="E118" s="69"/>
      <c r="F118" s="77"/>
      <c r="G118" s="77"/>
      <c r="H118" s="77"/>
      <c r="J118" s="77"/>
      <c r="K118" s="77"/>
    </row>
    <row r="119" spans="4:11" ht="20.100000000000001" customHeight="1" x14ac:dyDescent="0.15">
      <c r="D119" s="16"/>
      <c r="E119" s="69"/>
      <c r="F119" s="77"/>
      <c r="G119" s="77"/>
      <c r="H119" s="77"/>
      <c r="J119" s="77"/>
      <c r="K119" s="77"/>
    </row>
    <row r="120" spans="4:11" ht="20.100000000000001" customHeight="1" x14ac:dyDescent="0.15">
      <c r="D120" s="16"/>
      <c r="E120" s="69"/>
      <c r="F120" s="77"/>
      <c r="G120" s="77"/>
      <c r="H120" s="77"/>
      <c r="J120" s="77"/>
      <c r="K120" s="77"/>
    </row>
    <row r="121" spans="4:11" ht="20.100000000000001" customHeight="1" x14ac:dyDescent="0.15">
      <c r="D121" s="16"/>
      <c r="E121" s="69"/>
      <c r="F121" s="77"/>
      <c r="G121" s="77"/>
      <c r="H121" s="77"/>
      <c r="J121" s="77"/>
      <c r="K121" s="77"/>
    </row>
    <row r="122" spans="4:11" ht="20.100000000000001" customHeight="1" x14ac:dyDescent="0.15">
      <c r="D122" s="16"/>
      <c r="E122" s="69"/>
      <c r="F122" s="77"/>
      <c r="G122" s="77"/>
      <c r="H122" s="77"/>
      <c r="J122" s="77"/>
      <c r="K122" s="77"/>
    </row>
    <row r="123" spans="4:11" ht="20.100000000000001" customHeight="1" x14ac:dyDescent="0.15">
      <c r="D123" s="16"/>
      <c r="E123" s="69"/>
      <c r="F123" s="77"/>
      <c r="G123" s="77"/>
      <c r="H123" s="77"/>
      <c r="J123" s="77"/>
      <c r="K123" s="77"/>
    </row>
    <row r="124" spans="4:11" ht="20.100000000000001" customHeight="1" x14ac:dyDescent="0.15">
      <c r="E124" s="16"/>
      <c r="F124" s="16"/>
      <c r="G124" s="16"/>
      <c r="H124" s="16"/>
      <c r="J124" s="16"/>
      <c r="K124" s="16"/>
    </row>
    <row r="125" spans="4:11" ht="20.100000000000001" customHeight="1" x14ac:dyDescent="0.15">
      <c r="E125" s="16"/>
      <c r="F125" s="16"/>
      <c r="G125" s="16"/>
      <c r="H125" s="16"/>
      <c r="J125" s="16"/>
      <c r="K125" s="16"/>
    </row>
    <row r="126" spans="4:11" ht="20.100000000000001" customHeight="1" x14ac:dyDescent="0.15">
      <c r="E126" s="16"/>
      <c r="F126" s="16"/>
      <c r="G126" s="16"/>
      <c r="H126" s="16"/>
      <c r="J126" s="16"/>
      <c r="K126" s="16"/>
    </row>
    <row r="127" spans="4:11" ht="20.100000000000001" customHeight="1" x14ac:dyDescent="0.15">
      <c r="E127" s="16"/>
      <c r="F127" s="16"/>
      <c r="G127" s="16"/>
      <c r="H127" s="16"/>
      <c r="J127" s="16"/>
      <c r="K127" s="16"/>
    </row>
    <row r="128" spans="4:11" ht="20.100000000000001" customHeight="1" x14ac:dyDescent="0.15">
      <c r="E128" s="16"/>
      <c r="F128" s="16"/>
      <c r="G128" s="16"/>
      <c r="H128" s="16"/>
      <c r="J128" s="16"/>
      <c r="K128" s="16"/>
    </row>
    <row r="129" spans="2:35" ht="20.100000000000001" customHeight="1" x14ac:dyDescent="0.15">
      <c r="E129" s="16"/>
      <c r="F129" s="16"/>
      <c r="G129" s="16"/>
      <c r="H129" s="16"/>
      <c r="J129" s="16"/>
      <c r="K129" s="16"/>
    </row>
    <row r="130" spans="2:35" ht="20.100000000000001" customHeight="1" x14ac:dyDescent="0.15">
      <c r="E130" s="14"/>
      <c r="F130" s="14"/>
      <c r="G130" s="14"/>
      <c r="H130" s="14"/>
      <c r="J130" s="14"/>
      <c r="K130" s="14"/>
    </row>
    <row r="131" spans="2:35" ht="20.100000000000001" customHeight="1" x14ac:dyDescent="0.15">
      <c r="E131" s="14"/>
      <c r="F131" s="14"/>
      <c r="G131" s="14"/>
      <c r="H131" s="14"/>
      <c r="J131" s="14"/>
      <c r="K131" s="14"/>
    </row>
    <row r="132" spans="2:35" ht="20.100000000000001" customHeight="1" x14ac:dyDescent="0.15">
      <c r="E132" s="16"/>
      <c r="F132" s="16"/>
      <c r="G132" s="16"/>
      <c r="H132" s="16"/>
      <c r="J132" s="16"/>
      <c r="K132" s="16"/>
    </row>
    <row r="133" spans="2:35" ht="20.100000000000001" customHeight="1" x14ac:dyDescent="0.15">
      <c r="E133" s="16"/>
      <c r="F133" s="16"/>
      <c r="G133" s="16"/>
      <c r="H133" s="16"/>
      <c r="J133" s="16"/>
      <c r="K133" s="16"/>
    </row>
    <row r="134" spans="2:35" ht="20.100000000000001" customHeight="1" x14ac:dyDescent="0.15">
      <c r="E134" s="16"/>
      <c r="F134" s="16"/>
      <c r="G134" s="16"/>
      <c r="H134" s="16"/>
      <c r="J134" s="16"/>
      <c r="K134" s="16"/>
    </row>
    <row r="135" spans="2:35" ht="20.100000000000001" customHeight="1" x14ac:dyDescent="0.15">
      <c r="E135" s="16"/>
      <c r="F135" s="16"/>
      <c r="G135" s="16"/>
      <c r="H135" s="16"/>
      <c r="J135" s="16"/>
      <c r="K135" s="16"/>
    </row>
    <row r="136" spans="2:35" ht="20.100000000000001" customHeight="1" x14ac:dyDescent="0.15">
      <c r="E136" s="16"/>
      <c r="F136" s="16"/>
      <c r="G136" s="16"/>
      <c r="H136" s="16"/>
      <c r="J136" s="16"/>
      <c r="K136" s="16"/>
    </row>
    <row r="137" spans="2:35" ht="20.100000000000001" customHeight="1" x14ac:dyDescent="0.15">
      <c r="E137" s="16"/>
      <c r="F137" s="16"/>
      <c r="G137" s="16"/>
      <c r="H137" s="16"/>
      <c r="J137" s="16"/>
      <c r="K137" s="16"/>
    </row>
    <row r="138" spans="2:35" ht="20.100000000000001" customHeight="1" x14ac:dyDescent="0.15"/>
    <row r="139" spans="2:35" ht="20.100000000000001" customHeight="1" x14ac:dyDescent="0.15"/>
    <row r="140" spans="2:35" ht="20.100000000000001" customHeight="1" x14ac:dyDescent="0.15"/>
    <row r="141" spans="2:35" s="49" customFormat="1" ht="20.100000000000001" customHeight="1" x14ac:dyDescent="0.15">
      <c r="B141"/>
      <c r="D141"/>
      <c r="E141"/>
      <c r="F141"/>
      <c r="G141"/>
      <c r="H141"/>
      <c r="I141"/>
      <c r="J141"/>
      <c r="K141"/>
      <c r="L141"/>
      <c r="M141"/>
      <c r="N141"/>
      <c r="O141"/>
      <c r="P141"/>
      <c r="Q141"/>
      <c r="R141"/>
      <c r="S141"/>
      <c r="T141"/>
      <c r="U141"/>
      <c r="V141"/>
      <c r="W141"/>
      <c r="X141"/>
      <c r="Y141"/>
      <c r="Z141"/>
      <c r="AA141"/>
      <c r="AB141"/>
      <c r="AC141"/>
      <c r="AD141"/>
      <c r="AE141"/>
      <c r="AF141"/>
      <c r="AG141"/>
      <c r="AH141"/>
      <c r="AI141"/>
    </row>
    <row r="142" spans="2:35" s="49" customFormat="1" ht="20.100000000000001" customHeight="1" x14ac:dyDescent="0.15">
      <c r="B142"/>
      <c r="D142"/>
      <c r="E142"/>
      <c r="F142"/>
      <c r="G142"/>
      <c r="H142"/>
      <c r="I142"/>
      <c r="J142"/>
      <c r="K142"/>
      <c r="L142"/>
      <c r="M142"/>
      <c r="N142"/>
      <c r="O142"/>
      <c r="P142"/>
      <c r="Q142"/>
      <c r="R142"/>
      <c r="S142"/>
      <c r="T142"/>
      <c r="U142"/>
      <c r="V142"/>
      <c r="W142"/>
      <c r="X142"/>
      <c r="Y142"/>
      <c r="Z142"/>
      <c r="AA142"/>
      <c r="AB142"/>
      <c r="AC142"/>
      <c r="AD142"/>
      <c r="AE142"/>
      <c r="AF142"/>
      <c r="AG142"/>
      <c r="AH142"/>
      <c r="AI142"/>
    </row>
    <row r="143" spans="2:35" s="49" customFormat="1" ht="20.100000000000001" customHeight="1" x14ac:dyDescent="0.15">
      <c r="B143"/>
      <c r="D143"/>
      <c r="E143"/>
      <c r="F143"/>
      <c r="G143"/>
      <c r="H143"/>
      <c r="I143"/>
      <c r="J143"/>
      <c r="K143"/>
      <c r="L143"/>
      <c r="M143"/>
      <c r="N143"/>
      <c r="O143"/>
      <c r="P143"/>
      <c r="Q143"/>
      <c r="R143"/>
      <c r="S143"/>
      <c r="T143"/>
      <c r="U143"/>
      <c r="V143"/>
      <c r="W143"/>
      <c r="X143"/>
      <c r="Y143"/>
      <c r="Z143"/>
      <c r="AA143"/>
      <c r="AB143"/>
      <c r="AC143"/>
      <c r="AD143"/>
      <c r="AE143"/>
      <c r="AF143"/>
      <c r="AG143"/>
      <c r="AH143"/>
      <c r="AI143"/>
    </row>
    <row r="144" spans="2:35" s="49" customFormat="1" ht="20.100000000000001" customHeight="1" x14ac:dyDescent="0.15">
      <c r="B144"/>
      <c r="D144"/>
      <c r="E144"/>
      <c r="F144"/>
      <c r="G144"/>
      <c r="H144"/>
      <c r="I144"/>
      <c r="J144"/>
      <c r="K144"/>
      <c r="L144"/>
      <c r="M144"/>
      <c r="N144"/>
      <c r="O144"/>
      <c r="P144"/>
      <c r="Q144"/>
      <c r="R144"/>
      <c r="S144"/>
      <c r="T144"/>
      <c r="U144"/>
      <c r="V144"/>
      <c r="W144"/>
      <c r="X144"/>
      <c r="Y144"/>
      <c r="Z144"/>
      <c r="AA144"/>
      <c r="AB144"/>
      <c r="AC144"/>
      <c r="AD144"/>
      <c r="AE144"/>
      <c r="AF144"/>
      <c r="AG144"/>
      <c r="AH144"/>
      <c r="AI144"/>
    </row>
    <row r="145" spans="2:35" s="49" customFormat="1" ht="20.100000000000001" customHeight="1" x14ac:dyDescent="0.15">
      <c r="B145"/>
      <c r="D145"/>
      <c r="E145"/>
      <c r="F145"/>
      <c r="G145"/>
      <c r="H145"/>
      <c r="I145"/>
      <c r="J145"/>
      <c r="K145"/>
      <c r="L145"/>
      <c r="M145"/>
      <c r="N145"/>
      <c r="O145"/>
      <c r="P145"/>
      <c r="Q145"/>
      <c r="R145"/>
      <c r="S145"/>
      <c r="T145"/>
      <c r="U145"/>
      <c r="V145"/>
      <c r="W145"/>
      <c r="X145"/>
      <c r="Y145"/>
      <c r="Z145"/>
      <c r="AA145"/>
      <c r="AB145"/>
      <c r="AC145"/>
      <c r="AD145"/>
      <c r="AE145"/>
      <c r="AF145"/>
      <c r="AG145"/>
      <c r="AH145"/>
      <c r="AI145"/>
    </row>
    <row r="146" spans="2:35" s="49" customFormat="1" ht="20.100000000000001" customHeight="1" x14ac:dyDescent="0.15">
      <c r="B146"/>
      <c r="D146"/>
      <c r="E146"/>
      <c r="F146"/>
      <c r="G146"/>
      <c r="H146"/>
      <c r="I146"/>
      <c r="J146"/>
      <c r="K146"/>
      <c r="L146"/>
      <c r="M146"/>
      <c r="N146"/>
      <c r="O146"/>
      <c r="P146"/>
      <c r="Q146"/>
      <c r="R146"/>
      <c r="S146"/>
      <c r="T146"/>
      <c r="U146"/>
      <c r="V146"/>
      <c r="W146"/>
      <c r="X146"/>
      <c r="Y146"/>
      <c r="Z146"/>
      <c r="AA146"/>
      <c r="AB146"/>
      <c r="AC146"/>
      <c r="AD146"/>
      <c r="AE146"/>
      <c r="AF146"/>
      <c r="AG146"/>
      <c r="AH146"/>
      <c r="AI146"/>
    </row>
    <row r="147" spans="2:35" s="49" customFormat="1" ht="20.100000000000001" customHeight="1" x14ac:dyDescent="0.15">
      <c r="B147"/>
      <c r="D147"/>
      <c r="E147"/>
      <c r="F147"/>
      <c r="G147"/>
      <c r="H147"/>
      <c r="I147"/>
      <c r="J147"/>
      <c r="K147"/>
      <c r="L147"/>
      <c r="M147"/>
      <c r="N147"/>
      <c r="O147"/>
      <c r="P147"/>
      <c r="Q147"/>
      <c r="R147"/>
      <c r="S147"/>
      <c r="T147"/>
      <c r="U147"/>
      <c r="V147"/>
      <c r="W147"/>
      <c r="X147"/>
      <c r="Y147"/>
      <c r="Z147"/>
      <c r="AA147"/>
      <c r="AB147"/>
      <c r="AC147"/>
      <c r="AD147"/>
      <c r="AE147"/>
      <c r="AF147"/>
      <c r="AG147"/>
      <c r="AH147"/>
      <c r="AI147"/>
    </row>
    <row r="148" spans="2:35" s="49" customFormat="1" ht="20.100000000000001" customHeight="1" x14ac:dyDescent="0.15">
      <c r="B148"/>
      <c r="D148"/>
      <c r="E148"/>
      <c r="F148"/>
      <c r="G148"/>
      <c r="H148"/>
      <c r="I148"/>
      <c r="J148"/>
      <c r="K148"/>
      <c r="L148"/>
      <c r="M148"/>
      <c r="N148"/>
      <c r="O148"/>
      <c r="P148"/>
      <c r="Q148"/>
      <c r="R148"/>
      <c r="S148"/>
      <c r="T148"/>
      <c r="U148"/>
      <c r="V148"/>
      <c r="W148"/>
      <c r="X148"/>
      <c r="Y148"/>
      <c r="Z148"/>
      <c r="AA148"/>
      <c r="AB148"/>
      <c r="AC148"/>
      <c r="AD148"/>
      <c r="AE148"/>
      <c r="AF148"/>
      <c r="AG148"/>
      <c r="AH148"/>
      <c r="AI148"/>
    </row>
    <row r="149" spans="2:35" s="49" customFormat="1" ht="20.100000000000001" customHeight="1" x14ac:dyDescent="0.15">
      <c r="B149"/>
      <c r="D149"/>
      <c r="E149"/>
      <c r="F149"/>
      <c r="G149"/>
      <c r="H149"/>
      <c r="I149"/>
      <c r="J149"/>
      <c r="K149"/>
      <c r="L149"/>
      <c r="M149"/>
      <c r="N149"/>
      <c r="O149"/>
      <c r="P149"/>
      <c r="Q149"/>
      <c r="R149"/>
      <c r="S149"/>
      <c r="T149"/>
      <c r="U149"/>
      <c r="V149"/>
      <c r="W149"/>
      <c r="X149"/>
      <c r="Y149"/>
      <c r="Z149"/>
      <c r="AA149"/>
      <c r="AB149"/>
      <c r="AC149"/>
      <c r="AD149"/>
      <c r="AE149"/>
      <c r="AF149"/>
      <c r="AG149"/>
      <c r="AH149"/>
      <c r="AI149"/>
    </row>
    <row r="150" spans="2:35" s="49" customFormat="1" ht="20.100000000000001" customHeight="1" x14ac:dyDescent="0.15">
      <c r="B150"/>
      <c r="D150"/>
      <c r="E150"/>
      <c r="F150"/>
      <c r="G150"/>
      <c r="H150"/>
      <c r="I150"/>
      <c r="J150"/>
      <c r="K150"/>
      <c r="L150"/>
      <c r="M150"/>
      <c r="N150"/>
      <c r="O150"/>
      <c r="P150"/>
      <c r="Q150"/>
      <c r="R150"/>
      <c r="S150"/>
      <c r="T150"/>
      <c r="U150"/>
      <c r="V150"/>
      <c r="W150"/>
      <c r="X150"/>
      <c r="Y150"/>
      <c r="Z150"/>
      <c r="AA150"/>
      <c r="AB150"/>
      <c r="AC150"/>
      <c r="AD150"/>
      <c r="AE150"/>
      <c r="AF150"/>
      <c r="AG150"/>
      <c r="AH150"/>
      <c r="AI150"/>
    </row>
    <row r="151" spans="2:35" s="49" customFormat="1" ht="20.100000000000001" customHeight="1" x14ac:dyDescent="0.15">
      <c r="B151"/>
      <c r="D151"/>
      <c r="E151"/>
      <c r="F151"/>
      <c r="G151"/>
      <c r="H151"/>
      <c r="I151"/>
      <c r="J151"/>
      <c r="K151"/>
      <c r="L151"/>
      <c r="M151"/>
      <c r="N151"/>
      <c r="O151"/>
      <c r="P151"/>
      <c r="Q151"/>
      <c r="R151"/>
      <c r="S151"/>
      <c r="T151"/>
      <c r="U151"/>
      <c r="V151"/>
      <c r="W151"/>
      <c r="X151"/>
      <c r="Y151"/>
      <c r="Z151"/>
      <c r="AA151"/>
      <c r="AB151"/>
      <c r="AC151"/>
      <c r="AD151"/>
      <c r="AE151"/>
      <c r="AF151"/>
      <c r="AG151"/>
      <c r="AH151"/>
      <c r="AI151"/>
    </row>
    <row r="152" spans="2:35" s="49" customFormat="1" ht="20.100000000000001" customHeight="1" x14ac:dyDescent="0.15">
      <c r="B152"/>
      <c r="D152"/>
      <c r="E152"/>
      <c r="F152"/>
      <c r="G152"/>
      <c r="H152"/>
      <c r="I152"/>
      <c r="J152"/>
      <c r="K152"/>
      <c r="L152"/>
      <c r="M152"/>
      <c r="N152"/>
      <c r="O152"/>
      <c r="P152"/>
      <c r="Q152"/>
      <c r="R152"/>
      <c r="S152"/>
      <c r="T152"/>
      <c r="U152"/>
      <c r="V152"/>
      <c r="W152"/>
      <c r="X152"/>
      <c r="Y152"/>
      <c r="Z152"/>
      <c r="AA152"/>
      <c r="AB152"/>
      <c r="AC152"/>
      <c r="AD152"/>
      <c r="AE152"/>
      <c r="AF152"/>
      <c r="AG152"/>
      <c r="AH152"/>
      <c r="AI152"/>
    </row>
    <row r="153" spans="2:35" s="49" customFormat="1" ht="20.100000000000001" customHeight="1" x14ac:dyDescent="0.15">
      <c r="B153"/>
      <c r="D153"/>
      <c r="E153"/>
      <c r="F153"/>
      <c r="G153"/>
      <c r="H153"/>
      <c r="I153"/>
      <c r="J153"/>
      <c r="K153"/>
      <c r="L153"/>
      <c r="M153"/>
      <c r="N153"/>
      <c r="O153"/>
      <c r="P153"/>
      <c r="Q153"/>
      <c r="R153"/>
      <c r="S153"/>
      <c r="T153"/>
      <c r="U153"/>
      <c r="V153"/>
      <c r="W153"/>
      <c r="X153"/>
      <c r="Y153"/>
      <c r="Z153"/>
      <c r="AA153"/>
      <c r="AB153"/>
      <c r="AC153"/>
      <c r="AD153"/>
      <c r="AE153"/>
      <c r="AF153"/>
      <c r="AG153"/>
      <c r="AH153"/>
      <c r="AI153"/>
    </row>
    <row r="154" spans="2:35" s="49" customFormat="1" ht="20.100000000000001" customHeight="1" x14ac:dyDescent="0.15">
      <c r="B154"/>
      <c r="D154"/>
      <c r="E154"/>
      <c r="F154"/>
      <c r="G154"/>
      <c r="H154"/>
      <c r="I154"/>
      <c r="J154"/>
      <c r="K154"/>
      <c r="L154"/>
      <c r="M154"/>
      <c r="N154"/>
      <c r="O154"/>
      <c r="P154"/>
      <c r="Q154"/>
      <c r="R154"/>
      <c r="S154"/>
      <c r="T154"/>
      <c r="U154"/>
      <c r="V154"/>
      <c r="W154"/>
      <c r="X154"/>
      <c r="Y154"/>
      <c r="Z154"/>
      <c r="AA154"/>
      <c r="AB154"/>
      <c r="AC154"/>
      <c r="AD154"/>
      <c r="AE154"/>
      <c r="AF154"/>
      <c r="AG154"/>
      <c r="AH154"/>
      <c r="AI154"/>
    </row>
    <row r="155" spans="2:35" s="49" customFormat="1" ht="20.100000000000001" customHeight="1" x14ac:dyDescent="0.15">
      <c r="B155"/>
      <c r="D155"/>
      <c r="E155"/>
      <c r="F155"/>
      <c r="G155"/>
      <c r="H155"/>
      <c r="I155"/>
      <c r="J155"/>
      <c r="K155"/>
      <c r="L155"/>
      <c r="M155"/>
      <c r="N155"/>
      <c r="O155"/>
      <c r="P155"/>
      <c r="Q155"/>
      <c r="R155"/>
      <c r="S155"/>
      <c r="T155"/>
      <c r="U155"/>
      <c r="V155"/>
      <c r="W155"/>
      <c r="X155"/>
      <c r="Y155"/>
      <c r="Z155"/>
      <c r="AA155"/>
      <c r="AB155"/>
      <c r="AC155"/>
      <c r="AD155"/>
      <c r="AE155"/>
      <c r="AF155"/>
      <c r="AG155"/>
      <c r="AH155"/>
      <c r="AI155"/>
    </row>
    <row r="156" spans="2:35" s="49" customFormat="1" ht="20.100000000000001" customHeight="1" x14ac:dyDescent="0.15">
      <c r="B156"/>
      <c r="D156"/>
      <c r="E156"/>
      <c r="F156"/>
      <c r="G156"/>
      <c r="H156"/>
      <c r="I156"/>
      <c r="J156"/>
      <c r="K156"/>
      <c r="L156"/>
      <c r="M156"/>
      <c r="N156"/>
      <c r="O156"/>
      <c r="P156"/>
      <c r="Q156"/>
      <c r="R156"/>
      <c r="S156"/>
      <c r="T156"/>
      <c r="U156"/>
      <c r="V156"/>
      <c r="W156"/>
      <c r="X156"/>
      <c r="Y156"/>
      <c r="Z156"/>
      <c r="AA156"/>
      <c r="AB156"/>
      <c r="AC156"/>
      <c r="AD156"/>
      <c r="AE156"/>
      <c r="AF156"/>
      <c r="AG156"/>
      <c r="AH156"/>
      <c r="AI156"/>
    </row>
    <row r="157" spans="2:35" s="49" customFormat="1" ht="20.100000000000001" customHeight="1" x14ac:dyDescent="0.15">
      <c r="B157"/>
      <c r="D157"/>
      <c r="E157"/>
      <c r="F157"/>
      <c r="G157"/>
      <c r="H157"/>
      <c r="I157"/>
      <c r="J157"/>
      <c r="K157"/>
      <c r="L157"/>
      <c r="M157"/>
      <c r="N157"/>
      <c r="O157"/>
      <c r="P157"/>
      <c r="Q157"/>
      <c r="R157"/>
      <c r="S157"/>
      <c r="T157"/>
      <c r="U157"/>
      <c r="V157"/>
      <c r="W157"/>
      <c r="X157"/>
      <c r="Y157"/>
      <c r="Z157"/>
      <c r="AA157"/>
      <c r="AB157"/>
      <c r="AC157"/>
      <c r="AD157"/>
      <c r="AE157"/>
      <c r="AF157"/>
      <c r="AG157"/>
      <c r="AH157"/>
      <c r="AI157"/>
    </row>
    <row r="158" spans="2:35" s="49" customFormat="1" ht="20.100000000000001" customHeight="1" x14ac:dyDescent="0.15">
      <c r="B158"/>
      <c r="D158"/>
      <c r="E158"/>
      <c r="F158"/>
      <c r="G158"/>
      <c r="H158"/>
      <c r="I158"/>
      <c r="J158"/>
      <c r="K158"/>
      <c r="L158"/>
      <c r="M158"/>
      <c r="N158"/>
      <c r="O158"/>
      <c r="P158"/>
      <c r="Q158"/>
      <c r="R158"/>
      <c r="S158"/>
      <c r="T158"/>
      <c r="U158"/>
      <c r="V158"/>
      <c r="W158"/>
      <c r="X158"/>
      <c r="Y158"/>
      <c r="Z158"/>
      <c r="AA158"/>
      <c r="AB158"/>
      <c r="AC158"/>
      <c r="AD158"/>
      <c r="AE158"/>
      <c r="AF158"/>
      <c r="AG158"/>
      <c r="AH158"/>
      <c r="AI158"/>
    </row>
    <row r="159" spans="2:35" s="49" customFormat="1" ht="20.100000000000001" customHeight="1" x14ac:dyDescent="0.15">
      <c r="B159"/>
      <c r="D159"/>
      <c r="E159"/>
      <c r="F159"/>
      <c r="G159"/>
      <c r="H159"/>
      <c r="I159"/>
      <c r="J159"/>
      <c r="K159"/>
      <c r="L159"/>
      <c r="M159"/>
      <c r="N159"/>
      <c r="O159"/>
      <c r="P159"/>
      <c r="Q159"/>
      <c r="R159"/>
      <c r="S159"/>
      <c r="T159"/>
      <c r="U159"/>
      <c r="V159"/>
      <c r="W159"/>
      <c r="X159"/>
      <c r="Y159"/>
      <c r="Z159"/>
      <c r="AA159"/>
      <c r="AB159"/>
      <c r="AC159"/>
      <c r="AD159"/>
      <c r="AE159"/>
      <c r="AF159"/>
      <c r="AG159"/>
      <c r="AH159"/>
      <c r="AI159"/>
    </row>
    <row r="160" spans="2:35" s="49" customFormat="1" ht="20.100000000000001" customHeight="1" x14ac:dyDescent="0.15">
      <c r="B160"/>
      <c r="D160"/>
      <c r="E160"/>
      <c r="F160"/>
      <c r="G160"/>
      <c r="H160"/>
      <c r="I160"/>
      <c r="J160"/>
      <c r="K160"/>
      <c r="L160"/>
      <c r="M160"/>
      <c r="N160"/>
      <c r="O160"/>
      <c r="P160"/>
      <c r="Q160"/>
      <c r="R160"/>
      <c r="S160"/>
      <c r="T160"/>
      <c r="U160"/>
      <c r="V160"/>
      <c r="W160"/>
      <c r="X160"/>
      <c r="Y160"/>
      <c r="Z160"/>
      <c r="AA160"/>
      <c r="AB160"/>
      <c r="AC160"/>
      <c r="AD160"/>
      <c r="AE160"/>
      <c r="AF160"/>
      <c r="AG160"/>
      <c r="AH160"/>
      <c r="AI160"/>
    </row>
    <row r="161" spans="2:35" s="49" customFormat="1" ht="20.100000000000001" customHeight="1" x14ac:dyDescent="0.15">
      <c r="B161"/>
      <c r="D161"/>
      <c r="E161"/>
      <c r="F161"/>
      <c r="G161"/>
      <c r="H161"/>
      <c r="I161"/>
      <c r="J161"/>
      <c r="K161"/>
      <c r="L161"/>
      <c r="M161"/>
      <c r="N161"/>
      <c r="O161"/>
      <c r="P161"/>
      <c r="Q161"/>
      <c r="R161"/>
      <c r="S161"/>
      <c r="T161"/>
      <c r="U161"/>
      <c r="V161"/>
      <c r="W161"/>
      <c r="X161"/>
      <c r="Y161"/>
      <c r="Z161"/>
      <c r="AA161"/>
      <c r="AB161"/>
      <c r="AC161"/>
      <c r="AD161"/>
      <c r="AE161"/>
      <c r="AF161"/>
      <c r="AG161"/>
      <c r="AH161"/>
      <c r="AI161"/>
    </row>
    <row r="162" spans="2:35" s="49" customFormat="1" ht="20.100000000000001" customHeight="1" x14ac:dyDescent="0.15">
      <c r="B162"/>
      <c r="D162"/>
      <c r="E162"/>
      <c r="F162"/>
      <c r="G162"/>
      <c r="H162"/>
      <c r="I162"/>
      <c r="J162"/>
      <c r="K162"/>
      <c r="L162"/>
      <c r="M162"/>
      <c r="N162"/>
      <c r="O162"/>
      <c r="P162"/>
      <c r="Q162"/>
      <c r="R162"/>
      <c r="S162"/>
      <c r="T162"/>
      <c r="U162"/>
      <c r="V162"/>
      <c r="W162"/>
      <c r="X162"/>
      <c r="Y162"/>
      <c r="Z162"/>
      <c r="AA162"/>
      <c r="AB162"/>
      <c r="AC162"/>
      <c r="AD162"/>
      <c r="AE162"/>
      <c r="AF162"/>
      <c r="AG162"/>
      <c r="AH162"/>
      <c r="AI162"/>
    </row>
    <row r="163" spans="2:35" s="49" customFormat="1" ht="20.100000000000001" customHeight="1" x14ac:dyDescent="0.15">
      <c r="B163"/>
      <c r="D163"/>
      <c r="E163"/>
      <c r="F163"/>
      <c r="G163"/>
      <c r="H163"/>
      <c r="I163"/>
      <c r="J163"/>
      <c r="K163"/>
      <c r="L163"/>
      <c r="M163"/>
      <c r="N163"/>
      <c r="O163"/>
      <c r="P163"/>
      <c r="Q163"/>
      <c r="R163"/>
      <c r="S163"/>
      <c r="T163"/>
      <c r="U163"/>
      <c r="V163"/>
      <c r="W163"/>
      <c r="X163"/>
      <c r="Y163"/>
      <c r="Z163"/>
      <c r="AA163"/>
      <c r="AB163"/>
      <c r="AC163"/>
      <c r="AD163"/>
      <c r="AE163"/>
      <c r="AF163"/>
      <c r="AG163"/>
      <c r="AH163"/>
      <c r="AI163"/>
    </row>
    <row r="164" spans="2:35" s="49" customFormat="1" ht="20.100000000000001" customHeight="1" x14ac:dyDescent="0.15">
      <c r="B164"/>
      <c r="D164"/>
      <c r="E164"/>
      <c r="F164"/>
      <c r="G164"/>
      <c r="H164"/>
      <c r="I164"/>
      <c r="J164"/>
      <c r="K164"/>
      <c r="L164"/>
      <c r="M164"/>
      <c r="N164"/>
      <c r="O164"/>
      <c r="P164"/>
      <c r="Q164"/>
      <c r="R164"/>
      <c r="S164"/>
      <c r="T164"/>
      <c r="U164"/>
      <c r="V164"/>
      <c r="W164"/>
      <c r="X164"/>
      <c r="Y164"/>
      <c r="Z164"/>
      <c r="AA164"/>
      <c r="AB164"/>
      <c r="AC164"/>
      <c r="AD164"/>
      <c r="AE164"/>
      <c r="AF164"/>
      <c r="AG164"/>
      <c r="AH164"/>
      <c r="AI164"/>
    </row>
    <row r="165" spans="2:35" s="49" customFormat="1" ht="20.100000000000001" customHeight="1" x14ac:dyDescent="0.15">
      <c r="B165"/>
      <c r="D165"/>
      <c r="E165"/>
      <c r="F165"/>
      <c r="G165"/>
      <c r="H165"/>
      <c r="I165"/>
      <c r="J165"/>
      <c r="K165"/>
      <c r="L165"/>
      <c r="M165"/>
      <c r="N165"/>
      <c r="O165"/>
      <c r="P165"/>
      <c r="Q165"/>
      <c r="R165"/>
      <c r="S165"/>
      <c r="T165"/>
      <c r="U165"/>
      <c r="V165"/>
      <c r="W165"/>
      <c r="X165"/>
      <c r="Y165"/>
      <c r="Z165"/>
      <c r="AA165"/>
      <c r="AB165"/>
      <c r="AC165"/>
      <c r="AD165"/>
      <c r="AE165"/>
      <c r="AF165"/>
      <c r="AG165"/>
      <c r="AH165"/>
      <c r="AI165"/>
    </row>
    <row r="166" spans="2:35" s="49" customFormat="1" ht="20.100000000000001" customHeight="1" x14ac:dyDescent="0.15">
      <c r="B166"/>
      <c r="D166"/>
      <c r="E166"/>
      <c r="F166"/>
      <c r="G166"/>
      <c r="H166"/>
      <c r="I166"/>
      <c r="J166"/>
      <c r="K166"/>
      <c r="L166"/>
      <c r="M166"/>
      <c r="N166"/>
      <c r="O166"/>
      <c r="P166"/>
      <c r="Q166"/>
      <c r="R166"/>
      <c r="S166"/>
      <c r="T166"/>
      <c r="U166"/>
      <c r="V166"/>
      <c r="W166"/>
      <c r="X166"/>
      <c r="Y166"/>
      <c r="Z166"/>
      <c r="AA166"/>
      <c r="AB166"/>
      <c r="AC166"/>
      <c r="AD166"/>
      <c r="AE166"/>
      <c r="AF166"/>
      <c r="AG166"/>
      <c r="AH166"/>
      <c r="AI166"/>
    </row>
    <row r="167" spans="2:35" s="49" customFormat="1" ht="20.100000000000001" customHeight="1" x14ac:dyDescent="0.15">
      <c r="B167"/>
      <c r="D167"/>
      <c r="E167"/>
      <c r="F167"/>
      <c r="G167"/>
      <c r="H167"/>
      <c r="I167"/>
      <c r="J167"/>
      <c r="K167"/>
      <c r="L167"/>
      <c r="M167"/>
      <c r="N167"/>
      <c r="O167"/>
      <c r="P167"/>
      <c r="Q167"/>
      <c r="R167"/>
      <c r="S167"/>
      <c r="T167"/>
      <c r="U167"/>
      <c r="V167"/>
      <c r="W167"/>
      <c r="X167"/>
      <c r="Y167"/>
      <c r="Z167"/>
      <c r="AA167"/>
      <c r="AB167"/>
      <c r="AC167"/>
      <c r="AD167"/>
      <c r="AE167"/>
      <c r="AF167"/>
      <c r="AG167"/>
      <c r="AH167"/>
      <c r="AI167"/>
    </row>
    <row r="168" spans="2:35" s="49" customFormat="1" ht="20.100000000000001" customHeight="1" x14ac:dyDescent="0.15">
      <c r="B168"/>
      <c r="D168"/>
      <c r="E168"/>
      <c r="F168"/>
      <c r="G168"/>
      <c r="H168"/>
      <c r="I168"/>
      <c r="J168"/>
      <c r="K168"/>
      <c r="L168"/>
      <c r="M168"/>
      <c r="N168"/>
      <c r="O168"/>
      <c r="P168"/>
      <c r="Q168"/>
      <c r="R168"/>
      <c r="S168"/>
      <c r="T168"/>
      <c r="U168"/>
      <c r="V168"/>
      <c r="W168"/>
      <c r="X168"/>
      <c r="Y168"/>
      <c r="Z168"/>
      <c r="AA168"/>
      <c r="AB168"/>
      <c r="AC168"/>
      <c r="AD168"/>
      <c r="AE168"/>
      <c r="AF168"/>
      <c r="AG168"/>
      <c r="AH168"/>
      <c r="AI168"/>
    </row>
    <row r="169" spans="2:35" s="49" customFormat="1" ht="20.100000000000001" customHeight="1" x14ac:dyDescent="0.15">
      <c r="B169"/>
      <c r="D169"/>
      <c r="E169"/>
      <c r="F169"/>
      <c r="G169"/>
      <c r="H169"/>
      <c r="I169"/>
      <c r="J169"/>
      <c r="K169"/>
      <c r="L169"/>
      <c r="M169"/>
      <c r="N169"/>
      <c r="O169"/>
      <c r="P169"/>
      <c r="Q169"/>
      <c r="R169"/>
      <c r="S169"/>
      <c r="T169"/>
      <c r="U169"/>
      <c r="V169"/>
      <c r="W169"/>
      <c r="X169"/>
      <c r="Y169"/>
      <c r="Z169"/>
      <c r="AA169"/>
      <c r="AB169"/>
      <c r="AC169"/>
      <c r="AD169"/>
      <c r="AE169"/>
      <c r="AF169"/>
      <c r="AG169"/>
      <c r="AH169"/>
      <c r="AI169"/>
    </row>
    <row r="170" spans="2:35" s="49" customFormat="1" ht="20.100000000000001" customHeight="1" x14ac:dyDescent="0.15">
      <c r="B170"/>
      <c r="D170"/>
      <c r="E170"/>
      <c r="F170"/>
      <c r="G170"/>
      <c r="H170"/>
      <c r="I170"/>
      <c r="J170"/>
      <c r="K170"/>
      <c r="L170"/>
      <c r="M170"/>
      <c r="N170"/>
      <c r="O170"/>
      <c r="P170"/>
      <c r="Q170"/>
      <c r="R170"/>
      <c r="S170"/>
      <c r="T170"/>
      <c r="U170"/>
      <c r="V170"/>
      <c r="W170"/>
      <c r="X170"/>
      <c r="Y170"/>
      <c r="Z170"/>
      <c r="AA170"/>
      <c r="AB170"/>
      <c r="AC170"/>
      <c r="AD170"/>
      <c r="AE170"/>
      <c r="AF170"/>
      <c r="AG170"/>
      <c r="AH170"/>
      <c r="AI170"/>
    </row>
    <row r="171" spans="2:35" s="49" customFormat="1" ht="20.100000000000001" customHeight="1" x14ac:dyDescent="0.15">
      <c r="B171"/>
      <c r="D171"/>
      <c r="E171"/>
      <c r="F171"/>
      <c r="G171"/>
      <c r="H171"/>
      <c r="I171"/>
      <c r="J171"/>
      <c r="K171"/>
      <c r="L171"/>
      <c r="M171"/>
      <c r="N171"/>
      <c r="O171"/>
      <c r="P171"/>
      <c r="Q171"/>
      <c r="R171"/>
      <c r="S171"/>
      <c r="T171"/>
      <c r="U171"/>
      <c r="V171"/>
      <c r="W171"/>
      <c r="X171"/>
      <c r="Y171"/>
      <c r="Z171"/>
      <c r="AA171"/>
      <c r="AB171"/>
      <c r="AC171"/>
      <c r="AD171"/>
      <c r="AE171"/>
      <c r="AF171"/>
      <c r="AG171"/>
      <c r="AH171"/>
      <c r="AI171"/>
    </row>
    <row r="172" spans="2:35" s="49" customFormat="1" ht="20.100000000000001" customHeight="1" x14ac:dyDescent="0.15">
      <c r="B172"/>
      <c r="D172"/>
      <c r="E172"/>
      <c r="F172"/>
      <c r="G172"/>
      <c r="H172"/>
      <c r="I172"/>
      <c r="J172"/>
      <c r="K172"/>
      <c r="L172"/>
      <c r="M172"/>
      <c r="N172"/>
      <c r="O172"/>
      <c r="P172"/>
      <c r="Q172"/>
      <c r="R172"/>
      <c r="S172"/>
      <c r="T172"/>
      <c r="U172"/>
      <c r="V172"/>
      <c r="W172"/>
      <c r="X172"/>
      <c r="Y172"/>
      <c r="Z172"/>
      <c r="AA172"/>
      <c r="AB172"/>
      <c r="AC172"/>
      <c r="AD172"/>
      <c r="AE172"/>
      <c r="AF172"/>
      <c r="AG172"/>
      <c r="AH172"/>
      <c r="AI172"/>
    </row>
    <row r="173" spans="2:35" s="49" customFormat="1" ht="20.100000000000001" customHeight="1" x14ac:dyDescent="0.15">
      <c r="B173"/>
      <c r="D173"/>
      <c r="E173"/>
      <c r="F173"/>
      <c r="G173"/>
      <c r="H173"/>
      <c r="I173"/>
      <c r="J173"/>
      <c r="K173"/>
      <c r="L173"/>
      <c r="M173"/>
      <c r="N173"/>
      <c r="O173"/>
      <c r="P173"/>
      <c r="Q173"/>
      <c r="R173"/>
      <c r="S173"/>
      <c r="T173"/>
      <c r="U173"/>
      <c r="V173"/>
      <c r="W173"/>
      <c r="X173"/>
      <c r="Y173"/>
      <c r="Z173"/>
      <c r="AA173"/>
      <c r="AB173"/>
      <c r="AC173"/>
      <c r="AD173"/>
      <c r="AE173"/>
      <c r="AF173"/>
      <c r="AG173"/>
      <c r="AH173"/>
      <c r="AI173"/>
    </row>
    <row r="174" spans="2:35" s="49" customFormat="1" ht="20.100000000000001" customHeight="1" x14ac:dyDescent="0.15">
      <c r="B174"/>
      <c r="D174"/>
      <c r="E174"/>
      <c r="F174"/>
      <c r="G174"/>
      <c r="H174"/>
      <c r="I174"/>
      <c r="J174"/>
      <c r="K174"/>
      <c r="L174"/>
      <c r="M174"/>
      <c r="N174"/>
      <c r="O174"/>
      <c r="P174"/>
      <c r="Q174"/>
      <c r="R174"/>
      <c r="S174"/>
      <c r="T174"/>
      <c r="U174"/>
      <c r="V174"/>
      <c r="W174"/>
      <c r="X174"/>
      <c r="Y174"/>
      <c r="Z174"/>
      <c r="AA174"/>
      <c r="AB174"/>
      <c r="AC174"/>
      <c r="AD174"/>
      <c r="AE174"/>
      <c r="AF174"/>
      <c r="AG174"/>
      <c r="AH174"/>
      <c r="AI174"/>
    </row>
    <row r="175" spans="2:35" s="49" customFormat="1" ht="20.100000000000001" customHeight="1" x14ac:dyDescent="0.15">
      <c r="B175"/>
      <c r="D175"/>
      <c r="E175"/>
      <c r="F175"/>
      <c r="G175"/>
      <c r="H175"/>
      <c r="I175"/>
      <c r="J175"/>
      <c r="K175"/>
      <c r="L175"/>
      <c r="M175"/>
      <c r="N175"/>
      <c r="O175"/>
      <c r="P175"/>
      <c r="Q175"/>
      <c r="R175"/>
      <c r="S175"/>
      <c r="T175"/>
      <c r="U175"/>
      <c r="V175"/>
      <c r="W175"/>
      <c r="X175"/>
      <c r="Y175"/>
      <c r="Z175"/>
      <c r="AA175"/>
      <c r="AB175"/>
      <c r="AC175"/>
      <c r="AD175"/>
      <c r="AE175"/>
      <c r="AF175"/>
      <c r="AG175"/>
      <c r="AH175"/>
      <c r="AI175"/>
    </row>
    <row r="176" spans="2:35" s="49" customFormat="1" ht="20.100000000000001" customHeight="1" x14ac:dyDescent="0.15">
      <c r="B176"/>
      <c r="D176"/>
      <c r="E176"/>
      <c r="F176"/>
      <c r="G176"/>
      <c r="H176"/>
      <c r="I176"/>
      <c r="J176"/>
      <c r="K176"/>
      <c r="L176"/>
      <c r="M176"/>
      <c r="N176"/>
      <c r="O176"/>
      <c r="P176"/>
      <c r="Q176"/>
      <c r="R176"/>
      <c r="S176"/>
      <c r="T176"/>
      <c r="U176"/>
      <c r="V176"/>
      <c r="W176"/>
      <c r="X176"/>
      <c r="Y176"/>
      <c r="Z176"/>
      <c r="AA176"/>
      <c r="AB176"/>
      <c r="AC176"/>
      <c r="AD176"/>
      <c r="AE176"/>
      <c r="AF176"/>
      <c r="AG176"/>
      <c r="AH176"/>
      <c r="AI176"/>
    </row>
    <row r="177" spans="2:35" s="49" customFormat="1" ht="20.100000000000001" customHeight="1" x14ac:dyDescent="0.15">
      <c r="B177"/>
      <c r="D177"/>
      <c r="E177"/>
      <c r="F177"/>
      <c r="G177"/>
      <c r="H177"/>
      <c r="I177"/>
      <c r="J177"/>
      <c r="K177"/>
      <c r="L177"/>
      <c r="M177"/>
      <c r="N177"/>
      <c r="O177"/>
      <c r="P177"/>
      <c r="Q177"/>
      <c r="R177"/>
      <c r="S177"/>
      <c r="T177"/>
      <c r="U177"/>
      <c r="V177"/>
      <c r="W177"/>
      <c r="X177"/>
      <c r="Y177"/>
      <c r="Z177"/>
      <c r="AA177"/>
      <c r="AB177"/>
      <c r="AC177"/>
      <c r="AD177"/>
      <c r="AE177"/>
      <c r="AF177"/>
      <c r="AG177"/>
      <c r="AH177"/>
      <c r="AI177"/>
    </row>
    <row r="178" spans="2:35" s="49" customFormat="1" ht="20.100000000000001" customHeight="1" x14ac:dyDescent="0.15">
      <c r="B178"/>
      <c r="D178"/>
      <c r="E178"/>
      <c r="F178"/>
      <c r="G178"/>
      <c r="H178"/>
      <c r="I178"/>
      <c r="J178"/>
      <c r="K178"/>
      <c r="L178"/>
      <c r="M178"/>
      <c r="N178"/>
      <c r="O178"/>
      <c r="P178"/>
      <c r="Q178"/>
      <c r="R178"/>
      <c r="S178"/>
      <c r="T178"/>
      <c r="U178"/>
      <c r="V178"/>
      <c r="W178"/>
      <c r="X178"/>
      <c r="Y178"/>
      <c r="Z178"/>
      <c r="AA178"/>
      <c r="AB178"/>
      <c r="AC178"/>
      <c r="AD178"/>
      <c r="AE178"/>
      <c r="AF178"/>
      <c r="AG178"/>
      <c r="AH178"/>
      <c r="AI178"/>
    </row>
    <row r="179" spans="2:35" s="49" customFormat="1" ht="20.100000000000001" customHeight="1" x14ac:dyDescent="0.15">
      <c r="B179"/>
      <c r="D179"/>
      <c r="E179"/>
      <c r="F179"/>
      <c r="G179"/>
      <c r="H179"/>
      <c r="I179"/>
      <c r="J179"/>
      <c r="K179"/>
      <c r="L179"/>
      <c r="M179"/>
      <c r="N179"/>
      <c r="O179"/>
      <c r="P179"/>
      <c r="Q179"/>
      <c r="R179"/>
      <c r="S179"/>
      <c r="T179"/>
      <c r="U179"/>
      <c r="V179"/>
      <c r="W179"/>
      <c r="X179"/>
      <c r="Y179"/>
      <c r="Z179"/>
      <c r="AA179"/>
      <c r="AB179"/>
      <c r="AC179"/>
      <c r="AD179"/>
      <c r="AE179"/>
      <c r="AF179"/>
      <c r="AG179"/>
      <c r="AH179"/>
      <c r="AI179"/>
    </row>
    <row r="180" spans="2:35" s="49" customFormat="1" ht="20.100000000000001" customHeight="1" x14ac:dyDescent="0.15">
      <c r="B180"/>
      <c r="D180"/>
      <c r="E180"/>
      <c r="F180"/>
      <c r="G180"/>
      <c r="H180"/>
      <c r="I180"/>
      <c r="J180"/>
      <c r="K180"/>
      <c r="L180"/>
      <c r="M180"/>
      <c r="N180"/>
      <c r="O180"/>
      <c r="P180"/>
      <c r="Q180"/>
      <c r="R180"/>
      <c r="S180"/>
      <c r="T180"/>
      <c r="U180"/>
      <c r="V180"/>
      <c r="W180"/>
      <c r="X180"/>
      <c r="Y180"/>
      <c r="Z180"/>
      <c r="AA180"/>
      <c r="AB180"/>
      <c r="AC180"/>
      <c r="AD180"/>
      <c r="AE180"/>
      <c r="AF180"/>
      <c r="AG180"/>
      <c r="AH180"/>
      <c r="AI180"/>
    </row>
    <row r="181" spans="2:35" s="49" customFormat="1" ht="20.100000000000001" customHeight="1" x14ac:dyDescent="0.15">
      <c r="B181"/>
      <c r="D181"/>
      <c r="E181"/>
      <c r="F181"/>
      <c r="G181"/>
      <c r="H181"/>
      <c r="I181"/>
      <c r="J181"/>
      <c r="K181"/>
      <c r="L181"/>
      <c r="M181"/>
      <c r="N181"/>
      <c r="O181"/>
      <c r="P181"/>
      <c r="Q181"/>
      <c r="R181"/>
      <c r="S181"/>
      <c r="T181"/>
      <c r="U181"/>
      <c r="V181"/>
      <c r="W181"/>
      <c r="X181"/>
      <c r="Y181"/>
      <c r="Z181"/>
      <c r="AA181"/>
      <c r="AB181"/>
      <c r="AC181"/>
      <c r="AD181"/>
      <c r="AE181"/>
      <c r="AF181"/>
      <c r="AG181"/>
      <c r="AH181"/>
      <c r="AI181"/>
    </row>
    <row r="182" spans="2:35" s="49" customFormat="1" ht="20.100000000000001" customHeight="1" x14ac:dyDescent="0.15">
      <c r="B182"/>
      <c r="D182"/>
      <c r="E182"/>
      <c r="F182"/>
      <c r="G182"/>
      <c r="H182"/>
      <c r="I182"/>
      <c r="J182"/>
      <c r="K182"/>
      <c r="L182"/>
      <c r="M182"/>
      <c r="N182"/>
      <c r="O182"/>
      <c r="P182"/>
      <c r="Q182"/>
      <c r="R182"/>
      <c r="S182"/>
      <c r="T182"/>
      <c r="U182"/>
      <c r="V182"/>
      <c r="W182"/>
      <c r="X182"/>
      <c r="Y182"/>
      <c r="Z182"/>
      <c r="AA182"/>
      <c r="AB182"/>
      <c r="AC182"/>
      <c r="AD182"/>
      <c r="AE182"/>
      <c r="AF182"/>
      <c r="AG182"/>
      <c r="AH182"/>
      <c r="AI182"/>
    </row>
    <row r="183" spans="2:35" s="49" customFormat="1" ht="20.100000000000001" customHeight="1" x14ac:dyDescent="0.15">
      <c r="B183"/>
      <c r="D183"/>
      <c r="E183"/>
      <c r="F183"/>
      <c r="G183"/>
      <c r="H183"/>
      <c r="I183"/>
      <c r="J183"/>
      <c r="K183"/>
      <c r="L183"/>
      <c r="M183"/>
      <c r="N183"/>
      <c r="O183"/>
      <c r="P183"/>
      <c r="Q183"/>
      <c r="R183"/>
      <c r="S183"/>
      <c r="T183"/>
      <c r="U183"/>
      <c r="V183"/>
      <c r="W183"/>
      <c r="X183"/>
      <c r="Y183"/>
      <c r="Z183"/>
      <c r="AA183"/>
      <c r="AB183"/>
      <c r="AC183"/>
      <c r="AD183"/>
      <c r="AE183"/>
      <c r="AF183"/>
      <c r="AG183"/>
      <c r="AH183"/>
      <c r="AI183"/>
    </row>
    <row r="184" spans="2:35" s="49" customFormat="1" ht="20.100000000000001" customHeight="1" x14ac:dyDescent="0.15">
      <c r="B184"/>
      <c r="D184"/>
      <c r="E184"/>
      <c r="F184"/>
      <c r="G184"/>
      <c r="H184"/>
      <c r="I184"/>
      <c r="J184"/>
      <c r="K184"/>
      <c r="L184"/>
      <c r="M184"/>
      <c r="N184"/>
      <c r="O184"/>
      <c r="P184"/>
      <c r="Q184"/>
      <c r="R184"/>
      <c r="S184"/>
      <c r="T184"/>
      <c r="U184"/>
      <c r="V184"/>
      <c r="W184"/>
      <c r="X184"/>
      <c r="Y184"/>
      <c r="Z184"/>
      <c r="AA184"/>
      <c r="AB184"/>
      <c r="AC184"/>
      <c r="AD184"/>
      <c r="AE184"/>
      <c r="AF184"/>
      <c r="AG184"/>
      <c r="AH184"/>
      <c r="AI184"/>
    </row>
    <row r="185" spans="2:35" s="49" customFormat="1" ht="20.100000000000001" customHeight="1" x14ac:dyDescent="0.15">
      <c r="B185"/>
      <c r="D185"/>
      <c r="E185"/>
      <c r="F185"/>
      <c r="G185"/>
      <c r="H185"/>
      <c r="I185"/>
      <c r="J185"/>
      <c r="K185"/>
      <c r="L185"/>
      <c r="M185"/>
      <c r="N185"/>
      <c r="O185"/>
      <c r="P185"/>
      <c r="Q185"/>
      <c r="R185"/>
      <c r="S185"/>
      <c r="T185"/>
      <c r="U185"/>
      <c r="V185"/>
      <c r="W185"/>
      <c r="X185"/>
      <c r="Y185"/>
      <c r="Z185"/>
      <c r="AA185"/>
      <c r="AB185"/>
      <c r="AC185"/>
      <c r="AD185"/>
      <c r="AE185"/>
      <c r="AF185"/>
      <c r="AG185"/>
      <c r="AH185"/>
      <c r="AI185"/>
    </row>
    <row r="186" spans="2:35" s="49" customFormat="1" ht="20.100000000000001" customHeight="1" x14ac:dyDescent="0.15">
      <c r="B186"/>
      <c r="D186"/>
      <c r="E186"/>
      <c r="F186"/>
      <c r="G186"/>
      <c r="H186"/>
      <c r="I186"/>
      <c r="J186"/>
      <c r="K186"/>
      <c r="L186"/>
      <c r="M186"/>
      <c r="N186"/>
      <c r="O186"/>
      <c r="P186"/>
      <c r="Q186"/>
      <c r="R186"/>
      <c r="S186"/>
      <c r="T186"/>
      <c r="U186"/>
      <c r="V186"/>
      <c r="W186"/>
      <c r="X186"/>
      <c r="Y186"/>
      <c r="Z186"/>
      <c r="AA186"/>
      <c r="AB186"/>
      <c r="AC186"/>
      <c r="AD186"/>
      <c r="AE186"/>
      <c r="AF186"/>
      <c r="AG186"/>
      <c r="AH186"/>
      <c r="AI186"/>
    </row>
    <row r="187" spans="2:35" s="49" customFormat="1" ht="20.100000000000001" customHeight="1" x14ac:dyDescent="0.15">
      <c r="B187"/>
      <c r="D187"/>
      <c r="E187"/>
      <c r="F187"/>
      <c r="G187"/>
      <c r="H187"/>
      <c r="I187"/>
      <c r="J187"/>
      <c r="K187"/>
      <c r="L187"/>
      <c r="M187"/>
      <c r="N187"/>
      <c r="O187"/>
      <c r="P187"/>
      <c r="Q187"/>
      <c r="R187"/>
      <c r="S187"/>
      <c r="T187"/>
      <c r="U187"/>
      <c r="V187"/>
      <c r="W187"/>
      <c r="X187"/>
      <c r="Y187"/>
      <c r="Z187"/>
      <c r="AA187"/>
      <c r="AB187"/>
      <c r="AC187"/>
      <c r="AD187"/>
      <c r="AE187"/>
      <c r="AF187"/>
      <c r="AG187"/>
      <c r="AH187"/>
      <c r="AI187"/>
    </row>
    <row r="188" spans="2:35" s="49" customFormat="1" ht="20.100000000000001" customHeight="1" x14ac:dyDescent="0.15">
      <c r="B188"/>
      <c r="D188"/>
      <c r="E188"/>
      <c r="F188"/>
      <c r="G188"/>
      <c r="H188"/>
      <c r="I188"/>
      <c r="J188"/>
      <c r="K188"/>
      <c r="L188"/>
      <c r="M188"/>
      <c r="N188"/>
      <c r="O188"/>
      <c r="P188"/>
      <c r="Q188"/>
      <c r="R188"/>
      <c r="S188"/>
      <c r="T188"/>
      <c r="U188"/>
      <c r="V188"/>
      <c r="W188"/>
      <c r="X188"/>
      <c r="Y188"/>
      <c r="Z188"/>
      <c r="AA188"/>
      <c r="AB188"/>
      <c r="AC188"/>
      <c r="AD188"/>
      <c r="AE188"/>
      <c r="AF188"/>
      <c r="AG188"/>
      <c r="AH188"/>
      <c r="AI188"/>
    </row>
    <row r="189" spans="2:35" s="49" customFormat="1" ht="20.100000000000001" customHeight="1" x14ac:dyDescent="0.15">
      <c r="B189"/>
      <c r="D189"/>
      <c r="E189"/>
      <c r="F189"/>
      <c r="G189"/>
      <c r="H189"/>
      <c r="I189"/>
      <c r="J189"/>
      <c r="K189"/>
      <c r="L189"/>
      <c r="M189"/>
      <c r="N189"/>
      <c r="O189"/>
      <c r="P189"/>
      <c r="Q189"/>
      <c r="R189"/>
      <c r="S189"/>
      <c r="T189"/>
      <c r="U189"/>
      <c r="V189"/>
      <c r="W189"/>
      <c r="X189"/>
      <c r="Y189"/>
      <c r="Z189"/>
      <c r="AA189"/>
      <c r="AB189"/>
      <c r="AC189"/>
      <c r="AD189"/>
      <c r="AE189"/>
      <c r="AF189"/>
      <c r="AG189"/>
      <c r="AH189"/>
      <c r="AI189"/>
    </row>
    <row r="190" spans="2:35" s="49" customFormat="1" ht="20.100000000000001" customHeight="1" x14ac:dyDescent="0.15">
      <c r="B190"/>
      <c r="D190"/>
      <c r="E190"/>
      <c r="F190"/>
      <c r="G190"/>
      <c r="H190"/>
      <c r="I190"/>
      <c r="J190"/>
      <c r="K190"/>
      <c r="L190"/>
      <c r="M190"/>
      <c r="N190"/>
      <c r="O190"/>
      <c r="P190"/>
      <c r="Q190"/>
      <c r="R190"/>
      <c r="S190"/>
      <c r="T190"/>
      <c r="U190"/>
      <c r="V190"/>
      <c r="W190"/>
      <c r="X190"/>
      <c r="Y190"/>
      <c r="Z190"/>
      <c r="AA190"/>
      <c r="AB190"/>
      <c r="AC190"/>
      <c r="AD190"/>
      <c r="AE190"/>
      <c r="AF190"/>
      <c r="AG190"/>
      <c r="AH190"/>
      <c r="AI190"/>
    </row>
    <row r="191" spans="2:35" s="49" customFormat="1" ht="20.100000000000001" customHeight="1" x14ac:dyDescent="0.15">
      <c r="B191"/>
      <c r="D191"/>
      <c r="E191"/>
      <c r="F191"/>
      <c r="G191"/>
      <c r="H191"/>
      <c r="I191"/>
      <c r="J191"/>
      <c r="K191"/>
      <c r="L191"/>
      <c r="M191"/>
      <c r="N191"/>
      <c r="O191"/>
      <c r="P191"/>
      <c r="Q191"/>
      <c r="R191"/>
      <c r="S191"/>
      <c r="T191"/>
      <c r="U191"/>
      <c r="V191"/>
      <c r="W191"/>
      <c r="X191"/>
      <c r="Y191"/>
      <c r="Z191"/>
      <c r="AA191"/>
      <c r="AB191"/>
      <c r="AC191"/>
      <c r="AD191"/>
      <c r="AE191"/>
      <c r="AF191"/>
      <c r="AG191"/>
      <c r="AH191"/>
      <c r="AI191"/>
    </row>
    <row r="192" spans="2:35" s="49" customFormat="1" ht="20.100000000000001" customHeight="1" x14ac:dyDescent="0.15">
      <c r="B192"/>
      <c r="D192"/>
      <c r="E192"/>
      <c r="F192"/>
      <c r="G192"/>
      <c r="H192"/>
      <c r="I192"/>
      <c r="J192"/>
      <c r="K192"/>
      <c r="L192"/>
      <c r="M192"/>
      <c r="N192"/>
      <c r="O192"/>
      <c r="P192"/>
      <c r="Q192"/>
      <c r="R192"/>
      <c r="S192"/>
      <c r="T192"/>
      <c r="U192"/>
      <c r="V192"/>
      <c r="W192"/>
      <c r="X192"/>
      <c r="Y192"/>
      <c r="Z192"/>
      <c r="AA192"/>
      <c r="AB192"/>
      <c r="AC192"/>
      <c r="AD192"/>
      <c r="AE192"/>
      <c r="AF192"/>
      <c r="AG192"/>
      <c r="AH192"/>
      <c r="AI192"/>
    </row>
    <row r="193" spans="2:35" s="49" customFormat="1" ht="20.100000000000001" customHeight="1" x14ac:dyDescent="0.15">
      <c r="B193"/>
      <c r="D193"/>
      <c r="E193"/>
      <c r="F193"/>
      <c r="G193"/>
      <c r="H193"/>
      <c r="I193"/>
      <c r="J193"/>
      <c r="K193"/>
      <c r="L193"/>
      <c r="M193"/>
      <c r="N193"/>
      <c r="O193"/>
      <c r="P193"/>
      <c r="Q193"/>
      <c r="R193"/>
      <c r="S193"/>
      <c r="T193"/>
      <c r="U193"/>
      <c r="V193"/>
      <c r="W193"/>
      <c r="X193"/>
      <c r="Y193"/>
      <c r="Z193"/>
      <c r="AA193"/>
      <c r="AB193"/>
      <c r="AC193"/>
      <c r="AD193"/>
      <c r="AE193"/>
      <c r="AF193"/>
      <c r="AG193"/>
      <c r="AH193"/>
      <c r="AI193"/>
    </row>
    <row r="194" spans="2:35" s="49" customFormat="1" ht="20.100000000000001" customHeight="1" x14ac:dyDescent="0.15">
      <c r="B194"/>
      <c r="D194"/>
      <c r="E194"/>
      <c r="F194"/>
      <c r="G194"/>
      <c r="H194"/>
      <c r="I194"/>
      <c r="J194"/>
      <c r="K194"/>
      <c r="L194"/>
      <c r="M194"/>
      <c r="N194"/>
      <c r="O194"/>
      <c r="P194"/>
      <c r="Q194"/>
      <c r="R194"/>
      <c r="S194"/>
      <c r="T194"/>
      <c r="U194"/>
      <c r="V194"/>
      <c r="W194"/>
      <c r="X194"/>
      <c r="Y194"/>
      <c r="Z194"/>
      <c r="AA194"/>
      <c r="AB194"/>
      <c r="AC194"/>
      <c r="AD194"/>
      <c r="AE194"/>
      <c r="AF194"/>
      <c r="AG194"/>
      <c r="AH194"/>
      <c r="AI194"/>
    </row>
    <row r="195" spans="2:35" s="49" customFormat="1" ht="20.100000000000001" customHeight="1" x14ac:dyDescent="0.15">
      <c r="B195"/>
      <c r="D195"/>
      <c r="E195"/>
      <c r="F195"/>
      <c r="G195"/>
      <c r="H195"/>
      <c r="I195"/>
      <c r="J195"/>
      <c r="K195"/>
      <c r="L195"/>
      <c r="M195"/>
      <c r="N195"/>
      <c r="O195"/>
      <c r="P195"/>
      <c r="Q195"/>
      <c r="R195"/>
      <c r="S195"/>
      <c r="T195"/>
      <c r="U195"/>
      <c r="V195"/>
      <c r="W195"/>
      <c r="X195"/>
      <c r="Y195"/>
      <c r="Z195"/>
      <c r="AA195"/>
      <c r="AB195"/>
      <c r="AC195"/>
      <c r="AD195"/>
      <c r="AE195"/>
      <c r="AF195"/>
      <c r="AG195"/>
      <c r="AH195"/>
      <c r="AI195"/>
    </row>
    <row r="196" spans="2:35" s="49" customFormat="1" ht="20.100000000000001" customHeight="1" x14ac:dyDescent="0.15">
      <c r="B196"/>
      <c r="D196"/>
      <c r="E196"/>
      <c r="F196"/>
      <c r="G196"/>
      <c r="H196"/>
      <c r="I196"/>
      <c r="J196"/>
      <c r="K196"/>
      <c r="L196"/>
      <c r="M196"/>
      <c r="N196"/>
      <c r="O196"/>
      <c r="P196"/>
      <c r="Q196"/>
      <c r="R196"/>
      <c r="S196"/>
      <c r="T196"/>
      <c r="U196"/>
      <c r="V196"/>
      <c r="W196"/>
      <c r="X196"/>
      <c r="Y196"/>
      <c r="Z196"/>
      <c r="AA196"/>
      <c r="AB196"/>
      <c r="AC196"/>
      <c r="AD196"/>
      <c r="AE196"/>
      <c r="AF196"/>
      <c r="AG196"/>
      <c r="AH196"/>
      <c r="AI196"/>
    </row>
    <row r="197" spans="2:35" s="49" customFormat="1" ht="20.100000000000001" customHeight="1" x14ac:dyDescent="0.15">
      <c r="B197"/>
      <c r="D197"/>
      <c r="E197"/>
      <c r="F197"/>
      <c r="G197"/>
      <c r="H197"/>
      <c r="I197"/>
      <c r="J197"/>
      <c r="K197"/>
      <c r="L197"/>
      <c r="M197"/>
      <c r="N197"/>
      <c r="O197"/>
      <c r="P197"/>
      <c r="Q197"/>
      <c r="R197"/>
      <c r="S197"/>
      <c r="T197"/>
      <c r="U197"/>
      <c r="V197"/>
      <c r="W197"/>
      <c r="X197"/>
      <c r="Y197"/>
      <c r="Z197"/>
      <c r="AA197"/>
      <c r="AB197"/>
      <c r="AC197"/>
      <c r="AD197"/>
      <c r="AE197"/>
      <c r="AF197"/>
      <c r="AG197"/>
      <c r="AH197"/>
      <c r="AI197"/>
    </row>
    <row r="198" spans="2:35" s="49" customFormat="1" ht="20.100000000000001" customHeight="1" x14ac:dyDescent="0.15">
      <c r="B198"/>
      <c r="D198"/>
      <c r="E198"/>
      <c r="F198"/>
      <c r="G198"/>
      <c r="H198"/>
      <c r="I198"/>
      <c r="J198"/>
      <c r="K198"/>
      <c r="L198"/>
      <c r="M198"/>
      <c r="N198"/>
      <c r="O198"/>
      <c r="P198"/>
      <c r="Q198"/>
      <c r="R198"/>
      <c r="S198"/>
      <c r="T198"/>
      <c r="U198"/>
      <c r="V198"/>
      <c r="W198"/>
      <c r="X198"/>
      <c r="Y198"/>
      <c r="Z198"/>
      <c r="AA198"/>
      <c r="AB198"/>
      <c r="AC198"/>
      <c r="AD198"/>
      <c r="AE198"/>
      <c r="AF198"/>
      <c r="AG198"/>
      <c r="AH198"/>
      <c r="AI198"/>
    </row>
    <row r="199" spans="2:35" s="49" customFormat="1" ht="20.100000000000001" customHeight="1" x14ac:dyDescent="0.15">
      <c r="B199"/>
      <c r="D199"/>
      <c r="E199"/>
      <c r="F199"/>
      <c r="G199"/>
      <c r="H199"/>
      <c r="I199"/>
      <c r="J199"/>
      <c r="K199"/>
      <c r="L199"/>
      <c r="M199"/>
      <c r="N199"/>
      <c r="O199"/>
      <c r="P199"/>
      <c r="Q199"/>
      <c r="R199"/>
      <c r="S199"/>
      <c r="T199"/>
      <c r="U199"/>
      <c r="V199"/>
      <c r="W199"/>
      <c r="X199"/>
      <c r="Y199"/>
      <c r="Z199"/>
      <c r="AA199"/>
      <c r="AB199"/>
      <c r="AC199"/>
      <c r="AD199"/>
      <c r="AE199"/>
      <c r="AF199"/>
      <c r="AG199"/>
      <c r="AH199"/>
      <c r="AI199"/>
    </row>
    <row r="200" spans="2:35" s="49" customFormat="1" ht="20.100000000000001" customHeight="1" x14ac:dyDescent="0.15">
      <c r="B200"/>
      <c r="D200"/>
      <c r="E200"/>
      <c r="F200"/>
      <c r="G200"/>
      <c r="H200"/>
      <c r="I200"/>
      <c r="J200"/>
      <c r="K200"/>
      <c r="L200"/>
      <c r="M200"/>
      <c r="N200"/>
      <c r="O200"/>
      <c r="P200"/>
      <c r="Q200"/>
      <c r="R200"/>
      <c r="S200"/>
      <c r="T200"/>
      <c r="U200"/>
      <c r="V200"/>
      <c r="W200"/>
      <c r="X200"/>
      <c r="Y200"/>
      <c r="Z200"/>
      <c r="AA200"/>
      <c r="AB200"/>
      <c r="AC200"/>
      <c r="AD200"/>
      <c r="AE200"/>
      <c r="AF200"/>
      <c r="AG200"/>
      <c r="AH200"/>
      <c r="AI200"/>
    </row>
    <row r="201" spans="2:35" s="49" customFormat="1" ht="20.100000000000001" customHeight="1" x14ac:dyDescent="0.15">
      <c r="B201"/>
      <c r="D201"/>
      <c r="E201"/>
      <c r="F201"/>
      <c r="G201"/>
      <c r="H201"/>
      <c r="I201"/>
      <c r="J201"/>
      <c r="K201"/>
      <c r="L201"/>
      <c r="M201"/>
      <c r="N201"/>
      <c r="O201"/>
      <c r="P201"/>
      <c r="Q201"/>
      <c r="R201"/>
      <c r="S201"/>
      <c r="T201"/>
      <c r="U201"/>
      <c r="V201"/>
      <c r="W201"/>
      <c r="X201"/>
      <c r="Y201"/>
      <c r="Z201"/>
      <c r="AA201"/>
      <c r="AB201"/>
      <c r="AC201"/>
      <c r="AD201"/>
      <c r="AE201"/>
      <c r="AF201"/>
      <c r="AG201"/>
      <c r="AH201"/>
      <c r="AI201"/>
    </row>
    <row r="202" spans="2:35" s="49" customFormat="1" ht="20.100000000000001" customHeight="1" x14ac:dyDescent="0.15">
      <c r="B202"/>
      <c r="D202"/>
      <c r="E202"/>
      <c r="F202"/>
      <c r="G202"/>
      <c r="H202"/>
      <c r="I202"/>
      <c r="J202"/>
      <c r="K202"/>
      <c r="L202"/>
      <c r="M202"/>
      <c r="N202"/>
      <c r="O202"/>
      <c r="P202"/>
      <c r="Q202"/>
      <c r="R202"/>
      <c r="S202"/>
      <c r="T202"/>
      <c r="U202"/>
      <c r="V202"/>
      <c r="W202"/>
      <c r="X202"/>
      <c r="Y202"/>
      <c r="Z202"/>
      <c r="AA202"/>
      <c r="AB202"/>
      <c r="AC202"/>
      <c r="AD202"/>
      <c r="AE202"/>
      <c r="AF202"/>
      <c r="AG202"/>
      <c r="AH202"/>
      <c r="AI202"/>
    </row>
    <row r="203" spans="2:35" s="49" customFormat="1" ht="20.100000000000001" customHeight="1" x14ac:dyDescent="0.15">
      <c r="B203"/>
      <c r="D203"/>
      <c r="E203"/>
      <c r="F203"/>
      <c r="G203"/>
      <c r="H203"/>
      <c r="I203"/>
      <c r="J203"/>
      <c r="K203"/>
      <c r="L203"/>
      <c r="M203"/>
      <c r="N203"/>
      <c r="O203"/>
      <c r="P203"/>
      <c r="Q203"/>
      <c r="R203"/>
      <c r="S203"/>
      <c r="T203"/>
      <c r="U203"/>
      <c r="V203"/>
      <c r="W203"/>
      <c r="X203"/>
      <c r="Y203"/>
      <c r="Z203"/>
      <c r="AA203"/>
      <c r="AB203"/>
      <c r="AC203"/>
      <c r="AD203"/>
      <c r="AE203"/>
      <c r="AF203"/>
      <c r="AG203"/>
      <c r="AH203"/>
      <c r="AI203"/>
    </row>
    <row r="204" spans="2:35" s="49" customFormat="1" ht="20.100000000000001" customHeight="1" x14ac:dyDescent="0.15">
      <c r="B204"/>
      <c r="D204"/>
      <c r="E204"/>
      <c r="F204"/>
      <c r="G204"/>
      <c r="H204"/>
      <c r="I204"/>
      <c r="J204"/>
      <c r="K204"/>
      <c r="L204"/>
      <c r="M204"/>
      <c r="N204"/>
      <c r="O204"/>
      <c r="P204"/>
      <c r="Q204"/>
      <c r="R204"/>
      <c r="S204"/>
      <c r="T204"/>
      <c r="U204"/>
      <c r="V204"/>
      <c r="W204"/>
      <c r="X204"/>
      <c r="Y204"/>
      <c r="Z204"/>
      <c r="AA204"/>
      <c r="AB204"/>
      <c r="AC204"/>
      <c r="AD204"/>
      <c r="AE204"/>
      <c r="AF204"/>
      <c r="AG204"/>
      <c r="AH204"/>
      <c r="AI204"/>
    </row>
    <row r="205" spans="2:35" s="49" customFormat="1" ht="20.100000000000001" customHeight="1" x14ac:dyDescent="0.15">
      <c r="B205"/>
      <c r="D205"/>
      <c r="E205"/>
      <c r="F205"/>
      <c r="G205"/>
      <c r="H205"/>
      <c r="I205"/>
      <c r="J205"/>
      <c r="K205"/>
      <c r="L205"/>
      <c r="M205"/>
      <c r="N205"/>
      <c r="O205"/>
      <c r="P205"/>
      <c r="Q205"/>
      <c r="R205"/>
      <c r="S205"/>
      <c r="T205"/>
      <c r="U205"/>
      <c r="V205"/>
      <c r="W205"/>
      <c r="X205"/>
      <c r="Y205"/>
      <c r="Z205"/>
      <c r="AA205"/>
      <c r="AB205"/>
      <c r="AC205"/>
      <c r="AD205"/>
      <c r="AE205"/>
      <c r="AF205"/>
      <c r="AG205"/>
      <c r="AH205"/>
      <c r="AI205"/>
    </row>
    <row r="206" spans="2:35" s="49" customFormat="1" ht="20.100000000000001" customHeight="1" x14ac:dyDescent="0.15">
      <c r="B206"/>
      <c r="D206"/>
      <c r="E206"/>
      <c r="F206"/>
      <c r="G206"/>
      <c r="H206"/>
      <c r="I206"/>
      <c r="J206"/>
      <c r="K206"/>
      <c r="L206"/>
      <c r="M206"/>
      <c r="N206"/>
      <c r="O206"/>
      <c r="P206"/>
      <c r="Q206"/>
      <c r="R206"/>
      <c r="S206"/>
      <c r="T206"/>
      <c r="U206"/>
      <c r="V206"/>
      <c r="W206"/>
      <c r="X206"/>
      <c r="Y206"/>
      <c r="Z206"/>
      <c r="AA206"/>
      <c r="AB206"/>
      <c r="AC206"/>
      <c r="AD206"/>
      <c r="AE206"/>
      <c r="AF206"/>
      <c r="AG206"/>
      <c r="AH206"/>
      <c r="AI206"/>
    </row>
    <row r="207" spans="2:35" s="49" customFormat="1" ht="20.100000000000001" customHeight="1" x14ac:dyDescent="0.15">
      <c r="B207"/>
      <c r="D207"/>
      <c r="E207"/>
      <c r="F207"/>
      <c r="G207"/>
      <c r="H207"/>
      <c r="I207"/>
      <c r="J207"/>
      <c r="K207"/>
      <c r="L207"/>
      <c r="M207"/>
      <c r="N207"/>
      <c r="O207"/>
      <c r="P207"/>
      <c r="Q207"/>
      <c r="R207"/>
      <c r="S207"/>
      <c r="T207"/>
      <c r="U207"/>
      <c r="V207"/>
      <c r="W207"/>
      <c r="X207"/>
      <c r="Y207"/>
      <c r="Z207"/>
      <c r="AA207"/>
      <c r="AB207"/>
      <c r="AC207"/>
      <c r="AD207"/>
      <c r="AE207"/>
      <c r="AF207"/>
      <c r="AG207"/>
      <c r="AH207"/>
      <c r="AI207"/>
    </row>
    <row r="208" spans="2:35" s="49" customFormat="1" ht="20.100000000000001" customHeight="1" x14ac:dyDescent="0.15">
      <c r="B208"/>
      <c r="D208"/>
      <c r="E208"/>
      <c r="F208"/>
      <c r="G208"/>
      <c r="H208"/>
      <c r="I208"/>
      <c r="J208"/>
      <c r="K208"/>
      <c r="L208"/>
      <c r="M208"/>
      <c r="N208"/>
      <c r="O208"/>
      <c r="P208"/>
      <c r="Q208"/>
      <c r="R208"/>
      <c r="S208"/>
      <c r="T208"/>
      <c r="U208"/>
      <c r="V208"/>
      <c r="W208"/>
      <c r="X208"/>
      <c r="Y208"/>
      <c r="Z208"/>
      <c r="AA208"/>
      <c r="AB208"/>
      <c r="AC208"/>
      <c r="AD208"/>
      <c r="AE208"/>
      <c r="AF208"/>
      <c r="AG208"/>
      <c r="AH208"/>
      <c r="AI208"/>
    </row>
    <row r="209" spans="2:35" s="49" customFormat="1" ht="20.100000000000001" customHeight="1" x14ac:dyDescent="0.15">
      <c r="B209"/>
      <c r="D209"/>
      <c r="E209"/>
      <c r="F209"/>
      <c r="G209"/>
      <c r="H209"/>
      <c r="I209"/>
      <c r="J209"/>
      <c r="K209"/>
      <c r="L209"/>
      <c r="M209"/>
      <c r="N209"/>
      <c r="O209"/>
      <c r="P209"/>
      <c r="Q209"/>
      <c r="R209"/>
      <c r="S209"/>
      <c r="T209"/>
      <c r="U209"/>
      <c r="V209"/>
      <c r="W209"/>
      <c r="X209"/>
      <c r="Y209"/>
      <c r="Z209"/>
      <c r="AA209"/>
      <c r="AB209"/>
      <c r="AC209"/>
      <c r="AD209"/>
      <c r="AE209"/>
      <c r="AF209"/>
      <c r="AG209"/>
      <c r="AH209"/>
      <c r="AI209"/>
    </row>
    <row r="210" spans="2:35" s="49" customFormat="1" ht="20.100000000000001" customHeight="1" x14ac:dyDescent="0.15">
      <c r="B210"/>
      <c r="D210"/>
      <c r="E210"/>
      <c r="F210"/>
      <c r="G210"/>
      <c r="H210"/>
      <c r="I210"/>
      <c r="J210"/>
      <c r="K210"/>
      <c r="L210"/>
      <c r="M210"/>
      <c r="N210"/>
      <c r="O210"/>
      <c r="P210"/>
      <c r="Q210"/>
      <c r="R210"/>
      <c r="S210"/>
      <c r="T210"/>
      <c r="U210"/>
      <c r="V210"/>
      <c r="W210"/>
      <c r="X210"/>
      <c r="Y210"/>
      <c r="Z210"/>
      <c r="AA210"/>
      <c r="AB210"/>
      <c r="AC210"/>
      <c r="AD210"/>
      <c r="AE210"/>
      <c r="AF210"/>
      <c r="AG210"/>
      <c r="AH210"/>
      <c r="AI210"/>
    </row>
    <row r="211" spans="2:35" s="49" customFormat="1" ht="20.100000000000001" customHeight="1" x14ac:dyDescent="0.15">
      <c r="B211"/>
      <c r="D211"/>
      <c r="E211"/>
      <c r="F211"/>
      <c r="G211"/>
      <c r="H211"/>
      <c r="I211"/>
      <c r="J211"/>
      <c r="K211"/>
      <c r="L211"/>
      <c r="M211"/>
      <c r="N211"/>
      <c r="O211"/>
      <c r="P211"/>
      <c r="Q211"/>
      <c r="R211"/>
      <c r="S211"/>
      <c r="T211"/>
      <c r="U211"/>
      <c r="V211"/>
      <c r="W211"/>
      <c r="X211"/>
      <c r="Y211"/>
      <c r="Z211"/>
      <c r="AA211"/>
      <c r="AB211"/>
      <c r="AC211"/>
      <c r="AD211"/>
      <c r="AE211"/>
      <c r="AF211"/>
      <c r="AG211"/>
      <c r="AH211"/>
      <c r="AI211"/>
    </row>
    <row r="212" spans="2:35" s="49" customFormat="1" ht="20.100000000000001" customHeight="1" x14ac:dyDescent="0.15">
      <c r="B212"/>
      <c r="D212"/>
      <c r="E212"/>
      <c r="F212"/>
      <c r="G212"/>
      <c r="H212"/>
      <c r="I212"/>
      <c r="J212"/>
      <c r="K212"/>
      <c r="L212"/>
      <c r="M212"/>
      <c r="N212"/>
      <c r="O212"/>
      <c r="P212"/>
      <c r="Q212"/>
      <c r="R212"/>
      <c r="S212"/>
      <c r="T212"/>
      <c r="U212"/>
      <c r="V212"/>
      <c r="W212"/>
      <c r="X212"/>
      <c r="Y212"/>
      <c r="Z212"/>
      <c r="AA212"/>
      <c r="AB212"/>
      <c r="AC212"/>
      <c r="AD212"/>
      <c r="AE212"/>
      <c r="AF212"/>
      <c r="AG212"/>
      <c r="AH212"/>
      <c r="AI212"/>
    </row>
    <row r="213" spans="2:35" s="49" customFormat="1" ht="20.100000000000001" customHeight="1" x14ac:dyDescent="0.15">
      <c r="B213"/>
      <c r="D213"/>
      <c r="E213"/>
      <c r="F213"/>
      <c r="G213"/>
      <c r="H213"/>
      <c r="I213"/>
      <c r="J213"/>
      <c r="K213"/>
      <c r="L213"/>
      <c r="M213"/>
      <c r="N213"/>
      <c r="O213"/>
      <c r="P213"/>
      <c r="Q213"/>
      <c r="R213"/>
      <c r="S213"/>
      <c r="T213"/>
      <c r="U213"/>
      <c r="V213"/>
      <c r="W213"/>
      <c r="X213"/>
      <c r="Y213"/>
      <c r="Z213"/>
      <c r="AA213"/>
      <c r="AB213"/>
      <c r="AC213"/>
      <c r="AD213"/>
      <c r="AE213"/>
      <c r="AF213"/>
      <c r="AG213"/>
      <c r="AH213"/>
      <c r="AI213"/>
    </row>
    <row r="214" spans="2:35" s="49" customFormat="1" ht="20.100000000000001" customHeight="1" x14ac:dyDescent="0.15">
      <c r="B214"/>
      <c r="D214"/>
      <c r="E214"/>
      <c r="F214"/>
      <c r="G214"/>
      <c r="H214"/>
      <c r="I214"/>
      <c r="J214"/>
      <c r="K214"/>
      <c r="L214"/>
      <c r="M214"/>
      <c r="N214"/>
      <c r="O214"/>
      <c r="P214"/>
      <c r="Q214"/>
      <c r="R214"/>
      <c r="S214"/>
      <c r="T214"/>
      <c r="U214"/>
      <c r="V214"/>
      <c r="W214"/>
      <c r="X214"/>
      <c r="Y214"/>
      <c r="Z214"/>
      <c r="AA214"/>
      <c r="AB214"/>
      <c r="AC214"/>
      <c r="AD214"/>
      <c r="AE214"/>
      <c r="AF214"/>
      <c r="AG214"/>
      <c r="AH214"/>
      <c r="AI214"/>
    </row>
    <row r="215" spans="2:35" s="49" customFormat="1" ht="20.100000000000001" customHeight="1" x14ac:dyDescent="0.15">
      <c r="B215"/>
      <c r="D215"/>
      <c r="E215"/>
      <c r="F215"/>
      <c r="G215"/>
      <c r="H215"/>
      <c r="I215"/>
      <c r="J215"/>
      <c r="K215"/>
      <c r="L215"/>
      <c r="M215"/>
      <c r="N215"/>
      <c r="O215"/>
      <c r="P215"/>
      <c r="Q215"/>
      <c r="R215"/>
      <c r="S215"/>
      <c r="T215"/>
      <c r="U215"/>
      <c r="V215"/>
      <c r="W215"/>
      <c r="X215"/>
      <c r="Y215"/>
      <c r="Z215"/>
      <c r="AA215"/>
      <c r="AB215"/>
      <c r="AC215"/>
      <c r="AD215"/>
      <c r="AE215"/>
      <c r="AF215"/>
      <c r="AG215"/>
      <c r="AH215"/>
      <c r="AI215"/>
    </row>
  </sheetData>
  <autoFilter ref="A15:AI49">
    <filterColumn colId="5" showButton="0"/>
    <filterColumn colId="9" showButton="0"/>
    <filterColumn colId="12" showButton="0"/>
    <filterColumn colId="14" showButton="0"/>
    <filterColumn colId="20" showButton="0"/>
    <filterColumn colId="22" showButton="0"/>
    <filterColumn colId="25" showButton="0"/>
    <filterColumn colId="26" showButton="0"/>
    <filterColumn colId="27" showButton="0"/>
  </autoFilter>
  <dataConsolidate/>
  <mergeCells count="47">
    <mergeCell ref="O15:P16"/>
    <mergeCell ref="AI15:AI16"/>
    <mergeCell ref="AH15:AH16"/>
    <mergeCell ref="Y15:Y16"/>
    <mergeCell ref="S15:S16"/>
    <mergeCell ref="T15:T16"/>
    <mergeCell ref="U15:V15"/>
    <mergeCell ref="AE15:AE16"/>
    <mergeCell ref="AF15:AF16"/>
    <mergeCell ref="AG15:AG16"/>
    <mergeCell ref="A49:Q49"/>
    <mergeCell ref="AD15:AD16"/>
    <mergeCell ref="A15:A16"/>
    <mergeCell ref="B15:B16"/>
    <mergeCell ref="C15:C16"/>
    <mergeCell ref="D15:D16"/>
    <mergeCell ref="E15:E16"/>
    <mergeCell ref="F15:G15"/>
    <mergeCell ref="M15:N15"/>
    <mergeCell ref="W15:X15"/>
    <mergeCell ref="Z15:AC15"/>
    <mergeCell ref="Q15:Q16"/>
    <mergeCell ref="R15:R16"/>
    <mergeCell ref="J15:K15"/>
    <mergeCell ref="I15:I16"/>
    <mergeCell ref="L15:L16"/>
    <mergeCell ref="U11:Y11"/>
    <mergeCell ref="S12:T12"/>
    <mergeCell ref="U12:Y12"/>
    <mergeCell ref="S13:T13"/>
    <mergeCell ref="U13:Y13"/>
    <mergeCell ref="A2:B2"/>
    <mergeCell ref="A4:Y4"/>
    <mergeCell ref="A6:B9"/>
    <mergeCell ref="Q6:R13"/>
    <mergeCell ref="S6:T6"/>
    <mergeCell ref="U6:Y6"/>
    <mergeCell ref="S7:T7"/>
    <mergeCell ref="U7:Y7"/>
    <mergeCell ref="S8:T8"/>
    <mergeCell ref="U8:Y8"/>
    <mergeCell ref="S9:T9"/>
    <mergeCell ref="U9:Y9"/>
    <mergeCell ref="S10:T10"/>
    <mergeCell ref="U10:Y10"/>
    <mergeCell ref="A11:B12"/>
    <mergeCell ref="S11:T11"/>
  </mergeCells>
  <phoneticPr fontId="1"/>
  <conditionalFormatting sqref="L47">
    <cfRule type="containsText" dxfId="3" priority="32" operator="containsText" text="未完了">
      <formula>NOT(ISERROR(SEARCH("未完了",L47)))</formula>
    </cfRule>
  </conditionalFormatting>
  <conditionalFormatting sqref="L17:L46">
    <cfRule type="containsText" dxfId="2" priority="1" operator="containsText" text="未完了">
      <formula>NOT(ISERROR(SEARCH("未完了",L17)))</formula>
    </cfRule>
  </conditionalFormatting>
  <dataValidations xWindow="394" yWindow="555" count="24">
    <dataValidation allowBlank="1" showInputMessage="1" showErrorMessage="1" prompt="石綿含有状況を「有」「無」「不明」から選択してください。_x000a_石綿含有「有」の煙突について、様式２の①欄に建物種別ごとに計上して、記入してください。" sqref="U16"/>
    <dataValidation type="list" allowBlank="1" showInputMessage="1" showErrorMessage="1" sqref="U14 U90:U1048576 U48:U49">
      <formula1>石綿含有状況</formula1>
    </dataValidation>
    <dataValidation type="list" allowBlank="1" showInputMessage="1" showErrorMessage="1" sqref="D14 D100:D1048576 D48:D49">
      <formula1>機関種別</formula1>
    </dataValidation>
    <dataValidation type="list" allowBlank="1" showInputMessage="1" showErrorMessage="1" sqref="O14 O90:O1048576 O48">
      <formula1>"昭和,平成"</formula1>
    </dataValidation>
    <dataValidation type="list" showInputMessage="1" showErrorMessage="1" sqref="Q90:Q1048576 Q48">
      <formula1>"建物一体型,独立型"</formula1>
    </dataValidation>
    <dataValidation type="list" allowBlank="1" showInputMessage="1" showErrorMessage="1" sqref="T14 T90:T1048576 T48:T49">
      <formula1>"使用中,停止中"</formula1>
    </dataValidation>
    <dataValidation allowBlank="1" showInputMessage="1" showErrorMessage="1" prompt="私立大学（短期大学含む）のみ記載。" sqref="S6:AD8"/>
    <dataValidation type="list" allowBlank="1" showInputMessage="1" showErrorMessage="1" prompt="プルダウンリストから選択してください。_x000a_（）内のものは選択しないでください。" sqref="D15:D16">
      <formula1>機関種別</formula1>
    </dataValidation>
    <dataValidation allowBlank="1" showInputMessage="1" showErrorMessage="1" prompt="石綿を含有していない場合は石綿含有「無」と措置状態「―」を選択してください。_x000a_「有」または「不明」の場合は、「措置済み」「未措置　劣化無」「未措置　劣化有」「劣化状況不明」から選択してください。" sqref="Y15:Y16"/>
    <dataValidation allowBlank="1" showErrorMessage="1" sqref="Z15:AC16"/>
    <dataValidation allowBlank="1" showInputMessage="1" showErrorMessage="1" prompt="石綿含有状況が「不明」な場合、または石綿含有状況が「有」で措置状態が未記入の場合、「未完了」と自動入力されます。" sqref="L15:M16 N16 L17:N47"/>
    <dataValidation type="list" allowBlank="1" showInputMessage="1" showErrorMessage="1" prompt="石綿含有状況を「有」「無」「不明」から選択してください。" sqref="U17:U47">
      <formula1>石綿含有状況</formula1>
    </dataValidation>
    <dataValidation allowBlank="1" showInputMessage="1" showErrorMessage="1" prompt="私立大学の場合は記載してください。" sqref="A15:A47 C15:C47"/>
    <dataValidation type="list" allowBlank="1" showInputMessage="1" showErrorMessage="1" prompt="使用中/停止中を選択してください。" sqref="T15:T47">
      <formula1>"使用中,停止中"</formula1>
    </dataValidation>
    <dataValidation type="list" allowBlank="1" showInputMessage="1" showErrorMessage="1" prompt="昭和/平成を選択してください。" sqref="O17:O47">
      <formula1>"昭和,平成"</formula1>
    </dataValidation>
    <dataValidation allowBlank="1" showInputMessage="1" showErrorMessage="1" prompt="数字は半角で記入してください。_x000a_ただし、平成元年の「元」の字のみ漢字を使ってください" sqref="P17:P47"/>
    <dataValidation type="list" showInputMessage="1" showErrorMessage="1" prompt="建物一体型/独立型を選択してください。" sqref="Q15:Q47">
      <formula1>"建物一体型,独立型"</formula1>
    </dataValidation>
    <dataValidation allowBlank="1" showInputMessage="1" showErrorMessage="1" prompt="単位はcmと自動入力されます。_x000a_小数点以下を四捨五入し、整数で記入してください。_x000a_角形煙突の場合は大きい方の内寸を記入してください。" sqref="S15:S47"/>
    <dataValidation allowBlank="1" showInputMessage="1" showErrorMessage="1" prompt="石綿含有率は、わかっていたら、参考で入力してください。" sqref="V16:X47"/>
    <dataValidation allowBlank="1" showErrorMessage="1" prompt="石綿を含有していない場合は石綿含有「無」と措置状態「―」を選択してください。_x000a_「有」または「不明」の場合は、「措置済み」「未措置　劣化無」「未措置　劣化有」「未措置 劣化状況不明」から選択してください。" sqref="Z17:AC47"/>
    <dataValidation type="list" allowBlank="1" showInputMessage="1" showErrorMessage="1" prompt="プルダウンリストから選択してください。_x000a_（）内のものは選択しないでください。" sqref="D17:D47">
      <formula1>公立学校機関種別</formula1>
    </dataValidation>
    <dataValidation type="list" allowBlank="1" showInputMessage="1" showErrorMessage="1" sqref="AD17:AD47">
      <formula1>未措置_劣化有</formula1>
    </dataValidation>
    <dataValidation type="list" allowBlank="1" showInputMessage="1" showErrorMessage="1" prompt="プルダウンリストから選択してください。_x000a_機関種別が選択されていないと、建物種別の選択リストがでてきません。_x000a_様式２で「建物種別」の記載がない機関については、「―」を選択してください。" sqref="I15:I47">
      <formula1>INDIRECT(D15)</formula1>
    </dataValidation>
    <dataValidation type="list" allowBlank="1" showInputMessage="1" showErrorMessage="1" prompt="石綿を含有していない場合は石綿含有「無」と措置状態「―」を選択してください。_x000a_「有」または「不明」の場合は、「措置済み」「未措置　劣化無」「未措置　劣化有」「未措置 劣化状況不明」から選択してください。" sqref="Y17:Y47">
      <formula1>INDIRECT(U17)</formula1>
    </dataValidation>
  </dataValidations>
  <printOptions horizontalCentered="1"/>
  <pageMargins left="0.39370078740157483" right="0.39370078740157483" top="0.39370078740157483" bottom="0.19685039370078741" header="0.19685039370078741" footer="0.19685039370078741"/>
  <pageSetup paperSize="9" scale="5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FF0000"/>
  </sheetPr>
  <dimension ref="A1:BM65"/>
  <sheetViews>
    <sheetView view="pageBreakPreview" zoomScale="80" zoomScaleNormal="100" zoomScaleSheetLayoutView="80" workbookViewId="0">
      <selection activeCell="A2" sqref="A2"/>
    </sheetView>
  </sheetViews>
  <sheetFormatPr defaultRowHeight="13.5" x14ac:dyDescent="0.15"/>
  <cols>
    <col min="1" max="1" width="7.25" bestFit="1" customWidth="1"/>
    <col min="2" max="2" width="10.25" customWidth="1"/>
    <col min="3" max="3" width="7.75" customWidth="1"/>
    <col min="4" max="9" width="11" customWidth="1"/>
    <col min="10" max="15" width="19.75" customWidth="1"/>
  </cols>
  <sheetData>
    <row r="1" spans="1:65" ht="13.5" customHeight="1" x14ac:dyDescent="0.15">
      <c r="A1" s="40"/>
      <c r="B1" s="40"/>
      <c r="C1" s="40"/>
      <c r="D1" s="41"/>
      <c r="E1" s="48"/>
      <c r="F1" s="48"/>
      <c r="G1" s="48"/>
      <c r="H1" s="48"/>
      <c r="I1" s="48"/>
      <c r="J1" s="48"/>
      <c r="K1" s="48"/>
      <c r="L1" s="48"/>
      <c r="M1" s="48"/>
      <c r="N1" s="48"/>
      <c r="O1" s="40"/>
      <c r="P1" s="40"/>
      <c r="Q1" s="40"/>
      <c r="R1" s="40"/>
      <c r="S1" s="40"/>
      <c r="T1" s="40"/>
      <c r="U1" s="40"/>
      <c r="V1" s="40"/>
      <c r="W1" s="40"/>
      <c r="X1" s="40"/>
      <c r="Y1" s="40"/>
      <c r="Z1" s="40"/>
      <c r="AA1" s="40"/>
      <c r="AB1" s="40"/>
      <c r="AC1" s="40"/>
      <c r="AD1" s="40"/>
      <c r="AE1" s="40"/>
      <c r="AF1" s="48"/>
      <c r="AG1" s="40"/>
      <c r="AH1" s="40"/>
      <c r="AI1" s="40"/>
      <c r="AJ1" s="40"/>
      <c r="AK1" s="40"/>
      <c r="AL1" s="40"/>
      <c r="AM1" s="40"/>
      <c r="AN1" s="40"/>
      <c r="AO1" s="40"/>
      <c r="AP1" s="40"/>
      <c r="AQ1" s="40"/>
      <c r="AR1" s="40"/>
      <c r="AS1" s="40"/>
      <c r="AT1" s="40"/>
      <c r="AU1" s="40"/>
      <c r="AV1" s="40"/>
      <c r="AW1" s="40"/>
      <c r="AX1" s="40"/>
      <c r="AY1" s="40"/>
      <c r="AZ1" s="40"/>
      <c r="BA1" s="43"/>
      <c r="BB1" s="40"/>
      <c r="BC1" s="40"/>
      <c r="BD1" s="40"/>
      <c r="BE1" s="40"/>
      <c r="BF1" s="40"/>
      <c r="BG1" s="40"/>
      <c r="BH1" s="40"/>
      <c r="BI1" s="25"/>
      <c r="BJ1" s="40"/>
      <c r="BK1" s="40"/>
      <c r="BL1" s="40"/>
      <c r="BM1" s="2"/>
    </row>
    <row r="2" spans="1:65" ht="13.5" customHeight="1" x14ac:dyDescent="0.15">
      <c r="A2" s="40"/>
      <c r="B2" s="47"/>
      <c r="C2" s="27"/>
      <c r="D2" s="9"/>
      <c r="E2" s="9"/>
      <c r="F2" s="9"/>
      <c r="G2" s="9"/>
      <c r="H2" s="9"/>
      <c r="I2" s="9"/>
      <c r="J2" s="39"/>
      <c r="K2" s="9"/>
      <c r="L2" s="39"/>
      <c r="M2" s="9"/>
      <c r="N2" s="39"/>
      <c r="O2" s="9"/>
      <c r="P2" s="9"/>
      <c r="Q2" s="9"/>
      <c r="R2" s="9"/>
      <c r="AA2" s="2"/>
      <c r="AB2" s="2"/>
      <c r="AC2" s="2"/>
      <c r="AD2" s="2"/>
      <c r="AE2" s="2"/>
      <c r="AF2" s="2"/>
      <c r="AG2" s="9"/>
      <c r="AH2" s="9"/>
      <c r="AI2" s="2"/>
      <c r="AJ2" s="2"/>
      <c r="AK2" s="2"/>
      <c r="AL2" s="2"/>
      <c r="AM2" s="2"/>
      <c r="AN2" s="2"/>
      <c r="AO2" s="2"/>
      <c r="AP2" s="2"/>
      <c r="AQ2" s="2"/>
      <c r="AR2" s="2"/>
      <c r="AS2" s="2"/>
      <c r="AT2" s="2"/>
      <c r="AU2" s="2"/>
      <c r="AV2" s="2"/>
      <c r="AW2" s="2"/>
      <c r="AX2" s="2"/>
      <c r="AY2" s="2"/>
      <c r="AZ2" s="2"/>
      <c r="BA2" s="2"/>
      <c r="BB2" s="2"/>
      <c r="BC2" s="2"/>
      <c r="BD2" s="2"/>
      <c r="BE2" s="2"/>
      <c r="BF2" s="2"/>
      <c r="BG2" s="2"/>
      <c r="BH2" s="2"/>
      <c r="BI2" s="2"/>
      <c r="BJ2" s="9"/>
      <c r="BK2" s="9"/>
      <c r="BL2" s="9"/>
      <c r="BM2" s="2"/>
    </row>
    <row r="3" spans="1:65" ht="13.5" customHeight="1" x14ac:dyDescent="0.15">
      <c r="A3" s="40"/>
      <c r="B3" s="46"/>
      <c r="C3" s="28"/>
      <c r="D3" s="9"/>
      <c r="E3" s="9"/>
      <c r="F3" s="9"/>
      <c r="G3" s="9"/>
      <c r="H3" s="9"/>
      <c r="I3" s="9"/>
      <c r="J3" s="39"/>
      <c r="K3" s="9"/>
      <c r="L3" s="39"/>
      <c r="M3" s="46"/>
      <c r="N3" s="39"/>
      <c r="O3" s="9"/>
      <c r="P3" s="9"/>
      <c r="Q3" s="9"/>
      <c r="R3" s="9"/>
      <c r="AA3" s="9"/>
      <c r="AB3" s="9"/>
      <c r="AC3" s="9"/>
      <c r="AD3" s="9"/>
      <c r="AE3" s="2"/>
      <c r="AF3" s="2"/>
      <c r="AG3" s="9"/>
      <c r="AH3" s="9"/>
      <c r="AI3" s="2"/>
      <c r="AJ3" s="2"/>
      <c r="AK3" s="2"/>
      <c r="AL3" s="2"/>
      <c r="AM3" s="2"/>
      <c r="AN3" s="2"/>
      <c r="AO3" s="2"/>
      <c r="AP3" s="2"/>
      <c r="AQ3" s="2"/>
      <c r="AR3" s="2"/>
      <c r="AS3" s="2"/>
      <c r="AT3" s="2"/>
      <c r="AU3" s="2"/>
      <c r="AV3" s="2"/>
      <c r="AW3" s="2"/>
      <c r="AX3" s="2"/>
      <c r="AY3" s="2"/>
      <c r="AZ3" s="2"/>
      <c r="BA3" s="2"/>
      <c r="BB3" s="2"/>
      <c r="BC3" s="2"/>
      <c r="BD3" s="2"/>
      <c r="BE3" s="2"/>
      <c r="BF3" s="2"/>
      <c r="BG3" s="2"/>
      <c r="BH3" s="2"/>
      <c r="BI3" s="2"/>
      <c r="BJ3" s="9"/>
      <c r="BK3" s="9"/>
      <c r="BL3" s="9"/>
      <c r="BM3" s="2"/>
    </row>
    <row r="4" spans="1:65" ht="13.5" customHeight="1" x14ac:dyDescent="0.15">
      <c r="A4" s="41"/>
      <c r="B4" s="40"/>
      <c r="C4" s="45"/>
      <c r="D4" s="2"/>
      <c r="E4" s="2"/>
      <c r="F4" s="2"/>
      <c r="G4" s="2"/>
      <c r="H4" s="2"/>
      <c r="I4" s="2"/>
      <c r="J4" s="2"/>
      <c r="K4" s="28"/>
      <c r="L4" s="2"/>
      <c r="M4" s="9"/>
      <c r="N4" s="2"/>
      <c r="O4" s="32"/>
      <c r="P4" s="32"/>
      <c r="Q4" s="32"/>
      <c r="R4" s="32"/>
      <c r="AA4" s="32"/>
      <c r="AB4" s="32"/>
      <c r="AC4" s="32"/>
      <c r="AD4" s="32"/>
      <c r="AE4" s="2"/>
      <c r="AF4" s="2"/>
      <c r="AG4" s="32"/>
      <c r="AH4" s="3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9"/>
      <c r="BK4" s="9"/>
      <c r="BL4" s="9"/>
      <c r="BM4" s="2"/>
    </row>
    <row r="5" spans="1:65" ht="13.5" customHeight="1" x14ac:dyDescent="0.15">
      <c r="A5" s="48"/>
      <c r="B5" s="46"/>
      <c r="C5" s="28"/>
      <c r="D5" s="2"/>
      <c r="E5" s="2"/>
      <c r="F5" s="2"/>
      <c r="G5" s="2"/>
      <c r="H5" s="2"/>
      <c r="I5" s="2"/>
      <c r="J5" s="2"/>
      <c r="K5" s="9"/>
      <c r="L5" s="2"/>
      <c r="M5" s="2"/>
      <c r="N5" s="2"/>
      <c r="O5" s="47"/>
      <c r="P5" s="47"/>
      <c r="Q5" s="47"/>
      <c r="R5" s="47"/>
      <c r="AA5" s="47"/>
      <c r="AB5" s="47"/>
      <c r="AC5" s="47"/>
      <c r="AD5" s="47"/>
      <c r="AE5" s="2"/>
      <c r="AF5" s="2"/>
      <c r="AG5" s="47"/>
      <c r="AH5" s="47"/>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row>
    <row r="6" spans="1:65" x14ac:dyDescent="0.15">
      <c r="A6" s="40"/>
      <c r="B6" s="46"/>
      <c r="C6" s="28"/>
      <c r="D6" s="2"/>
      <c r="E6" s="2"/>
      <c r="F6" s="2"/>
      <c r="G6" s="2"/>
      <c r="H6" s="2"/>
      <c r="I6" s="2"/>
      <c r="J6" s="2"/>
      <c r="K6" s="2"/>
      <c r="L6" s="2"/>
      <c r="M6" s="2"/>
      <c r="N6" s="2"/>
      <c r="O6" s="9"/>
      <c r="P6" s="9"/>
      <c r="Q6" s="9"/>
      <c r="R6" s="9"/>
      <c r="AA6" s="9"/>
      <c r="AB6" s="9"/>
      <c r="AC6" s="9"/>
      <c r="AD6" s="9"/>
      <c r="AE6" s="2"/>
      <c r="AF6" s="2"/>
      <c r="AG6" s="9"/>
      <c r="AH6" s="9"/>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row>
    <row r="7" spans="1:65" x14ac:dyDescent="0.15">
      <c r="A7" s="40"/>
      <c r="B7" s="2"/>
      <c r="C7" s="2"/>
      <c r="D7" s="2"/>
      <c r="E7" s="2"/>
      <c r="F7" s="2"/>
      <c r="G7" s="2"/>
      <c r="H7" s="2"/>
      <c r="I7" s="2"/>
      <c r="J7" s="2"/>
      <c r="K7" s="2"/>
      <c r="L7" s="2"/>
      <c r="M7" s="2"/>
      <c r="N7" s="2"/>
      <c r="O7" s="9"/>
      <c r="P7" s="9"/>
      <c r="Q7" s="9"/>
      <c r="R7" s="9"/>
      <c r="AA7" s="9"/>
      <c r="AB7" s="9"/>
      <c r="AC7" s="9"/>
      <c r="AD7" s="9"/>
      <c r="AE7" s="2"/>
      <c r="AF7" s="2"/>
      <c r="AG7" s="9"/>
      <c r="AH7" s="9"/>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row>
    <row r="8" spans="1:65" ht="13.5" customHeight="1" x14ac:dyDescent="0.15">
      <c r="A8" s="40"/>
      <c r="B8" s="2"/>
      <c r="C8" s="2"/>
      <c r="D8" s="2"/>
      <c r="E8" s="2"/>
      <c r="F8" s="2"/>
      <c r="G8" s="2"/>
      <c r="H8" s="2"/>
      <c r="I8" s="2"/>
      <c r="J8" s="2"/>
      <c r="K8" s="2"/>
      <c r="L8" s="2"/>
      <c r="M8" s="2"/>
      <c r="N8" s="2"/>
      <c r="O8" s="47"/>
      <c r="P8" s="47"/>
      <c r="Q8" s="47"/>
      <c r="R8" s="47"/>
      <c r="AA8" s="47"/>
      <c r="AB8" s="47"/>
      <c r="AC8" s="47"/>
      <c r="AD8" s="47"/>
      <c r="AE8" s="2"/>
      <c r="AF8" s="2"/>
      <c r="AG8" s="47"/>
      <c r="AH8" s="47"/>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row>
    <row r="9" spans="1:65" x14ac:dyDescent="0.15">
      <c r="A9" s="40"/>
      <c r="B9" s="2"/>
      <c r="C9" s="2"/>
      <c r="D9" s="2"/>
      <c r="E9" s="2"/>
      <c r="F9" s="2"/>
      <c r="G9" s="2"/>
      <c r="H9" s="2"/>
      <c r="I9" s="2"/>
      <c r="J9" s="2"/>
      <c r="K9" s="2"/>
      <c r="L9" s="2"/>
      <c r="M9" s="2"/>
      <c r="N9" s="2"/>
      <c r="O9" s="35"/>
      <c r="P9" s="2"/>
      <c r="Q9" s="2"/>
      <c r="R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row>
    <row r="10" spans="1:65" x14ac:dyDescent="0.15">
      <c r="A10" s="40" t="s">
        <v>97</v>
      </c>
      <c r="B10" s="42" t="s">
        <v>68</v>
      </c>
      <c r="C10" t="s">
        <v>71</v>
      </c>
      <c r="O10" s="9"/>
    </row>
    <row r="11" spans="1:65" ht="13.5" customHeight="1" x14ac:dyDescent="0.15">
      <c r="A11" s="40" t="s">
        <v>98</v>
      </c>
      <c r="B11" s="42" t="s">
        <v>69</v>
      </c>
      <c r="C11" s="42" t="s">
        <v>69</v>
      </c>
      <c r="H11" s="40" t="s">
        <v>13</v>
      </c>
      <c r="I11" s="9"/>
      <c r="J11" s="9" t="s">
        <v>20</v>
      </c>
      <c r="K11" s="9"/>
      <c r="L11" s="9"/>
      <c r="M11" s="9"/>
      <c r="N11" s="9"/>
      <c r="O11" s="9"/>
    </row>
    <row r="12" spans="1:65" x14ac:dyDescent="0.15">
      <c r="A12" s="40"/>
      <c r="B12" t="s">
        <v>83</v>
      </c>
      <c r="C12" t="s">
        <v>83</v>
      </c>
      <c r="H12" s="40" t="s">
        <v>14</v>
      </c>
      <c r="I12" s="9"/>
      <c r="J12" s="9" t="s">
        <v>21</v>
      </c>
      <c r="K12" s="9"/>
      <c r="L12" s="9"/>
      <c r="M12" s="9"/>
      <c r="N12" s="9"/>
      <c r="O12" s="9"/>
    </row>
    <row r="13" spans="1:65" x14ac:dyDescent="0.15">
      <c r="A13" s="40"/>
      <c r="B13" t="s">
        <v>84</v>
      </c>
      <c r="C13" t="s">
        <v>84</v>
      </c>
      <c r="H13" s="40" t="s">
        <v>16</v>
      </c>
      <c r="I13" s="32"/>
      <c r="J13" s="32" t="s">
        <v>22</v>
      </c>
      <c r="K13" s="32"/>
      <c r="L13" s="32"/>
      <c r="M13" s="32"/>
      <c r="N13" s="32"/>
      <c r="O13" s="32"/>
    </row>
    <row r="14" spans="1:65" x14ac:dyDescent="0.15">
      <c r="A14" s="40"/>
      <c r="B14" t="s">
        <v>93</v>
      </c>
      <c r="C14" t="s">
        <v>93</v>
      </c>
      <c r="H14" s="40" t="s">
        <v>15</v>
      </c>
      <c r="I14" s="47"/>
      <c r="J14" s="47" t="s">
        <v>65</v>
      </c>
      <c r="K14" s="47"/>
      <c r="L14" s="47"/>
      <c r="M14" s="47"/>
      <c r="N14" s="47"/>
      <c r="O14" s="47"/>
    </row>
    <row r="15" spans="1:65" x14ac:dyDescent="0.15">
      <c r="A15" s="40"/>
      <c r="H15" s="40" t="s">
        <v>17</v>
      </c>
      <c r="I15" s="9"/>
      <c r="J15" s="9" t="s">
        <v>23</v>
      </c>
      <c r="K15" s="9"/>
      <c r="L15" s="9"/>
      <c r="M15" s="9"/>
      <c r="N15" s="9"/>
      <c r="O15" s="9"/>
    </row>
    <row r="16" spans="1:65" x14ac:dyDescent="0.15">
      <c r="A16" s="40" t="s">
        <v>98</v>
      </c>
      <c r="B16" s="42" t="s">
        <v>69</v>
      </c>
      <c r="C16" t="s">
        <v>83</v>
      </c>
      <c r="D16" t="s">
        <v>84</v>
      </c>
      <c r="E16" t="s">
        <v>94</v>
      </c>
      <c r="H16" s="40" t="s">
        <v>18</v>
      </c>
      <c r="I16" s="9"/>
      <c r="J16" s="9" t="s">
        <v>11</v>
      </c>
      <c r="K16" s="9"/>
      <c r="L16" s="9"/>
      <c r="M16" s="9"/>
      <c r="N16" s="9"/>
      <c r="O16" s="9"/>
    </row>
    <row r="17" spans="1:15" x14ac:dyDescent="0.15">
      <c r="A17" t="s">
        <v>70</v>
      </c>
      <c r="B17" t="s">
        <v>70</v>
      </c>
      <c r="D17" t="s">
        <v>77</v>
      </c>
      <c r="E17" t="s">
        <v>70</v>
      </c>
      <c r="H17" s="40" t="s">
        <v>55</v>
      </c>
      <c r="I17" s="47"/>
      <c r="J17" s="47" t="s">
        <v>8</v>
      </c>
      <c r="K17" s="47"/>
      <c r="L17" s="47"/>
      <c r="M17" s="47"/>
      <c r="N17" s="47"/>
      <c r="O17" s="47"/>
    </row>
    <row r="18" spans="1:15" x14ac:dyDescent="0.15">
      <c r="A18" s="40"/>
      <c r="D18" t="s">
        <v>78</v>
      </c>
      <c r="H18" s="40" t="s">
        <v>56</v>
      </c>
      <c r="I18" s="2"/>
      <c r="J18" s="2" t="s">
        <v>96</v>
      </c>
      <c r="K18" s="2"/>
      <c r="L18" s="2"/>
      <c r="M18" s="2"/>
      <c r="N18" s="2"/>
      <c r="O18" s="2"/>
    </row>
    <row r="19" spans="1:15" x14ac:dyDescent="0.15">
      <c r="A19" s="40"/>
      <c r="D19" t="s">
        <v>79</v>
      </c>
      <c r="H19" s="40" t="s">
        <v>57</v>
      </c>
    </row>
    <row r="20" spans="1:15" x14ac:dyDescent="0.15">
      <c r="A20" s="40"/>
      <c r="D20" t="s">
        <v>80</v>
      </c>
      <c r="H20" s="40" t="s">
        <v>58</v>
      </c>
    </row>
    <row r="21" spans="1:15" x14ac:dyDescent="0.15">
      <c r="A21" s="40"/>
      <c r="D21" t="s">
        <v>81</v>
      </c>
      <c r="H21" s="40" t="s">
        <v>8</v>
      </c>
    </row>
    <row r="22" spans="1:15" x14ac:dyDescent="0.15">
      <c r="A22" s="40"/>
      <c r="D22" t="s">
        <v>82</v>
      </c>
    </row>
    <row r="23" spans="1:15" x14ac:dyDescent="0.15">
      <c r="A23" s="40"/>
    </row>
    <row r="24" spans="1:15" x14ac:dyDescent="0.15">
      <c r="A24" s="40"/>
    </row>
    <row r="25" spans="1:15" x14ac:dyDescent="0.15">
      <c r="A25" s="40"/>
    </row>
    <row r="26" spans="1:15" x14ac:dyDescent="0.15">
      <c r="A26" s="40" t="s">
        <v>13</v>
      </c>
      <c r="B26" s="40" t="s">
        <v>14</v>
      </c>
      <c r="C26" s="40" t="s">
        <v>16</v>
      </c>
      <c r="D26" s="40" t="s">
        <v>15</v>
      </c>
      <c r="E26" s="40" t="s">
        <v>17</v>
      </c>
      <c r="F26" s="40" t="s">
        <v>18</v>
      </c>
      <c r="G26" s="40" t="s">
        <v>108</v>
      </c>
      <c r="H26" s="40" t="s">
        <v>56</v>
      </c>
      <c r="I26" s="40" t="s">
        <v>109</v>
      </c>
      <c r="J26" s="40" t="s">
        <v>19</v>
      </c>
      <c r="K26" s="40" t="s">
        <v>8</v>
      </c>
    </row>
    <row r="27" spans="1:15" x14ac:dyDescent="0.15">
      <c r="A27" s="9" t="s">
        <v>20</v>
      </c>
      <c r="B27" s="9" t="s">
        <v>20</v>
      </c>
      <c r="C27" s="9" t="s">
        <v>20</v>
      </c>
      <c r="D27" s="9" t="s">
        <v>20</v>
      </c>
      <c r="E27" s="9" t="s">
        <v>20</v>
      </c>
      <c r="F27" s="9" t="s">
        <v>20</v>
      </c>
      <c r="G27" s="2" t="s">
        <v>96</v>
      </c>
      <c r="H27" s="2" t="s">
        <v>96</v>
      </c>
      <c r="I27" s="2" t="s">
        <v>96</v>
      </c>
      <c r="J27" s="2" t="s">
        <v>96</v>
      </c>
      <c r="K27" s="2" t="s">
        <v>96</v>
      </c>
    </row>
    <row r="28" spans="1:15" x14ac:dyDescent="0.15">
      <c r="A28" s="9" t="s">
        <v>21</v>
      </c>
      <c r="B28" s="9" t="s">
        <v>21</v>
      </c>
      <c r="C28" s="9" t="s">
        <v>21</v>
      </c>
      <c r="D28" s="9" t="s">
        <v>21</v>
      </c>
      <c r="E28" s="9" t="s">
        <v>21</v>
      </c>
      <c r="F28" s="9" t="s">
        <v>21</v>
      </c>
    </row>
    <row r="29" spans="1:15" x14ac:dyDescent="0.15">
      <c r="A29" s="32" t="s">
        <v>22</v>
      </c>
      <c r="B29" s="32" t="s">
        <v>22</v>
      </c>
      <c r="C29" s="32" t="s">
        <v>22</v>
      </c>
      <c r="D29" s="32" t="s">
        <v>22</v>
      </c>
      <c r="E29" s="32" t="s">
        <v>22</v>
      </c>
      <c r="F29" s="32" t="s">
        <v>22</v>
      </c>
    </row>
    <row r="30" spans="1:15" x14ac:dyDescent="0.15">
      <c r="A30" s="47" t="s">
        <v>65</v>
      </c>
      <c r="B30" s="47" t="s">
        <v>65</v>
      </c>
      <c r="C30" s="47" t="s">
        <v>65</v>
      </c>
      <c r="D30" s="47" t="s">
        <v>65</v>
      </c>
      <c r="E30" s="47" t="s">
        <v>65</v>
      </c>
      <c r="F30" s="47" t="s">
        <v>65</v>
      </c>
    </row>
    <row r="31" spans="1:15" x14ac:dyDescent="0.15">
      <c r="A31" s="9" t="s">
        <v>23</v>
      </c>
      <c r="B31" s="9" t="s">
        <v>23</v>
      </c>
      <c r="C31" s="9" t="s">
        <v>23</v>
      </c>
      <c r="D31" s="9" t="s">
        <v>23</v>
      </c>
      <c r="E31" s="9" t="s">
        <v>23</v>
      </c>
      <c r="F31" s="9" t="s">
        <v>23</v>
      </c>
    </row>
    <row r="32" spans="1:15" x14ac:dyDescent="0.15">
      <c r="A32" s="9" t="s">
        <v>11</v>
      </c>
      <c r="B32" s="9" t="s">
        <v>11</v>
      </c>
      <c r="C32" s="9" t="s">
        <v>11</v>
      </c>
      <c r="D32" s="9" t="s">
        <v>11</v>
      </c>
      <c r="E32" s="9" t="s">
        <v>11</v>
      </c>
      <c r="F32" s="9" t="s">
        <v>11</v>
      </c>
    </row>
    <row r="33" spans="1:6" x14ac:dyDescent="0.15">
      <c r="A33" s="47" t="s">
        <v>8</v>
      </c>
      <c r="B33" s="47" t="s">
        <v>8</v>
      </c>
      <c r="C33" s="47" t="s">
        <v>8</v>
      </c>
      <c r="D33" s="47" t="s">
        <v>8</v>
      </c>
      <c r="E33" s="47" t="s">
        <v>8</v>
      </c>
      <c r="F33" s="47" t="s">
        <v>8</v>
      </c>
    </row>
    <row r="34" spans="1:6" x14ac:dyDescent="0.15">
      <c r="A34" s="40"/>
    </row>
    <row r="35" spans="1:6" x14ac:dyDescent="0.15">
      <c r="A35" s="40"/>
    </row>
    <row r="36" spans="1:6" x14ac:dyDescent="0.15">
      <c r="A36" s="40"/>
    </row>
    <row r="37" spans="1:6" x14ac:dyDescent="0.15">
      <c r="A37" s="40"/>
    </row>
    <row r="38" spans="1:6" x14ac:dyDescent="0.15">
      <c r="A38" s="40"/>
    </row>
    <row r="39" spans="1:6" x14ac:dyDescent="0.15">
      <c r="A39" s="43"/>
    </row>
    <row r="40" spans="1:6" x14ac:dyDescent="0.15">
      <c r="A40" s="43"/>
    </row>
    <row r="41" spans="1:6" x14ac:dyDescent="0.15">
      <c r="A41" s="43"/>
    </row>
    <row r="42" spans="1:6" x14ac:dyDescent="0.15">
      <c r="A42" s="40"/>
    </row>
    <row r="43" spans="1:6" x14ac:dyDescent="0.15">
      <c r="A43" s="40"/>
    </row>
    <row r="44" spans="1:6" x14ac:dyDescent="0.15">
      <c r="A44" s="40"/>
    </row>
    <row r="45" spans="1:6" x14ac:dyDescent="0.15">
      <c r="A45" s="44"/>
    </row>
    <row r="46" spans="1:6" x14ac:dyDescent="0.15">
      <c r="A46" s="40"/>
    </row>
    <row r="47" spans="1:6" x14ac:dyDescent="0.15">
      <c r="A47" s="44"/>
    </row>
    <row r="48" spans="1:6" x14ac:dyDescent="0.15">
      <c r="A48" s="40"/>
    </row>
    <row r="49" spans="1:1" x14ac:dyDescent="0.15">
      <c r="A49" s="43"/>
    </row>
    <row r="50" spans="1:1" x14ac:dyDescent="0.15">
      <c r="A50" s="40"/>
    </row>
    <row r="51" spans="1:1" x14ac:dyDescent="0.15">
      <c r="A51" s="40"/>
    </row>
    <row r="52" spans="1:1" x14ac:dyDescent="0.15">
      <c r="A52" s="40"/>
    </row>
    <row r="53" spans="1:1" x14ac:dyDescent="0.15">
      <c r="A53" s="40"/>
    </row>
    <row r="54" spans="1:1" x14ac:dyDescent="0.15">
      <c r="A54" s="43"/>
    </row>
    <row r="55" spans="1:1" x14ac:dyDescent="0.15">
      <c r="A55" s="40"/>
    </row>
    <row r="56" spans="1:1" x14ac:dyDescent="0.15">
      <c r="A56" s="40"/>
    </row>
    <row r="57" spans="1:1" x14ac:dyDescent="0.15">
      <c r="A57" s="40"/>
    </row>
    <row r="58" spans="1:1" x14ac:dyDescent="0.15">
      <c r="A58" s="43"/>
    </row>
    <row r="59" spans="1:1" x14ac:dyDescent="0.15">
      <c r="A59" s="40"/>
    </row>
    <row r="60" spans="1:1" x14ac:dyDescent="0.15">
      <c r="A60" s="40"/>
    </row>
    <row r="61" spans="1:1" x14ac:dyDescent="0.15">
      <c r="A61" s="40"/>
    </row>
    <row r="62" spans="1:1" x14ac:dyDescent="0.15">
      <c r="A62" s="25"/>
    </row>
    <row r="63" spans="1:1" x14ac:dyDescent="0.15">
      <c r="A63" s="40"/>
    </row>
    <row r="64" spans="1:1" x14ac:dyDescent="0.15">
      <c r="A64" s="40"/>
    </row>
    <row r="65" spans="1:1" x14ac:dyDescent="0.15">
      <c r="A65" s="40"/>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75</vt:i4>
      </vt:variant>
    </vt:vector>
  </HeadingPairs>
  <TitlesOfParts>
    <vt:vector size="81" baseType="lpstr">
      <vt:lpstr>※注意事項※</vt:lpstr>
      <vt:lpstr>様式2-5(幼稚園)</vt:lpstr>
      <vt:lpstr>様式2-5(認定こども園)</vt:lpstr>
      <vt:lpstr>様式3 (未完了)</vt:lpstr>
      <vt:lpstr>様式3（完了）</vt:lpstr>
      <vt:lpstr>削除禁止（様式3）</vt:lpstr>
      <vt:lpstr>'削除禁止（様式3）'!Print_Area</vt:lpstr>
      <vt:lpstr>'様式2-5(認定こども園)'!Print_Area</vt:lpstr>
      <vt:lpstr>'様式2-5(幼稚園)'!Print_Area</vt:lpstr>
      <vt:lpstr>'様式3 (未完了)'!Print_Area</vt:lpstr>
      <vt:lpstr>'様式3（完了）'!Print_Area</vt:lpstr>
      <vt:lpstr>'様式3 (未完了)'!Print_Titles</vt:lpstr>
      <vt:lpstr>'様式3（完了）'!Print_Titles</vt:lpstr>
      <vt:lpstr>その他の社会教育施設</vt:lpstr>
      <vt:lpstr>その他施設</vt:lpstr>
      <vt:lpstr>その他社会体育施設</vt:lpstr>
      <vt:lpstr>トレーニング室</vt:lpstr>
      <vt:lpstr>屋外体育施設</vt:lpstr>
      <vt:lpstr>屋内庭球場</vt:lpstr>
      <vt:lpstr>各種学校</vt:lpstr>
      <vt:lpstr>機関種別</vt:lpstr>
      <vt:lpstr>義務教育学校</vt:lpstr>
      <vt:lpstr>弓道場</vt:lpstr>
      <vt:lpstr>共同調理場</vt:lpstr>
      <vt:lpstr>共同調理場_学校敷地外にあるもの</vt:lpstr>
      <vt:lpstr>教育研修センター</vt:lpstr>
      <vt:lpstr>教育支援センター</vt:lpstr>
      <vt:lpstr>教育支援センター_適応指導教室</vt:lpstr>
      <vt:lpstr>教員宿舎</vt:lpstr>
      <vt:lpstr>教職員宿舎</vt:lpstr>
      <vt:lpstr>公民館</vt:lpstr>
      <vt:lpstr>公立学校機関種別</vt:lpstr>
      <vt:lpstr>公立義務教育学校</vt:lpstr>
      <vt:lpstr>公立高等学校</vt:lpstr>
      <vt:lpstr>公立小学校</vt:lpstr>
      <vt:lpstr>公立中学校</vt:lpstr>
      <vt:lpstr>公立中等教育学校</vt:lpstr>
      <vt:lpstr>公立特別支援学校</vt:lpstr>
      <vt:lpstr>公立幼稚園</vt:lpstr>
      <vt:lpstr>公立幼保連携型認定こども園</vt:lpstr>
      <vt:lpstr>高等学校</vt:lpstr>
      <vt:lpstr>高等専門学校</vt:lpstr>
      <vt:lpstr>私立義務教育学校</vt:lpstr>
      <vt:lpstr>私立高等学校</vt:lpstr>
      <vt:lpstr>私立小学校</vt:lpstr>
      <vt:lpstr>私立中学校</vt:lpstr>
      <vt:lpstr>私立中等教育学校</vt:lpstr>
      <vt:lpstr>私立特別支援学校</vt:lpstr>
      <vt:lpstr>私立幼稚園</vt:lpstr>
      <vt:lpstr>私立幼保連携型認定こども園</vt:lpstr>
      <vt:lpstr>視聴覚センター・ライブラリー</vt:lpstr>
      <vt:lpstr>柔剣道場</vt:lpstr>
      <vt:lpstr>女性教育会館</vt:lpstr>
      <vt:lpstr>小学校</vt:lpstr>
      <vt:lpstr>図書館</vt:lpstr>
      <vt:lpstr>青少年教育施設</vt:lpstr>
      <vt:lpstr>石綿含有状況</vt:lpstr>
      <vt:lpstr>専修学校</vt:lpstr>
      <vt:lpstr>措置済み</vt:lpstr>
      <vt:lpstr>措置状態</vt:lpstr>
      <vt:lpstr>体育館</vt:lpstr>
      <vt:lpstr>大学</vt:lpstr>
      <vt:lpstr>大学共同利用機関</vt:lpstr>
      <vt:lpstr>地域改善対策集会所</vt:lpstr>
      <vt:lpstr>中学校</vt:lpstr>
      <vt:lpstr>中等教育学校</vt:lpstr>
      <vt:lpstr>特殊法人</vt:lpstr>
      <vt:lpstr>特別支援学校</vt:lpstr>
      <vt:lpstr>独立行政法人</vt:lpstr>
      <vt:lpstr>認可法人</vt:lpstr>
      <vt:lpstr>博物館__相当施設・類似施設を含む</vt:lpstr>
      <vt:lpstr>不明</vt:lpstr>
      <vt:lpstr>文化会館</vt:lpstr>
      <vt:lpstr>文化財保存施設</vt:lpstr>
      <vt:lpstr>未措置_劣化状況不明</vt:lpstr>
      <vt:lpstr>未措置_劣化無</vt:lpstr>
      <vt:lpstr>未措置_劣化有</vt:lpstr>
      <vt:lpstr>無</vt:lpstr>
      <vt:lpstr>有</vt:lpstr>
      <vt:lpstr>幼稚園</vt:lpstr>
      <vt:lpst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木下博章</cp:lastModifiedBy>
  <cp:lastPrinted>2016-08-17T01:06:05Z</cp:lastPrinted>
  <dcterms:created xsi:type="dcterms:W3CDTF">2011-06-14T05:32:50Z</dcterms:created>
  <dcterms:modified xsi:type="dcterms:W3CDTF">2016-08-17T01:06:08Z</dcterms:modified>
</cp:coreProperties>
</file>