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 【国・県】教育改革推進特別経費\01 〔県〕教育改革特別推進経費\R2\02 事業計画調書提出依頼（10月）\01 起案\"/>
    </mc:Choice>
  </mc:AlternateContent>
  <bookViews>
    <workbookView xWindow="0" yWindow="0" windowWidth="14400" windowHeight="12180" tabRatio="834"/>
  </bookViews>
  <sheets>
    <sheet name="別紙１" sheetId="16" r:id="rId1"/>
    <sheet name="別紙1-2幼" sheetId="17" r:id="rId2"/>
    <sheet name="別紙2" sheetId="20" r:id="rId3"/>
    <sheet name="別紙3-1" sheetId="30" r:id="rId4"/>
    <sheet name="別紙3-2" sheetId="21" r:id="rId5"/>
    <sheet name="別紙3-3" sheetId="32" r:id="rId6"/>
    <sheet name="別紙3-4" sheetId="43" r:id="rId7"/>
    <sheet name="別紙4-1" sheetId="10" r:id="rId8"/>
    <sheet name="別紙4-2" sheetId="23" r:id="rId9"/>
    <sheet name="別紙4-3" sheetId="28" r:id="rId10"/>
    <sheet name="別紙4-4" sheetId="41" r:id="rId11"/>
    <sheet name="別紙5-1" sheetId="37" r:id="rId12"/>
    <sheet name="別紙5-2" sheetId="22" r:id="rId13"/>
    <sheet name="別紙5-3" sheetId="29" r:id="rId14"/>
    <sheet name="別紙5-4" sheetId="44" r:id="rId15"/>
    <sheet name="別紙６" sheetId="15" r:id="rId16"/>
  </sheets>
  <definedNames>
    <definedName name="OLE_LINK1" localSheetId="0">別紙１!$B$74</definedName>
    <definedName name="_xlnm.Print_Area" localSheetId="0">別紙１!$A$1:$I$29</definedName>
    <definedName name="_xlnm.Print_Area" localSheetId="1">'別紙1-2幼'!$A$2:$G$76</definedName>
    <definedName name="_xlnm.Print_Area" localSheetId="2">別紙2!$A$2:$P$21</definedName>
    <definedName name="_xlnm.Print_Area" localSheetId="3">'別紙3-1'!$A$2:$H$31</definedName>
    <definedName name="_xlnm.Print_Area" localSheetId="4">'別紙3-2'!$A$2:$AD$58</definedName>
    <definedName name="_xlnm.Print_Area" localSheetId="6">'別紙3-4'!$A$1:$T$43</definedName>
    <definedName name="_xlnm.Print_Area" localSheetId="7">'別紙4-1'!$A$2:$F$21</definedName>
    <definedName name="_xlnm.Print_Area" localSheetId="8">'別紙4-2'!$A$2:$V$60</definedName>
    <definedName name="_xlnm.Print_Area" localSheetId="10">'別紙4-4'!$A$1:$T$43</definedName>
    <definedName name="_xlnm.Print_Area" localSheetId="11">'別紙5-1'!$A$2:$H$23</definedName>
    <definedName name="_xlnm.Print_Area" localSheetId="12">'別紙5-2'!$A$2:$V$60</definedName>
    <definedName name="_xlnm.Print_Area" localSheetId="14">'別紙5-4'!$A$1:$T$43</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S40" i="44" l="1"/>
  <c r="I40" i="44"/>
  <c r="S39" i="44"/>
  <c r="I39" i="44"/>
  <c r="S38" i="44"/>
  <c r="I38" i="44"/>
  <c r="S37" i="44"/>
  <c r="I37" i="44"/>
  <c r="S36" i="44"/>
  <c r="I36" i="44"/>
  <c r="S35" i="44"/>
  <c r="I35" i="44"/>
  <c r="S34" i="44"/>
  <c r="I34" i="44"/>
  <c r="S33" i="44"/>
  <c r="I33" i="44"/>
  <c r="S32" i="44"/>
  <c r="I32" i="44"/>
  <c r="S31" i="44"/>
  <c r="I31" i="44"/>
  <c r="S30" i="44"/>
  <c r="I30" i="44"/>
  <c r="S29" i="44"/>
  <c r="I29" i="44"/>
  <c r="S28" i="44"/>
  <c r="I28" i="44"/>
  <c r="S27" i="44"/>
  <c r="I27" i="44"/>
  <c r="S26" i="44"/>
  <c r="I26" i="44"/>
  <c r="S25" i="44"/>
  <c r="I25" i="44"/>
  <c r="S24" i="44"/>
  <c r="I24" i="44"/>
  <c r="S23" i="44"/>
  <c r="I23" i="44"/>
  <c r="S22" i="44"/>
  <c r="I22" i="44"/>
  <c r="S21" i="44"/>
  <c r="I21" i="44"/>
  <c r="S20" i="44"/>
  <c r="I20" i="44"/>
  <c r="S19" i="44"/>
  <c r="I19" i="44"/>
  <c r="S18" i="44"/>
  <c r="I18" i="44"/>
  <c r="S17" i="44"/>
  <c r="I17" i="44"/>
  <c r="S16" i="44"/>
  <c r="I16" i="44"/>
  <c r="S15" i="44"/>
  <c r="I15" i="44"/>
  <c r="S14" i="44"/>
  <c r="I14" i="44"/>
  <c r="S13" i="44"/>
  <c r="I13" i="44"/>
  <c r="S12" i="44"/>
  <c r="I12" i="44"/>
  <c r="S11" i="44"/>
  <c r="S41" i="44" s="1"/>
  <c r="N43" i="44" s="1"/>
  <c r="Q43" i="44" s="1"/>
  <c r="I11" i="44"/>
  <c r="I41" i="44" s="1"/>
  <c r="D43" i="44" s="1"/>
  <c r="G43" i="44" s="1"/>
  <c r="S40" i="43"/>
  <c r="I40" i="43"/>
  <c r="S39" i="43"/>
  <c r="I39" i="43"/>
  <c r="S38" i="43"/>
  <c r="I38" i="43"/>
  <c r="S37" i="43"/>
  <c r="I37" i="43"/>
  <c r="S36" i="43"/>
  <c r="I36" i="43"/>
  <c r="S35" i="43"/>
  <c r="I35" i="43"/>
  <c r="S34" i="43"/>
  <c r="I34" i="43"/>
  <c r="S33" i="43"/>
  <c r="I33" i="43"/>
  <c r="S32" i="43"/>
  <c r="I32" i="43"/>
  <c r="S31" i="43"/>
  <c r="I31" i="43"/>
  <c r="S30" i="43"/>
  <c r="I30" i="43"/>
  <c r="S29" i="43"/>
  <c r="I29" i="43"/>
  <c r="S28" i="43"/>
  <c r="I28" i="43"/>
  <c r="S27" i="43"/>
  <c r="I27" i="43"/>
  <c r="S26" i="43"/>
  <c r="I26" i="43"/>
  <c r="S25" i="43"/>
  <c r="I25" i="43"/>
  <c r="S24" i="43"/>
  <c r="I24" i="43"/>
  <c r="S23" i="43"/>
  <c r="I23" i="43"/>
  <c r="S22" i="43"/>
  <c r="I22" i="43"/>
  <c r="S21" i="43"/>
  <c r="I21" i="43"/>
  <c r="S20" i="43"/>
  <c r="I20" i="43"/>
  <c r="S19" i="43"/>
  <c r="I19" i="43"/>
  <c r="S18" i="43"/>
  <c r="I18" i="43"/>
  <c r="S17" i="43"/>
  <c r="I17" i="43"/>
  <c r="S16" i="43"/>
  <c r="I16" i="43"/>
  <c r="S15" i="43"/>
  <c r="I15" i="43"/>
  <c r="S14" i="43"/>
  <c r="I14" i="43"/>
  <c r="S13" i="43"/>
  <c r="I13" i="43"/>
  <c r="S12" i="43"/>
  <c r="I12" i="43"/>
  <c r="S11" i="43"/>
  <c r="S41" i="43" s="1"/>
  <c r="N43" i="43" s="1"/>
  <c r="Q43" i="43" s="1"/>
  <c r="I11" i="43"/>
  <c r="I41" i="43" s="1"/>
  <c r="D43" i="43" s="1"/>
  <c r="G43" i="43" s="1"/>
  <c r="S31" i="41"/>
  <c r="I31" i="41"/>
  <c r="S30" i="41"/>
  <c r="I30" i="41"/>
  <c r="S29" i="41"/>
  <c r="I29" i="41"/>
  <c r="S28" i="41"/>
  <c r="I28" i="41"/>
  <c r="S27" i="41"/>
  <c r="I27" i="41"/>
  <c r="S26" i="41"/>
  <c r="I26" i="41"/>
  <c r="S25" i="41"/>
  <c r="I25" i="41"/>
  <c r="S24" i="41"/>
  <c r="I24" i="41"/>
  <c r="S23" i="41"/>
  <c r="I23" i="41"/>
  <c r="S22" i="41"/>
  <c r="I22" i="41"/>
  <c r="S21" i="41"/>
  <c r="I21" i="41"/>
  <c r="S20" i="41"/>
  <c r="I20" i="41"/>
  <c r="S40" i="41"/>
  <c r="I40" i="41"/>
  <c r="S39" i="41"/>
  <c r="I39" i="41"/>
  <c r="S38" i="41"/>
  <c r="I38" i="41"/>
  <c r="S37" i="41"/>
  <c r="I37" i="41"/>
  <c r="S36" i="41"/>
  <c r="I36" i="41"/>
  <c r="S35" i="41"/>
  <c r="I35" i="41"/>
  <c r="S34" i="41"/>
  <c r="I34" i="41"/>
  <c r="S33" i="41"/>
  <c r="I33" i="41"/>
  <c r="S32" i="41"/>
  <c r="I32" i="41"/>
  <c r="S19" i="41"/>
  <c r="I19" i="41"/>
  <c r="S18" i="41"/>
  <c r="I18" i="41"/>
  <c r="S17" i="41"/>
  <c r="I17" i="41"/>
  <c r="S16" i="41"/>
  <c r="I16" i="41"/>
  <c r="S15" i="41"/>
  <c r="I15" i="41"/>
  <c r="S14" i="41"/>
  <c r="I14" i="41"/>
  <c r="S13" i="41"/>
  <c r="I13" i="41"/>
  <c r="S12" i="41"/>
  <c r="I12" i="41"/>
  <c r="S11" i="41"/>
  <c r="S41" i="41" s="1"/>
  <c r="N43" i="41" s="1"/>
  <c r="Q43" i="41" s="1"/>
  <c r="I11" i="41"/>
  <c r="I41" i="41" s="1"/>
  <c r="D43" i="41" s="1"/>
  <c r="G43" i="41" s="1"/>
  <c r="F6" i="37" l="1"/>
  <c r="I49" i="22"/>
  <c r="C10" i="37" s="1"/>
  <c r="G45" i="22"/>
  <c r="H45" i="22" s="1"/>
  <c r="G44" i="22"/>
  <c r="H44" i="22" s="1"/>
  <c r="G43" i="22"/>
  <c r="H43" i="22" s="1"/>
  <c r="G42" i="22"/>
  <c r="H42" i="22" s="1"/>
  <c r="G41" i="22"/>
  <c r="H41" i="22" s="1"/>
  <c r="G40" i="22"/>
  <c r="H40" i="22" s="1"/>
  <c r="G39" i="22"/>
  <c r="H39" i="22" s="1"/>
  <c r="G38" i="22"/>
  <c r="H38" i="22" s="1"/>
  <c r="G37" i="22"/>
  <c r="H37" i="22" s="1"/>
  <c r="G36" i="22"/>
  <c r="H36" i="22" s="1"/>
  <c r="G35" i="22"/>
  <c r="H35" i="22" s="1"/>
  <c r="G34" i="22"/>
  <c r="H34" i="22" s="1"/>
  <c r="G33" i="22"/>
  <c r="H33" i="22" s="1"/>
  <c r="G32" i="22"/>
  <c r="H32" i="22" s="1"/>
  <c r="G31" i="22"/>
  <c r="H31" i="22" s="1"/>
  <c r="G30" i="22"/>
  <c r="H30" i="22" s="1"/>
  <c r="G29" i="22"/>
  <c r="H29" i="22" s="1"/>
  <c r="G28" i="22"/>
  <c r="H28" i="22" s="1"/>
  <c r="G27" i="22"/>
  <c r="H27" i="22" s="1"/>
  <c r="G26" i="22"/>
  <c r="H26" i="22" s="1"/>
  <c r="G25" i="22"/>
  <c r="H25" i="22" s="1"/>
  <c r="G24" i="22"/>
  <c r="H24" i="22" s="1"/>
  <c r="G23" i="22"/>
  <c r="H23" i="22" s="1"/>
  <c r="G22" i="22"/>
  <c r="H22" i="22" s="1"/>
  <c r="G21" i="22"/>
  <c r="H21" i="22" s="1"/>
  <c r="G20" i="22"/>
  <c r="H20" i="22" s="1"/>
  <c r="G19" i="22"/>
  <c r="H19" i="22" s="1"/>
  <c r="G18" i="22"/>
  <c r="H18" i="22" s="1"/>
  <c r="G17" i="22"/>
  <c r="H17" i="22" s="1"/>
  <c r="G16" i="22"/>
  <c r="H16" i="22" s="1"/>
  <c r="G15" i="22"/>
  <c r="H15" i="22" s="1"/>
  <c r="AB50" i="21"/>
  <c r="M50" i="21"/>
  <c r="C18" i="30" s="1"/>
  <c r="R15" i="23"/>
  <c r="R16" i="23"/>
  <c r="R17" i="23"/>
  <c r="R18" i="23"/>
  <c r="S18" i="23" s="1"/>
  <c r="R19" i="23"/>
  <c r="S19" i="23" s="1"/>
  <c r="R20" i="23"/>
  <c r="S20" i="23" s="1"/>
  <c r="R21" i="23"/>
  <c r="R22" i="23"/>
  <c r="S22" i="23" s="1"/>
  <c r="R23" i="23"/>
  <c r="S23" i="23" s="1"/>
  <c r="R24" i="23"/>
  <c r="S24" i="23" s="1"/>
  <c r="R25" i="23"/>
  <c r="R26" i="23"/>
  <c r="S26" i="23" s="1"/>
  <c r="R27" i="23"/>
  <c r="S27" i="23" s="1"/>
  <c r="R28" i="23"/>
  <c r="R29" i="23"/>
  <c r="R30" i="23"/>
  <c r="S30" i="23" s="1"/>
  <c r="R31" i="23"/>
  <c r="S31" i="23" s="1"/>
  <c r="R32" i="23"/>
  <c r="S32" i="23" s="1"/>
  <c r="R33" i="23"/>
  <c r="R34" i="23"/>
  <c r="S34" i="23" s="1"/>
  <c r="R35" i="23"/>
  <c r="R36" i="23"/>
  <c r="R37" i="23"/>
  <c r="R38" i="23"/>
  <c r="S38" i="23" s="1"/>
  <c r="R39" i="23"/>
  <c r="S39" i="23" s="1"/>
  <c r="R40" i="23"/>
  <c r="R41" i="23"/>
  <c r="R42" i="23"/>
  <c r="S42" i="23" s="1"/>
  <c r="R43" i="23"/>
  <c r="S43" i="23" s="1"/>
  <c r="R44" i="23"/>
  <c r="R14" i="23"/>
  <c r="G17" i="23"/>
  <c r="G18" i="23"/>
  <c r="G19" i="23"/>
  <c r="G20" i="23"/>
  <c r="H20" i="23" s="1"/>
  <c r="G21" i="23"/>
  <c r="G22" i="23"/>
  <c r="H22" i="23" s="1"/>
  <c r="G23" i="23"/>
  <c r="G24" i="23"/>
  <c r="H24" i="23" s="1"/>
  <c r="G25" i="23"/>
  <c r="G26" i="23"/>
  <c r="H26" i="23" s="1"/>
  <c r="G27" i="23"/>
  <c r="G28" i="23"/>
  <c r="H28" i="23" s="1"/>
  <c r="G29" i="23"/>
  <c r="G30" i="23"/>
  <c r="H30" i="23" s="1"/>
  <c r="G31" i="23"/>
  <c r="G32" i="23"/>
  <c r="H32" i="23" s="1"/>
  <c r="G33" i="23"/>
  <c r="H33" i="23" s="1"/>
  <c r="G34" i="23"/>
  <c r="H34" i="23" s="1"/>
  <c r="G35" i="23"/>
  <c r="H35" i="23" s="1"/>
  <c r="G36" i="23"/>
  <c r="H36" i="23" s="1"/>
  <c r="G37" i="23"/>
  <c r="H37" i="23" s="1"/>
  <c r="G38" i="23"/>
  <c r="H38" i="23" s="1"/>
  <c r="G39" i="23"/>
  <c r="H39" i="23" s="1"/>
  <c r="Z20" i="21"/>
  <c r="Z21" i="21"/>
  <c r="AA21" i="21" s="1"/>
  <c r="Z22" i="21"/>
  <c r="AA22" i="21" s="1"/>
  <c r="Z23" i="21"/>
  <c r="AA23" i="21" s="1"/>
  <c r="Z24" i="21"/>
  <c r="Z25" i="21"/>
  <c r="AA25" i="21" s="1"/>
  <c r="Z26" i="21"/>
  <c r="AA26" i="21" s="1"/>
  <c r="Z27" i="21"/>
  <c r="AA27" i="21" s="1"/>
  <c r="Z28" i="21"/>
  <c r="AA28" i="21" s="1"/>
  <c r="Z29" i="21"/>
  <c r="AA29" i="21" s="1"/>
  <c r="Z30" i="21"/>
  <c r="AA30" i="21" s="1"/>
  <c r="Z31" i="21"/>
  <c r="AA31" i="21" s="1"/>
  <c r="Z32" i="21"/>
  <c r="AA32" i="21" s="1"/>
  <c r="Z33" i="21"/>
  <c r="AA33" i="21" s="1"/>
  <c r="Z34" i="21"/>
  <c r="AA34" i="21" s="1"/>
  <c r="Z35" i="21"/>
  <c r="AA35" i="21" s="1"/>
  <c r="Z36" i="21"/>
  <c r="AA36" i="21" s="1"/>
  <c r="Z37" i="21"/>
  <c r="AA37" i="21" s="1"/>
  <c r="Z38" i="21"/>
  <c r="AA38" i="21" s="1"/>
  <c r="Z39" i="21"/>
  <c r="AA39" i="21" s="1"/>
  <c r="Z40" i="21"/>
  <c r="AA40" i="21" s="1"/>
  <c r="Z41" i="21"/>
  <c r="AA41" i="21" s="1"/>
  <c r="Z42" i="21"/>
  <c r="AA42" i="21" s="1"/>
  <c r="Z43" i="21"/>
  <c r="AA43" i="21" s="1"/>
  <c r="Z44" i="21"/>
  <c r="AA44" i="21" s="1"/>
  <c r="Z45" i="21"/>
  <c r="AA45" i="21" s="1"/>
  <c r="Z46" i="21"/>
  <c r="AA46" i="21" s="1"/>
  <c r="Z47" i="21"/>
  <c r="AA47" i="21" s="1"/>
  <c r="Z48" i="21"/>
  <c r="AA48" i="21" s="1"/>
  <c r="K23" i="21"/>
  <c r="L23" i="21" s="1"/>
  <c r="K24" i="21"/>
  <c r="L24" i="21" s="1"/>
  <c r="K25" i="21"/>
  <c r="L25" i="21" s="1"/>
  <c r="K26" i="21"/>
  <c r="L26" i="21" s="1"/>
  <c r="K27" i="21"/>
  <c r="L27" i="21" s="1"/>
  <c r="K28" i="21"/>
  <c r="L28" i="21" s="1"/>
  <c r="K29" i="21"/>
  <c r="L29" i="21" s="1"/>
  <c r="K30" i="21"/>
  <c r="K31" i="21"/>
  <c r="L31" i="21" s="1"/>
  <c r="K32" i="21"/>
  <c r="L32" i="21" s="1"/>
  <c r="K33" i="21"/>
  <c r="L33" i="21" s="1"/>
  <c r="K34" i="21"/>
  <c r="L34" i="21" s="1"/>
  <c r="K35" i="21"/>
  <c r="L35" i="21" s="1"/>
  <c r="K36" i="21"/>
  <c r="L36" i="21" s="1"/>
  <c r="K37" i="21"/>
  <c r="L37" i="21" s="1"/>
  <c r="K38" i="21"/>
  <c r="L38" i="21" s="1"/>
  <c r="K39" i="21"/>
  <c r="L39" i="21" s="1"/>
  <c r="K40" i="21"/>
  <c r="L40" i="21" s="1"/>
  <c r="K41" i="21"/>
  <c r="L41" i="21" s="1"/>
  <c r="K42" i="21"/>
  <c r="L42" i="21" s="1"/>
  <c r="K43" i="21"/>
  <c r="L43" i="21" s="1"/>
  <c r="K44" i="21"/>
  <c r="L44" i="21" s="1"/>
  <c r="K45" i="21"/>
  <c r="L45" i="21" s="1"/>
  <c r="AA20" i="21"/>
  <c r="AA24" i="21"/>
  <c r="L30" i="21"/>
  <c r="S44" i="23"/>
  <c r="S41" i="23"/>
  <c r="S40" i="23"/>
  <c r="S37" i="23"/>
  <c r="S36" i="23"/>
  <c r="S35" i="23"/>
  <c r="S33" i="23"/>
  <c r="S29" i="23"/>
  <c r="S28" i="23"/>
  <c r="S25" i="23"/>
  <c r="S21" i="23"/>
  <c r="S17" i="23"/>
  <c r="S16" i="23"/>
  <c r="S15" i="23"/>
  <c r="S14" i="23"/>
  <c r="H17" i="23"/>
  <c r="H18" i="23"/>
  <c r="H19" i="23"/>
  <c r="H21" i="23"/>
  <c r="H23" i="23"/>
  <c r="H25" i="23"/>
  <c r="H27" i="23"/>
  <c r="H29" i="23"/>
  <c r="H31" i="23"/>
  <c r="M47" i="23"/>
  <c r="U47" i="23"/>
  <c r="T47" i="23"/>
  <c r="C10" i="10" s="1"/>
  <c r="T7" i="23"/>
  <c r="K47" i="21"/>
  <c r="L47" i="21" s="1"/>
  <c r="K46" i="21"/>
  <c r="L46" i="21" s="1"/>
  <c r="Z5" i="21"/>
  <c r="Z17" i="21"/>
  <c r="AA17" i="21" s="1"/>
  <c r="Z18" i="21"/>
  <c r="AA18" i="21" s="1"/>
  <c r="Z19" i="21"/>
  <c r="AA19" i="21" s="1"/>
  <c r="Q50" i="21"/>
  <c r="AC50" i="21"/>
  <c r="F6" i="30"/>
  <c r="H49" i="22" l="1"/>
  <c r="D10" i="37" s="1"/>
  <c r="AA50" i="21"/>
  <c r="K18" i="21"/>
  <c r="L18" i="21" s="1"/>
  <c r="C19" i="30"/>
  <c r="O7" i="23"/>
  <c r="E60" i="17"/>
  <c r="O7" i="22"/>
  <c r="R16" i="22"/>
  <c r="S16" i="22" s="1"/>
  <c r="G7" i="15"/>
  <c r="F5" i="15"/>
  <c r="I5" i="22"/>
  <c r="T5" i="22"/>
  <c r="T5" i="23"/>
  <c r="E6" i="10"/>
  <c r="K5" i="21"/>
  <c r="K6" i="20"/>
  <c r="D6" i="17"/>
  <c r="R24" i="22"/>
  <c r="S24" i="22" s="1"/>
  <c r="B50" i="21"/>
  <c r="D10" i="30" s="1"/>
  <c r="D26" i="30" s="1"/>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D10" i="20"/>
  <c r="E10" i="20"/>
  <c r="F10" i="20"/>
  <c r="F25" i="20" s="1"/>
  <c r="G10" i="20"/>
  <c r="G26" i="20" s="1"/>
  <c r="H10" i="20"/>
  <c r="I10" i="20"/>
  <c r="I28" i="20" s="1"/>
  <c r="J10" i="20"/>
  <c r="K10" i="20"/>
  <c r="L10" i="20"/>
  <c r="M10" i="20"/>
  <c r="M32" i="20" s="1"/>
  <c r="N10" i="20"/>
  <c r="O10" i="20"/>
  <c r="P11" i="20"/>
  <c r="E15" i="17" s="1"/>
  <c r="P12" i="20"/>
  <c r="P13" i="20"/>
  <c r="D14" i="20"/>
  <c r="E14" i="20"/>
  <c r="F14" i="20"/>
  <c r="G14" i="20"/>
  <c r="H14" i="20"/>
  <c r="I14" i="20"/>
  <c r="J14" i="20"/>
  <c r="K14" i="20"/>
  <c r="L14" i="20"/>
  <c r="M14" i="20"/>
  <c r="N14" i="20"/>
  <c r="O14" i="20"/>
  <c r="P15" i="20"/>
  <c r="E28" i="17" s="1"/>
  <c r="P16" i="20"/>
  <c r="P17" i="20"/>
  <c r="P18" i="20"/>
  <c r="E39" i="17" s="1"/>
  <c r="P19" i="20"/>
  <c r="P20" i="20"/>
  <c r="E24" i="20"/>
  <c r="N33" i="20"/>
  <c r="O34" i="20"/>
  <c r="K17" i="21"/>
  <c r="L17" i="21" s="1"/>
  <c r="K19" i="21"/>
  <c r="L19" i="21" s="1"/>
  <c r="K20" i="21"/>
  <c r="L20" i="21" s="1"/>
  <c r="K21" i="21"/>
  <c r="L21" i="21" s="1"/>
  <c r="K22" i="21"/>
  <c r="L22" i="21" s="1"/>
  <c r="K48" i="21"/>
  <c r="N50" i="21"/>
  <c r="C26" i="30" s="1"/>
  <c r="D11" i="30"/>
  <c r="D27" i="30" s="1"/>
  <c r="C27" i="30"/>
  <c r="G13" i="23"/>
  <c r="H13" i="23" s="1"/>
  <c r="R13" i="23"/>
  <c r="S13" i="23" s="1"/>
  <c r="G14" i="23"/>
  <c r="G16" i="23"/>
  <c r="H16" i="23" s="1"/>
  <c r="G43" i="23"/>
  <c r="H43" i="23" s="1"/>
  <c r="G44" i="23"/>
  <c r="H44" i="23" s="1"/>
  <c r="C12" i="10"/>
  <c r="R15" i="22"/>
  <c r="S15" i="22" s="1"/>
  <c r="R17" i="22"/>
  <c r="S17" i="22" s="1"/>
  <c r="R18" i="22"/>
  <c r="S18" i="22" s="1"/>
  <c r="R21" i="22"/>
  <c r="S21" i="22" s="1"/>
  <c r="R25" i="22"/>
  <c r="R28" i="22"/>
  <c r="S28" i="22" s="1"/>
  <c r="R29" i="22"/>
  <c r="S29" i="22" s="1"/>
  <c r="R30" i="22"/>
  <c r="S30" i="22" s="1"/>
  <c r="R31" i="22"/>
  <c r="S31" i="22" s="1"/>
  <c r="R32" i="22"/>
  <c r="S32" i="22" s="1"/>
  <c r="R35" i="22"/>
  <c r="S35" i="22" s="1"/>
  <c r="R36" i="22"/>
  <c r="S36" i="22" s="1"/>
  <c r="R37" i="22"/>
  <c r="S37" i="22" s="1"/>
  <c r="R38" i="22"/>
  <c r="S38" i="22" s="1"/>
  <c r="R39" i="22"/>
  <c r="S39" i="22" s="1"/>
  <c r="R44" i="22"/>
  <c r="S44" i="22" s="1"/>
  <c r="R45" i="22"/>
  <c r="S45" i="22" s="1"/>
  <c r="R46" i="22"/>
  <c r="S46" i="22" s="1"/>
  <c r="B49" i="22"/>
  <c r="D18" i="37" s="1"/>
  <c r="J49" i="22"/>
  <c r="C18" i="37" s="1"/>
  <c r="M49" i="22"/>
  <c r="D19" i="37" s="1"/>
  <c r="T49" i="22"/>
  <c r="C11" i="37" s="1"/>
  <c r="U49" i="22"/>
  <c r="C19" i="37" s="1"/>
  <c r="E62" i="17"/>
  <c r="J29" i="20"/>
  <c r="L31" i="20"/>
  <c r="H27" i="20"/>
  <c r="K30" i="20"/>
  <c r="P14" i="20" l="1"/>
  <c r="D23" i="20"/>
  <c r="D20" i="37"/>
  <c r="C21" i="37"/>
  <c r="E41" i="17" s="1"/>
  <c r="P10" i="20"/>
  <c r="E14" i="17" s="1"/>
  <c r="C12" i="37"/>
  <c r="C20" i="37"/>
  <c r="S25" i="22"/>
  <c r="S49" i="22" s="1"/>
  <c r="D11" i="37" s="1"/>
  <c r="C13" i="37" s="1"/>
  <c r="E40" i="17" s="1"/>
  <c r="H14" i="23"/>
  <c r="S47" i="23" s="1"/>
  <c r="E10" i="10" s="1"/>
  <c r="C9" i="10" s="1"/>
  <c r="E29" i="17" s="1"/>
  <c r="E12" i="10"/>
  <c r="C11" i="10" s="1"/>
  <c r="E30" i="17" s="1"/>
  <c r="C20" i="30"/>
  <c r="D28" i="30"/>
  <c r="C28" i="30"/>
  <c r="L50" i="21"/>
  <c r="D12" i="30"/>
  <c r="C29" i="30"/>
  <c r="E18" i="17" s="1"/>
  <c r="D12" i="37" l="1"/>
  <c r="C11" i="30"/>
  <c r="D19" i="30" s="1"/>
  <c r="C10" i="30"/>
  <c r="C13" i="30" l="1"/>
  <c r="E16" i="17" s="1"/>
  <c r="D18" i="30"/>
  <c r="C12" i="30"/>
  <c r="C21" i="30" l="1"/>
  <c r="E17" i="17" s="1"/>
  <c r="D20" i="30"/>
</calcChain>
</file>

<file path=xl/comments1.xml><?xml version="1.0" encoding="utf-8"?>
<comments xmlns="http://schemas.openxmlformats.org/spreadsheetml/2006/main">
  <authors>
    <author>X010306</author>
  </authors>
  <commentList>
    <comment ref="F18" authorId="0" shapeId="0">
      <text>
        <r>
          <rPr>
            <b/>
            <sz val="12"/>
            <color indexed="9"/>
            <rFont val="ＭＳ ゴシック"/>
            <family val="3"/>
            <charset val="128"/>
          </rPr>
          <t>学則で定める保育開始時刻前の時刻</t>
        </r>
      </text>
    </comment>
    <comment ref="G18" authorId="0" shapeId="0">
      <text>
        <r>
          <rPr>
            <b/>
            <sz val="12"/>
            <color indexed="9"/>
            <rFont val="ＭＳ ゴシック"/>
            <family val="3"/>
            <charset val="128"/>
          </rPr>
          <t>学則で定める保育終了時刻後の時刻</t>
        </r>
      </text>
    </comment>
    <comment ref="U18" authorId="0" shapeId="0">
      <text>
        <r>
          <rPr>
            <b/>
            <sz val="12"/>
            <color indexed="9"/>
            <rFont val="ＭＳ ゴシック"/>
            <family val="3"/>
            <charset val="128"/>
          </rPr>
          <t>学則で定める保育開始時刻前の時刻</t>
        </r>
      </text>
    </comment>
    <comment ref="V18" authorId="0" shapeId="0">
      <text>
        <r>
          <rPr>
            <b/>
            <sz val="12"/>
            <color indexed="9"/>
            <rFont val="ＭＳ ゴシック"/>
            <family val="3"/>
            <charset val="128"/>
          </rPr>
          <t>学則で定める保育終了時刻後の時刻</t>
        </r>
      </text>
    </comment>
  </commentList>
</comments>
</file>

<file path=xl/comments2.xml><?xml version="1.0" encoding="utf-8"?>
<comments xmlns="http://schemas.openxmlformats.org/spreadsheetml/2006/main">
  <authors>
    <author>SS19010104</author>
  </authors>
  <commentList>
    <comment ref="G43" authorId="0" shapeId="0">
      <text>
        <r>
          <rPr>
            <sz val="10"/>
            <color indexed="10"/>
            <rFont val="ＭＳ Ｐゴシック"/>
            <family val="3"/>
            <charset val="128"/>
          </rPr>
          <t>別紙3-2、4-2、5-2
「担当教員従事時間」
欄へ記入</t>
        </r>
      </text>
    </comment>
    <comment ref="Q43" authorId="0" shapeId="0">
      <text>
        <r>
          <rPr>
            <sz val="10"/>
            <color indexed="10"/>
            <rFont val="ＭＳ Ｐゴシック"/>
            <family val="3"/>
            <charset val="128"/>
          </rPr>
          <t>別紙3-2、4-2、5-2
「担当教員従事時間」
欄へ記入</t>
        </r>
      </text>
    </comment>
  </commentList>
</comments>
</file>

<file path=xl/comments3.xml><?xml version="1.0" encoding="utf-8"?>
<comments xmlns="http://schemas.openxmlformats.org/spreadsheetml/2006/main">
  <authors>
    <author>SS19010104</author>
  </authors>
  <commentList>
    <comment ref="G43" authorId="0" shapeId="0">
      <text>
        <r>
          <rPr>
            <sz val="10"/>
            <color indexed="10"/>
            <rFont val="ＭＳ Ｐゴシック"/>
            <family val="3"/>
            <charset val="128"/>
          </rPr>
          <t>別紙3-2、4-2、5-2
「担当教員従事時間」
欄へ記入</t>
        </r>
      </text>
    </comment>
    <comment ref="Q43" authorId="0" shapeId="0">
      <text>
        <r>
          <rPr>
            <sz val="10"/>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3" authorId="0" shapeId="0">
      <text>
        <r>
          <rPr>
            <sz val="10"/>
            <color indexed="10"/>
            <rFont val="ＭＳ Ｐゴシック"/>
            <family val="3"/>
            <charset val="128"/>
          </rPr>
          <t>別紙3-2、4-2、5-2
「担当教員従事時間」
欄へ記入</t>
        </r>
      </text>
    </comment>
    <comment ref="Q43" authorId="0" shapeId="0">
      <text>
        <r>
          <rPr>
            <sz val="10"/>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<sst xmlns="http://schemas.openxmlformats.org/spreadsheetml/2006/main" count="1656" uniqueCount="319">
  <si>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</si>
  <si>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</si>
  <si>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</si>
  <si>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</si>
  <si>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</si>
  <si>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</si>
  <si>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</si>
  <si>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</si>
  <si>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</si>
  <si>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</si>
  <si>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</si>
  <si>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</si>
  <si>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</si>
  <si>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</si>
  <si>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</si>
  <si>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</si>
  <si>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</si>
  <si>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</si>
  <si>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</si>
  <si>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</si>
  <si>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</si>
  <si>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</si>
  <si>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</si>
  <si>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</si>
  <si>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</si>
  <si>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</si>
  <si>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</si>
  <si>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</si>
  <si>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</si>
  <si>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</si>
  <si>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</si>
  <si>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</si>
  <si>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</si>
  <si>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</si>
  <si>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</si>
  <si>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</si>
  <si>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</si>
  <si>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</si>
  <si>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</si>
  <si>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</si>
  <si>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</si>
  <si>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</si>
  <si>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</si>
  <si>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</si>
  <si>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</si>
  <si>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</si>
  <si>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</si>
  <si>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</si>
  <si>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</si>
  <si>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</si>
  <si>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</si>
  <si>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</si>
  <si>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</si>
  <si>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</si>
  <si>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</si>
  <si>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</si>
  <si>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</si>
  <si>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</si>
  <si>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</si>
  <si>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</si>
  <si>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</si>
  <si>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</si>
  <si>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</si>
  <si>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</si>
  <si>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</si>
  <si>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</si>
  <si>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</si>
  <si>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</si>
  <si>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</si>
  <si>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</si>
  <si>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</si>
  <si>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</si>
  <si>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</si>
  <si>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</si>
  <si>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</si>
  <si>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</si>
  <si>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</si>
  <si>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</si>
  <si>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</si>
  <si>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</si>
  <si>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</si>
  <si>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</si>
  <si>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</si>
  <si>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</si>
  <si>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</si>
  <si>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</si>
  <si>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</si>
  <si>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</si>
  <si>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</si>
  <si>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</si>
  <si>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</si>
  <si>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</si>
  <si>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</si>
  <si>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　２時間以上の預かり保育を実施しているすべての日について記入してください。（休業日（土曜日、日曜日等）を除く。）</t>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</si>
  <si>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</si>
  <si>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</si>
  <si>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</si>
  <si>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</si>
  <si>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</si>
  <si>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</si>
  <si>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</si>
  <si>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</si>
  <si>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</si>
  <si>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</si>
  <si>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</si>
  <si>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　開園日の半分以上の日数、１日２時間以上の預かり保育を開設する幼稚園である
こと。</t>
    <rPh sb="1" eb="4">
      <t>カイエンビ</t>
    </rPh>
    <rPh sb="5" eb="7">
      <t>ハンブン</t>
    </rPh>
    <rPh sb="7" eb="9">
      <t>イジョウ</t>
    </rPh>
    <rPh sb="10" eb="12">
      <t>ニッスウ</t>
    </rPh>
    <rPh sb="14" eb="15">
      <t>ニチ</t>
    </rPh>
    <rPh sb="16" eb="20">
      <t>ジカンイジョウ</t>
    </rPh>
    <rPh sb="21" eb="22">
      <t>アズ</t>
    </rPh>
    <rPh sb="24" eb="26">
      <t>ホイク</t>
    </rPh>
    <rPh sb="27" eb="29">
      <t>カイセツ</t>
    </rPh>
    <rPh sb="31" eb="34">
      <t>ヨウチエン</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</si>
  <si>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</si>
  <si>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</si>
  <si>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</si>
  <si>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</si>
  <si>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</si>
  <si>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</si>
  <si>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</si>
  <si>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</si>
  <si>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</si>
  <si>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</si>
  <si>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</si>
  <si>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</si>
  <si>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</si>
  <si>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</si>
  <si>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</si>
  <si>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</si>
  <si>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</si>
  <si>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</si>
  <si>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</si>
  <si>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</si>
  <si>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</si>
  <si>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</si>
  <si>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</si>
  <si>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</si>
  <si>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</si>
  <si>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</si>
  <si>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</si>
  <si>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</si>
  <si>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</si>
  <si>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</si>
  <si>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</si>
  <si>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</si>
  <si>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</si>
  <si>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</si>
  <si>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</si>
  <si>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</si>
  <si>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</si>
  <si>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</si>
  <si>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⇒合計が開園日の半分以上の場合、「別紙３－１」に記入してください。</t>
    <rPh sb="1" eb="3">
      <t>ゴウケイ</t>
    </rPh>
    <rPh sb="4" eb="7">
      <t>カイエンビ</t>
    </rPh>
    <rPh sb="8" eb="10">
      <t>ハンブン</t>
    </rPh>
    <rPh sb="10" eb="12">
      <t>イジョウ</t>
    </rPh>
    <rPh sb="13" eb="15">
      <t>バアイ</t>
    </rPh>
    <rPh sb="17" eb="19">
      <t>ベッシ</t>
    </rPh>
    <rPh sb="24" eb="26">
      <t>キニュウ</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</si>
  <si>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</si>
  <si>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</si>
  <si>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</si>
  <si>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</si>
  <si>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</si>
  <si>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</si>
  <si>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</si>
  <si>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</si>
  <si>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</si>
  <si>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</si>
  <si>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</si>
  <si>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</si>
  <si>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</si>
  <si>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</si>
  <si>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</si>
  <si>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</si>
  <si>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</si>
  <si>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</si>
  <si>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</si>
  <si>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</si>
  <si>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</si>
  <si>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</si>
  <si>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</si>
  <si>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</si>
  <si>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</si>
  <si>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</si>
  <si>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　関係資料からデータが移記されますので、本書への入力は不要です。</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</si>
  <si>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</si>
  <si>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</si>
  <si>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</si>
  <si>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</si>
  <si>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</si>
  <si>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</si>
  <si>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</si>
  <si>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</si>
  <si>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</si>
  <si>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</si>
  <si>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</si>
  <si>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</si>
  <si>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</si>
  <si>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</si>
  <si>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</si>
  <si>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</si>
  <si>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</si>
  <si>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</si>
  <si>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</si>
  <si>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</si>
  <si>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</si>
  <si>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</si>
  <si>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</si>
  <si>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</si>
  <si>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</si>
  <si>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</si>
  <si>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</si>
  <si>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</si>
  <si>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</si>
  <si>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</si>
  <si>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</si>
  <si>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</si>
  <si>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</si>
  <si>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</si>
  <si>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</si>
  <si>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</si>
  <si>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</si>
  <si>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</si>
  <si>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</si>
  <si>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</si>
  <si>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</si>
  <si>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</si>
  <si>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</si>
  <si>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</si>
  <si>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</si>
  <si>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</si>
  <si>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</si>
  <si>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</si>
  <si>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国民の祝日のほか次のとおり。（記入例：６月29日運動会の代休日）</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phoneticPr fontId="2"/>
  </si>
  <si>
    <t>国民の祝日のほか次のとおり。（記入例：10月5日運動会の代休日）</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</si>
  <si>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</si>
  <si>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</si>
  <si>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(2)　次期学習指導要領に向けた取組の促進</t>
    <rPh sb="4" eb="6">
      <t>ジキ</t>
    </rPh>
    <rPh sb="6" eb="8">
      <t>ガクシュウ</t>
    </rPh>
    <rPh sb="8" eb="10">
      <t>シドウ</t>
    </rPh>
    <rPh sb="10" eb="12">
      <t>ヨウリョウ</t>
    </rPh>
    <rPh sb="13" eb="14">
      <t>ム</t>
    </rPh>
    <rPh sb="16" eb="18">
      <t>トリクミ</t>
    </rPh>
    <rPh sb="19" eb="21">
      <t>ソクシン</t>
    </rPh>
    <phoneticPr fontId="2"/>
  </si>
  <si>
    <t>(3)　教育相談体制の整備</t>
    <rPh sb="4" eb="6">
      <t>キョウイク</t>
    </rPh>
    <rPh sb="6" eb="8">
      <t>ソウダン</t>
    </rPh>
    <rPh sb="8" eb="10">
      <t>タイセイ</t>
    </rPh>
    <rPh sb="11" eb="13">
      <t>セイビ</t>
    </rPh>
    <phoneticPr fontId="2"/>
  </si>
  <si>
    <t>(6)　特別支援教育に係る活動の充実</t>
    <rPh sb="4" eb="6">
      <t>トクベツ</t>
    </rPh>
    <rPh sb="6" eb="8">
      <t>シエン</t>
    </rPh>
    <rPh sb="8" eb="10">
      <t>キョウイク</t>
    </rPh>
    <rPh sb="11" eb="12">
      <t>カカ</t>
    </rPh>
    <rPh sb="13" eb="15">
      <t>カツドウ</t>
    </rPh>
    <rPh sb="16" eb="18">
      <t>ジュウジツ</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</si>
  <si>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</si>
  <si>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</si>
  <si>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</si>
  <si>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</si>
  <si>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</si>
  <si>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</si>
  <si>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</si>
  <si>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</si>
  <si>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　別紙３－３、４－３及び５－３以外のシートには保護をかけています。</t>
    <rPh sb="2" eb="4">
      <t>ベッシ</t>
    </rPh>
    <rPh sb="11" eb="12">
      <t>オヨ</t>
    </rPh>
    <rPh sb="16" eb="18">
      <t>イガイ</t>
    </rPh>
    <rPh sb="24" eb="26">
      <t>ホゴ</t>
    </rPh>
    <phoneticPr fontId="2"/>
  </si>
  <si>
    <t>　　別紙３－３、４－３及び５－３のシートのみ直接編集できます。</t>
    <rPh sb="2" eb="4">
      <t>ベッシ</t>
    </rPh>
    <rPh sb="11" eb="12">
      <t>オヨ</t>
    </rPh>
    <rPh sb="22" eb="24">
      <t>チョクセツ</t>
    </rPh>
    <rPh sb="24" eb="26">
      <t>ヘンシュウ</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</si>
  <si>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</si>
  <si>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</si>
  <si>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</si>
  <si>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</si>
  <si>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</si>
  <si>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</si>
  <si>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</si>
  <si>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</si>
  <si>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</si>
  <si>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</si>
  <si>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</si>
  <si>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</si>
  <si>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</si>
  <si>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</si>
  <si>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</si>
  <si>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</si>
  <si>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</si>
  <si>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</si>
  <si>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</si>
  <si>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</si>
  <si>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</si>
  <si>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</si>
  <si>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</si>
  <si>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</si>
  <si>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</si>
  <si>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</si>
  <si>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</si>
  <si>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</si>
  <si>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</si>
  <si>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</si>
  <si>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</si>
  <si>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</si>
  <si>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</si>
  <si>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</si>
  <si>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</si>
  <si>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r>
      <t>　預かり保育日誌には、</t>
    </r>
    <r>
      <rPr>
        <sz val="10"/>
        <color rgb="FFFF0000"/>
        <rFont val="ＭＳ 明朝"/>
        <family val="1"/>
        <charset val="128"/>
      </rPr>
      <t>「担当教員の従事時間」</t>
    </r>
    <r>
      <rPr>
        <sz val="10"/>
        <rFont val="ＭＳ 明朝"/>
        <family val="1"/>
        <charset val="128"/>
      </rPr>
      <t>、「一番最初に登園した園児」の「氏名及び登園時間」並びに「一番最後に降園した園児」の「氏名及び降園時間」について、必ず明記してください。</t>
    </r>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</si>
  <si>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</si>
  <si>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</si>
  <si>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</si>
  <si>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r>
      <t>　延べ日数等を計算し、別紙３－１預かり保育に係る実施状況調査票に</t>
    </r>
    <r>
      <rPr>
        <sz val="10"/>
        <color rgb="FFFF0000"/>
        <rFont val="ＭＳ 明朝"/>
        <family val="1"/>
        <charset val="128"/>
      </rPr>
      <t>正しく反映されているか確認願います。</t>
    </r>
    <rPh sb="22" eb="23">
      <t>カカ</t>
    </rPh>
    <rPh sb="32" eb="33">
      <t>タダ</t>
    </rPh>
    <rPh sb="35" eb="37">
      <t>ハンエイ</t>
    </rPh>
    <rPh sb="43" eb="45">
      <t>カクニン</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</si>
  <si>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</si>
  <si>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</si>
  <si>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</si>
  <si>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</si>
  <si>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r>
      <t>　預かり保育日誌には、</t>
    </r>
    <r>
      <rPr>
        <sz val="10"/>
        <color rgb="FFFF0000"/>
        <rFont val="ＭＳ 明朝"/>
        <family val="1"/>
        <charset val="128"/>
      </rPr>
      <t>「担当教員の従事時間」、</t>
    </r>
    <r>
      <rPr>
        <sz val="10"/>
        <rFont val="ＭＳ 明朝"/>
        <family val="1"/>
        <charset val="128"/>
      </rPr>
      <t>「一番最初に登園した園児」の「氏名及び登園時間」</t>
    </r>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</si>
  <si>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</si>
  <si>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r>
      <t>　６月における預かり保育時間、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、対象園児数を確認できる資料（預かり保育日誌）３日分の写し及び別紙３－３</t>
    </r>
    <r>
      <rPr>
        <sz val="10"/>
        <color rgb="FFFF0000"/>
        <rFont val="ＭＳ 明朝"/>
        <family val="1"/>
        <charset val="128"/>
      </rPr>
      <t>及び別紙３－４</t>
    </r>
    <r>
      <rPr>
        <sz val="10"/>
        <rFont val="ＭＳ 明朝"/>
        <family val="1"/>
        <charset val="128"/>
      </rPr>
      <t>を添付してください。</t>
    </r>
    <rPh sb="2" eb="3">
      <t>ガツ</t>
    </rPh>
    <rPh sb="19" eb="21">
      <t>ジュウジ</t>
    </rPh>
    <rPh sb="21" eb="23">
      <t>ジカン</t>
    </rPh>
    <rPh sb="52" eb="53">
      <t>オヨ</t>
    </rPh>
    <rPh sb="54" eb="56">
      <t>ベッシ</t>
    </rPh>
    <rPh sb="59" eb="60">
      <t>オヨ</t>
    </rPh>
    <rPh sb="61" eb="63">
      <t>ベッシ</t>
    </rPh>
    <rPh sb="67" eb="69">
      <t>テンプ</t>
    </rPh>
    <phoneticPr fontId="2"/>
  </si>
  <si>
    <r>
      <t>　10月における預かり保育時間、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、対象園児数を確認できる資料（預かり保育日誌）３日分の写し及び別紙３－３</t>
    </r>
    <r>
      <rPr>
        <sz val="10"/>
        <color rgb="FFFF0000"/>
        <rFont val="ＭＳ 明朝"/>
        <family val="1"/>
        <charset val="128"/>
      </rPr>
      <t>及び別紙３－４</t>
    </r>
    <r>
      <rPr>
        <sz val="10"/>
        <rFont val="ＭＳ 明朝"/>
        <family val="1"/>
        <charset val="128"/>
      </rPr>
      <t>を添付してください。</t>
    </r>
    <rPh sb="3" eb="4">
      <t>ガツ</t>
    </rPh>
    <rPh sb="20" eb="22">
      <t>ジュウジ</t>
    </rPh>
    <rPh sb="22" eb="24">
      <t>ジカン</t>
    </rPh>
    <rPh sb="53" eb="54">
      <t>オヨ</t>
    </rPh>
    <rPh sb="55" eb="57">
      <t>ベッシ</t>
    </rPh>
    <rPh sb="60" eb="61">
      <t>オヨ</t>
    </rPh>
    <rPh sb="62" eb="64">
      <t>ベッシ</t>
    </rPh>
    <rPh sb="68" eb="70">
      <t>テンプ</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</si>
  <si>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</si>
  <si>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</si>
  <si>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</si>
  <si>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</si>
  <si>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</si>
  <si>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</si>
  <si>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</si>
  <si>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</si>
  <si>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</si>
  <si>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</si>
  <si>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（0.5換算）　⇒</t>
    <rPh sb="4" eb="6">
      <t>カンサン</t>
    </rPh>
    <phoneticPr fontId="2"/>
  </si>
  <si>
    <t>※30分に満たない時間は切り捨て</t>
    <rPh sb="3" eb="4">
      <t>ブン</t>
    </rPh>
    <rPh sb="5" eb="6">
      <t>ミ</t>
    </rPh>
    <rPh sb="9" eb="11">
      <t>ジカン</t>
    </rPh>
    <rPh sb="12" eb="13">
      <t>キ</t>
    </rPh>
    <rPh sb="14" eb="15">
      <t>ス</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</si>
  <si>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</si>
  <si>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</si>
  <si>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</si>
  <si>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r>
      <t>　延べ日数等を計算し、別紙５－１休業日預かり保育に係る実施状況調査票に</t>
    </r>
    <r>
      <rPr>
        <sz val="10"/>
        <color rgb="FFFF0000"/>
        <rFont val="ＭＳ 明朝"/>
        <family val="1"/>
        <charset val="128"/>
      </rPr>
      <t>正しく反映されているか確認願います。</t>
    </r>
    <rPh sb="16" eb="18">
      <t>キュウギョウ</t>
    </rPh>
    <rPh sb="18" eb="19">
      <t>ビ</t>
    </rPh>
    <rPh sb="19" eb="20">
      <t>アズ</t>
    </rPh>
    <rPh sb="25" eb="26">
      <t>カカ</t>
    </rPh>
    <phoneticPr fontId="2"/>
  </si>
  <si>
    <r>
      <t>　預かり保育日誌には、</t>
    </r>
    <r>
      <rPr>
        <sz val="10"/>
        <color rgb="FFFF0000"/>
        <rFont val="ＭＳ 明朝"/>
        <family val="1"/>
        <charset val="128"/>
      </rPr>
      <t>「担当教員の従事時間」</t>
    </r>
    <r>
      <rPr>
        <sz val="10"/>
        <rFont val="ＭＳ 明朝"/>
        <family val="1"/>
        <charset val="128"/>
      </rPr>
      <t>、「一番最初に登園した園児」の「氏名及び登園時間」並びに「一番最後に降園した園児」の「氏名及び降園時間」について、必ず明記してください。</t>
    </r>
    <phoneticPr fontId="2"/>
  </si>
  <si>
    <t>令和２年度教育改革推進特別経費に係る調査票（総括票・幼稚園等用）</t>
    <rPh sb="0" eb="2">
      <t>レイワ</t>
    </rPh>
    <rPh sb="26" eb="29">
      <t>ヨウチエン</t>
    </rPh>
    <rPh sb="29" eb="30">
      <t>トウ</t>
    </rPh>
    <rPh sb="30" eb="31">
      <t>ヨウ</t>
    </rPh>
    <phoneticPr fontId="2"/>
  </si>
  <si>
    <t>令和２年度の状況</t>
    <rPh sb="0" eb="2">
      <t>レイワ</t>
    </rPh>
    <rPh sb="6" eb="8">
      <t>ジョウキョウ</t>
    </rPh>
    <phoneticPr fontId="2"/>
  </si>
  <si>
    <t>令和２年度教育改革推進特別経費に係る調査票（個票・幼稚園等用）</t>
    <rPh sb="0" eb="2">
      <t>レイワ</t>
    </rPh>
    <rPh sb="28" eb="29">
      <t>トウ</t>
    </rPh>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</si>
  <si>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</si>
  <si>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</si>
  <si>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</si>
  <si>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(5)　安全確保の推進</t>
    <rPh sb="4" eb="6">
      <t>アンゼン</t>
    </rPh>
    <rPh sb="6" eb="8">
      <t>カクホ</t>
    </rPh>
    <rPh sb="9" eb="11">
      <t>スイシン</t>
    </rPh>
    <phoneticPr fontId="2"/>
  </si>
  <si>
    <t>(4)　職業・ボランティア・文化・健康・食等の
   　教育の推進</t>
    <rPh sb="4" eb="6">
      <t>ショクギョウ</t>
    </rPh>
    <rPh sb="14" eb="16">
      <t>ブンカ</t>
    </rPh>
    <rPh sb="17" eb="19">
      <t>ケンコウ</t>
    </rPh>
    <rPh sb="20" eb="21">
      <t>ショク</t>
    </rPh>
    <rPh sb="21" eb="22">
      <t>トウ</t>
    </rPh>
    <rPh sb="28" eb="30">
      <t>キョウイク</t>
    </rPh>
    <rPh sb="31" eb="33">
      <t>スイシン</t>
    </rPh>
    <phoneticPr fontId="2"/>
  </si>
  <si>
    <r>
      <t>　夏季休業期間中における預かり保育時間、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、対象園児数を確認できる資料（預かり保育日誌）３日分の写し及び別紙４－３</t>
    </r>
    <r>
      <rPr>
        <sz val="10"/>
        <color rgb="FFFF0000"/>
        <rFont val="ＭＳ 明朝"/>
        <family val="1"/>
        <charset val="128"/>
      </rPr>
      <t>及び別紙４－４</t>
    </r>
    <r>
      <rPr>
        <sz val="10"/>
        <rFont val="ＭＳ 明朝"/>
        <family val="1"/>
        <charset val="128"/>
      </rPr>
      <t>を添付してください。</t>
    </r>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</si>
  <si>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週休日</t>
    <rPh sb="0" eb="2">
      <t>シュウキュウ</t>
    </rPh>
    <rPh sb="2" eb="3">
      <t>ビ</t>
    </rPh>
    <phoneticPr fontId="2"/>
  </si>
  <si>
    <r>
      <t>　６月における預かり保育時間、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、対象園児数を確認できる資料（預かり保育日誌）３日分の写し及び別紙５－３</t>
    </r>
    <r>
      <rPr>
        <sz val="10"/>
        <color rgb="FFFF0000"/>
        <rFont val="ＭＳ 明朝"/>
        <family val="1"/>
        <charset val="128"/>
      </rPr>
      <t>及び別紙５－４</t>
    </r>
    <r>
      <rPr>
        <sz val="10"/>
        <rFont val="ＭＳ 明朝"/>
        <family val="1"/>
        <charset val="128"/>
      </rPr>
      <t>を添付してください。</t>
    </r>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</si>
  <si>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r>
      <t>　10月における預かり保育時間、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、対象園児数を確認できる資料（預かり保育日誌）３日分の写し及び別紙５－３</t>
    </r>
    <r>
      <rPr>
        <sz val="10"/>
        <color rgb="FFFF0000"/>
        <rFont val="ＭＳ 明朝"/>
        <family val="1"/>
        <charset val="128"/>
      </rPr>
      <t>及び別紙５－４</t>
    </r>
    <r>
      <rPr>
        <sz val="10"/>
        <rFont val="ＭＳ 明朝"/>
        <family val="1"/>
        <charset val="128"/>
      </rPr>
      <t>を添付してください。</t>
    </r>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</si>
  <si>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※休憩時間等は含めないこと。</t>
    <rPh sb="1" eb="3">
      <t>キュウケイ</t>
    </rPh>
    <rPh sb="3" eb="5">
      <t>ジカン</t>
    </rPh>
    <rPh sb="5" eb="6">
      <t>トウ</t>
    </rPh>
    <rPh sb="7" eb="8">
      <t>フク</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</si>
  <si>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</si>
  <si>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</si>
  <si>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</si>
  <si>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(1)　多彩な人材の活用等による教育の促進
    （(2)～(6)の取組に係るものは対象外）</t>
    <rPh sb="4" eb="6">
      <t>タサイ</t>
    </rPh>
    <rPh sb="7" eb="9">
      <t>ジンザイ</t>
    </rPh>
    <rPh sb="10" eb="12">
      <t>カツヨウ</t>
    </rPh>
    <rPh sb="12" eb="13">
      <t>トウ</t>
    </rPh>
    <rPh sb="16" eb="18">
      <t>キョウイク</t>
    </rPh>
    <rPh sb="19" eb="21">
      <t>ソクシン</t>
    </rPh>
    <rPh sb="35" eb="37">
      <t>トリクミ</t>
    </rPh>
    <rPh sb="38" eb="39">
      <t>カカ</t>
    </rPh>
    <rPh sb="43" eb="46">
      <t>タイショウガイ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</si>
</sst>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h]:mm"/>
    <numFmt numFmtId="177" formatCode="m&quot;月&quot;d&quot;日&quot;\(aaa\)"/>
    <numFmt numFmtId="178" formatCode="0.0"/>
    <numFmt numFmtId="179" formatCode="0.0_);[Red]\(0.0\)"/>
    <numFmt numFmtId="180" formatCode="#,##0_);[Red]\(#,##0\)"/>
    <numFmt numFmtId="181" formatCode="0.0_ "/>
  </numFmts>
  <fonts count="3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sz val="11"/>
      <color rgb="FFFF0000"/>
      <name val="ＭＳ 明朝"/>
      <family val="1"/>
      <charset val="128"/>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0"/>
      <color indexed="10"/>
      <name val="ＭＳ Ｐゴシック"/>
      <family val="3"/>
      <charset val="128"/>
    </font>
    <font>
      <sz val="10"/>
      <color rgb="FFFF0000"/>
      <name val="ＭＳ 明朝"/>
      <family val="1"/>
      <charset val="128"/>
    </font>
    <font>
      <sz val="9"/>
      <color rgb="FFFF0000"/>
      <name val="ＭＳ Ｐゴシック"/>
      <family val="3"/>
      <charset val="128"/>
      <scheme val="minor"/>
    </font>
    <font>
      <b/>
      <sz val="12"/>
      <color indexed="9"/>
      <name val="ＭＳ ゴシック"/>
      <family val="3"/>
      <charset val="128"/>
    </font>
    <font>
      <sz val="16"/>
      <name val="ＭＳ 明朝"/>
      <family val="1"/>
      <charset val="128"/>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3">
    <xf numFmtId="0" fontId="0" fillId="0" borderId="0"/>
    <xf numFmtId="38" fontId="1" fillId="0" borderId="0" applyFont="0" applyFill="0" applyBorder="0" applyAlignment="0" applyProtection="0"/>
    <xf numFmtId="0" fontId="23" fillId="0" borderId="0">
      <alignment vertical="center"/>
    </xf>
  </cellStyleXfs>
  <cellXfs count="808">
    <xf numFmtId="0" fontId="0" fillId="0" borderId="0" xfId="0"/>
    <xf numFmtId="176" fontId="3" fillId="0" borderId="1" xfId="0" applyNumberFormat="1" applyFont="1" applyFill="1" applyBorder="1" applyAlignment="1" applyProtection="1">
      <alignment horizontal="center" vertical="center"/>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2"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3"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4"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0" xfId="0" applyFont="1" applyFill="1" applyBorder="1" applyAlignment="1" applyProtection="1">
      <alignment horizontal="center" vertical="center"/>
    </xf>
    <xf numFmtId="0" fontId="16" fillId="0" borderId="0" xfId="0" applyFont="1" applyFill="1" applyBorder="1" applyAlignment="1" applyProtection="1">
      <alignment horizontal="left" vertical="center"/>
    </xf>
    <xf numFmtId="0" fontId="17"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1" fillId="0" borderId="15" xfId="0" applyNumberFormat="1"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7" fillId="0" borderId="0" xfId="0" applyFont="1" applyFill="1" applyProtection="1">
      <protection locked="0"/>
    </xf>
    <xf numFmtId="0" fontId="19" fillId="0" borderId="0" xfId="0" applyFont="1" applyFill="1" applyAlignment="1" applyProtection="1">
      <alignment vertical="center" shrinkToFit="1"/>
      <protection locked="0"/>
    </xf>
    <xf numFmtId="49" fontId="17" fillId="0" borderId="0" xfId="0" applyNumberFormat="1" applyFont="1" applyFill="1" applyAlignment="1" applyProtection="1">
      <alignment horizontal="right" vertical="top"/>
      <protection locked="0"/>
    </xf>
    <xf numFmtId="0" fontId="16"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0" fillId="0" borderId="0" xfId="0" applyFont="1" applyAlignment="1">
      <alignment horizontal="center"/>
    </xf>
    <xf numFmtId="0" fontId="12"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20"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7" fillId="0" borderId="23" xfId="0" applyFont="1" applyFill="1" applyBorder="1" applyAlignment="1" applyProtection="1">
      <alignment horizontal="center" vertical="center"/>
    </xf>
    <xf numFmtId="0" fontId="17" fillId="0" borderId="25" xfId="0" applyFont="1" applyFill="1" applyBorder="1" applyAlignment="1" applyProtection="1">
      <alignment horizontal="center" vertical="center"/>
    </xf>
    <xf numFmtId="0" fontId="11"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176" fontId="4" fillId="3" borderId="11" xfId="0" applyNumberFormat="1"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3" borderId="26" xfId="0"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1" fillId="0" borderId="29" xfId="0" applyFont="1" applyFill="1" applyBorder="1" applyAlignment="1" applyProtection="1">
      <alignment horizontal="center" vertical="center"/>
    </xf>
    <xf numFmtId="0" fontId="11"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7" fillId="0" borderId="22" xfId="0" applyFont="1" applyFill="1" applyBorder="1" applyAlignment="1" applyProtection="1">
      <alignment horizontal="center" vertical="center"/>
      <protection locked="0"/>
    </xf>
    <xf numFmtId="0" fontId="17" fillId="0" borderId="24" xfId="0" applyFont="1" applyFill="1" applyBorder="1" applyAlignment="1" applyProtection="1">
      <alignment horizontal="center" vertical="center"/>
      <protection locked="0"/>
    </xf>
    <xf numFmtId="0" fontId="11"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7" fillId="0" borderId="0" xfId="0" applyFont="1" applyFill="1" applyAlignment="1" applyProtection="1">
      <alignment vertical="center"/>
      <protection locked="0"/>
    </xf>
    <xf numFmtId="49" fontId="17"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3"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1"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12" fillId="0" borderId="0" xfId="0" applyFont="1" applyAlignment="1" applyProtection="1">
      <alignment vertical="center"/>
      <protection locked="0"/>
    </xf>
    <xf numFmtId="0" fontId="22"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20" fontId="3" fillId="0" borderId="36"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3" fillId="0" borderId="39" xfId="0" applyFont="1" applyFill="1" applyBorder="1" applyAlignment="1" applyProtection="1">
      <alignment horizontal="center" vertical="center"/>
      <protection locked="0"/>
    </xf>
    <xf numFmtId="0" fontId="23" fillId="0" borderId="0" xfId="2" applyAlignment="1">
      <alignment horizontal="left" vertical="center"/>
    </xf>
    <xf numFmtId="0" fontId="23" fillId="0" borderId="0" xfId="2" applyAlignment="1">
      <alignment horizontal="center" vertical="center"/>
    </xf>
    <xf numFmtId="0" fontId="23" fillId="0" borderId="48" xfId="2" applyBorder="1" applyAlignment="1">
      <alignment horizontal="center" vertical="center"/>
    </xf>
    <xf numFmtId="0" fontId="23" fillId="0" borderId="36" xfId="2" applyBorder="1" applyAlignment="1">
      <alignment horizontal="right" vertical="center"/>
    </xf>
    <xf numFmtId="0" fontId="23" fillId="0" borderId="35" xfId="2" applyBorder="1" applyAlignment="1">
      <alignment horizontal="right" vertical="center"/>
    </xf>
    <xf numFmtId="0" fontId="23" fillId="0" borderId="49" xfId="2" applyBorder="1" applyAlignment="1">
      <alignment horizontal="left" vertical="center"/>
    </xf>
    <xf numFmtId="0" fontId="23" fillId="0" borderId="39" xfId="2" applyBorder="1" applyAlignment="1">
      <alignment horizontal="center" vertical="center"/>
    </xf>
    <xf numFmtId="0" fontId="23" fillId="0" borderId="50" xfId="2" applyBorder="1" applyAlignment="1">
      <alignment horizontal="center" vertical="center"/>
    </xf>
    <xf numFmtId="0" fontId="23" fillId="0" borderId="52" xfId="2" applyBorder="1" applyAlignment="1">
      <alignment horizontal="right" vertical="center"/>
    </xf>
    <xf numFmtId="0" fontId="23" fillId="0" borderId="53" xfId="2" applyBorder="1" applyAlignment="1">
      <alignment horizontal="right" vertical="center"/>
    </xf>
    <xf numFmtId="0" fontId="23" fillId="0" borderId="54" xfId="2" applyBorder="1" applyAlignment="1">
      <alignment horizontal="left" vertical="center"/>
    </xf>
    <xf numFmtId="0" fontId="23" fillId="0" borderId="55" xfId="2" applyBorder="1" applyAlignment="1">
      <alignment horizontal="center" vertical="center"/>
    </xf>
    <xf numFmtId="20" fontId="3" fillId="0" borderId="2" xfId="0" applyNumberFormat="1"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20" fontId="4" fillId="0" borderId="47" xfId="0" applyNumberFormat="1" applyFont="1" applyFill="1" applyBorder="1" applyAlignment="1" applyProtection="1">
      <alignment horizontal="center" vertical="center"/>
      <protection locked="0"/>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6"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7" xfId="0" applyFont="1" applyBorder="1" applyAlignment="1" applyProtection="1">
      <alignment vertical="center"/>
    </xf>
    <xf numFmtId="0" fontId="4" fillId="0" borderId="58" xfId="0" applyFont="1" applyBorder="1" applyAlignment="1" applyProtection="1">
      <alignment horizontal="center" vertical="center"/>
    </xf>
    <xf numFmtId="0" fontId="4" fillId="0" borderId="35" xfId="0" applyFont="1" applyBorder="1" applyAlignment="1" applyProtection="1">
      <alignment horizontal="left" vertical="center"/>
    </xf>
    <xf numFmtId="0" fontId="4" fillId="0" borderId="36" xfId="0" applyFont="1" applyBorder="1" applyAlignment="1" applyProtection="1">
      <alignment vertical="center"/>
    </xf>
    <xf numFmtId="0" fontId="4" fillId="0" borderId="1" xfId="0" applyFont="1" applyBorder="1" applyAlignment="1" applyProtection="1">
      <alignment vertical="center"/>
    </xf>
    <xf numFmtId="0" fontId="4" fillId="0" borderId="52" xfId="0" applyFont="1" applyBorder="1" applyAlignment="1" applyProtection="1">
      <alignment vertical="center"/>
    </xf>
    <xf numFmtId="0" fontId="4" fillId="0" borderId="59"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43" xfId="0" applyFont="1" applyBorder="1" applyAlignment="1" applyProtection="1">
      <alignment horizontal="center" vertical="center" wrapText="1"/>
    </xf>
    <xf numFmtId="0" fontId="5" fillId="0" borderId="60" xfId="0" applyFont="1" applyBorder="1" applyAlignment="1" applyProtection="1">
      <alignment horizontal="center" vertical="center" wrapText="1"/>
    </xf>
    <xf numFmtId="0" fontId="5" fillId="0" borderId="60"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60"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1" xfId="0" applyFont="1" applyBorder="1" applyAlignment="1" applyProtection="1">
      <alignment horizontal="center" vertical="center" wrapText="1"/>
    </xf>
    <xf numFmtId="0" fontId="5" fillId="0" borderId="0" xfId="0" applyFont="1" applyAlignment="1" applyProtection="1">
      <alignment vertical="center"/>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10"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1" fillId="0" borderId="36" xfId="0" applyFont="1" applyBorder="1" applyAlignment="1" applyProtection="1">
      <alignment vertical="center" wrapText="1"/>
    </xf>
    <xf numFmtId="0" fontId="11" fillId="0" borderId="36" xfId="0" applyFont="1" applyBorder="1" applyAlignment="1" applyProtection="1">
      <alignment horizontal="left" vertical="center" wrapText="1"/>
    </xf>
    <xf numFmtId="0" fontId="3" fillId="0" borderId="62"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4"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5" xfId="0" applyFont="1" applyFill="1" applyBorder="1" applyAlignment="1" applyProtection="1">
      <alignment horizontal="center" vertical="center"/>
    </xf>
    <xf numFmtId="0" fontId="18" fillId="0" borderId="0" xfId="0" applyFont="1" applyFill="1" applyProtection="1"/>
    <xf numFmtId="0" fontId="17" fillId="0" borderId="0" xfId="0" applyFont="1" applyFill="1" applyProtection="1"/>
    <xf numFmtId="0" fontId="19" fillId="0" borderId="0" xfId="0" applyFont="1" applyFill="1" applyAlignment="1" applyProtection="1">
      <alignment vertical="center" shrinkToFit="1"/>
    </xf>
    <xf numFmtId="49" fontId="17"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7" fillId="0" borderId="0" xfId="0" applyNumberFormat="1" applyFont="1" applyFill="1" applyAlignment="1" applyProtection="1">
      <alignment horizontal="right"/>
    </xf>
    <xf numFmtId="20" fontId="3" fillId="5" borderId="37" xfId="0" applyNumberFormat="1" applyFont="1" applyFill="1" applyBorder="1" applyAlignment="1" applyProtection="1">
      <alignment horizontal="center" vertical="center"/>
      <protection locked="0"/>
    </xf>
    <xf numFmtId="0" fontId="3" fillId="5" borderId="38" xfId="0" applyFont="1" applyFill="1" applyBorder="1" applyAlignment="1" applyProtection="1">
      <alignment horizontal="center" vertical="center"/>
      <protection locked="0"/>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3" fillId="5" borderId="39"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4" fillId="0" borderId="3" xfId="0" applyFont="1" applyBorder="1" applyAlignment="1" applyProtection="1">
      <alignment vertical="center"/>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6"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176" fontId="3" fillId="6" borderId="1" xfId="0" applyNumberFormat="1" applyFont="1" applyFill="1" applyBorder="1" applyAlignment="1" applyProtection="1">
      <alignment horizontal="center" vertical="center"/>
    </xf>
    <xf numFmtId="176" fontId="3" fillId="6" borderId="33" xfId="0" applyNumberFormat="1" applyFont="1" applyFill="1" applyBorder="1" applyAlignment="1" applyProtection="1">
      <alignment horizontal="center" vertical="center" shrinkToFit="1"/>
    </xf>
    <xf numFmtId="0" fontId="3" fillId="6" borderId="31" xfId="0" applyFont="1" applyFill="1" applyBorder="1" applyAlignment="1" applyProtection="1">
      <alignment horizontal="center" vertical="center" shrinkToFit="1"/>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6" xfId="0" applyFont="1" applyBorder="1" applyAlignment="1" applyProtection="1">
      <alignment vertical="center"/>
    </xf>
    <xf numFmtId="20" fontId="3" fillId="0" borderId="67" xfId="0" applyNumberFormat="1" applyFont="1" applyFill="1" applyBorder="1" applyAlignment="1" applyProtection="1">
      <alignment horizontal="center" vertical="center"/>
      <protection locked="0"/>
    </xf>
    <xf numFmtId="20" fontId="3" fillId="0" borderId="68" xfId="0" applyNumberFormat="1" applyFont="1" applyFill="1" applyBorder="1" applyAlignment="1" applyProtection="1">
      <alignment horizontal="center" vertical="center"/>
      <protection locked="0"/>
    </xf>
    <xf numFmtId="0" fontId="3" fillId="0" borderId="69" xfId="0" applyFont="1" applyFill="1" applyBorder="1" applyAlignment="1" applyProtection="1">
      <alignment horizontal="center" vertical="center"/>
      <protection locked="0"/>
    </xf>
    <xf numFmtId="0" fontId="4" fillId="0" borderId="70"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71" xfId="0" applyNumberFormat="1" applyFont="1" applyFill="1" applyBorder="1" applyAlignment="1" applyProtection="1">
      <alignment horizontal="center" vertical="center"/>
      <protection locked="0"/>
    </xf>
    <xf numFmtId="0" fontId="4" fillId="0" borderId="73" xfId="0" applyFont="1" applyFill="1" applyBorder="1" applyAlignment="1" applyProtection="1">
      <alignment horizontal="center" vertical="center"/>
    </xf>
    <xf numFmtId="0" fontId="23" fillId="0" borderId="37" xfId="2" applyBorder="1" applyAlignment="1">
      <alignment horizontal="right" vertical="center"/>
    </xf>
    <xf numFmtId="0" fontId="23" fillId="0" borderId="3" xfId="2" applyBorder="1" applyAlignment="1">
      <alignment horizontal="right" vertical="center"/>
    </xf>
    <xf numFmtId="0" fontId="23" fillId="0" borderId="74" xfId="2" applyBorder="1" applyAlignment="1">
      <alignment horizontal="left" vertical="center"/>
    </xf>
    <xf numFmtId="0" fontId="23" fillId="0" borderId="75" xfId="2" applyBorder="1" applyAlignment="1">
      <alignment horizontal="center" vertical="center"/>
    </xf>
    <xf numFmtId="0" fontId="23" fillId="0" borderId="76" xfId="2" applyBorder="1" applyAlignment="1">
      <alignment horizontal="center" vertical="center"/>
    </xf>
    <xf numFmtId="0" fontId="23" fillId="0" borderId="77" xfId="2" applyBorder="1" applyAlignment="1">
      <alignment horizontal="center" vertical="center" wrapText="1"/>
    </xf>
    <xf numFmtId="0" fontId="23" fillId="0" borderId="78" xfId="2" applyBorder="1" applyAlignment="1">
      <alignment horizontal="center" vertical="center"/>
    </xf>
    <xf numFmtId="0" fontId="23" fillId="0" borderId="79" xfId="2" applyBorder="1" applyAlignment="1">
      <alignment horizontal="right" vertical="center"/>
    </xf>
    <xf numFmtId="0" fontId="23" fillId="0" borderId="80" xfId="2" applyBorder="1" applyAlignment="1">
      <alignment horizontal="right" vertical="center"/>
    </xf>
    <xf numFmtId="0" fontId="23" fillId="0" borderId="81" xfId="2" applyBorder="1" applyAlignment="1">
      <alignment horizontal="left" vertical="center"/>
    </xf>
    <xf numFmtId="179" fontId="3" fillId="6" borderId="1" xfId="0" applyNumberFormat="1" applyFont="1" applyFill="1" applyBorder="1" applyAlignment="1" applyProtection="1">
      <alignment horizontal="center" vertical="center"/>
    </xf>
    <xf numFmtId="179" fontId="3" fillId="6" borderId="33" xfId="0" applyNumberFormat="1" applyFont="1" applyFill="1" applyBorder="1" applyAlignment="1" applyProtection="1">
      <alignment horizontal="center" vertical="center" shrinkToFit="1"/>
    </xf>
    <xf numFmtId="20" fontId="3" fillId="5" borderId="80"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3" fillId="0" borderId="77" xfId="2" applyBorder="1" applyAlignment="1">
      <alignment horizontal="center" vertical="center"/>
    </xf>
    <xf numFmtId="0" fontId="17"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xf>
    <xf numFmtId="179" fontId="3" fillId="7" borderId="1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17" fillId="0" borderId="24" xfId="0" applyFont="1" applyFill="1" applyBorder="1" applyAlignment="1" applyProtection="1">
      <alignment horizontal="center" vertical="center" wrapText="1"/>
    </xf>
    <xf numFmtId="0" fontId="11" fillId="0" borderId="40" xfId="0" applyFont="1" applyFill="1" applyBorder="1" applyAlignment="1" applyProtection="1">
      <alignment horizontal="center" vertical="center" wrapText="1"/>
    </xf>
    <xf numFmtId="0" fontId="23" fillId="0" borderId="20" xfId="2" applyBorder="1" applyAlignment="1">
      <alignment horizontal="left" vertical="center"/>
    </xf>
    <xf numFmtId="0" fontId="11" fillId="0" borderId="22"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xf>
    <xf numFmtId="0" fontId="11" fillId="0" borderId="85" xfId="0" applyFont="1" applyBorder="1" applyAlignment="1" applyProtection="1">
      <alignment horizontal="center" vertical="center" shrinkToFit="1"/>
    </xf>
    <xf numFmtId="0" fontId="11" fillId="0" borderId="73" xfId="0" applyFont="1" applyBorder="1" applyAlignment="1" applyProtection="1">
      <alignment horizontal="center" vertical="center" wrapText="1" shrinkToFit="1"/>
    </xf>
    <xf numFmtId="0" fontId="3" fillId="5" borderId="2" xfId="0" applyFont="1" applyFill="1" applyBorder="1" applyAlignment="1" applyProtection="1">
      <alignment horizontal="center" vertical="center"/>
      <protection locked="0"/>
    </xf>
    <xf numFmtId="0" fontId="4" fillId="0" borderId="1" xfId="0" applyFont="1" applyBorder="1" applyAlignment="1">
      <alignment vertical="center"/>
    </xf>
    <xf numFmtId="0" fontId="3" fillId="0" borderId="0" xfId="0" applyFont="1" applyFill="1" applyBorder="1" applyAlignment="1">
      <alignment horizontal="center" vertical="center"/>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106"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3" fillId="6" borderId="83" xfId="2" applyNumberFormat="1" applyFill="1" applyBorder="1" applyAlignment="1">
      <alignment horizontal="center" vertical="center"/>
    </xf>
    <xf numFmtId="20" fontId="23" fillId="6" borderId="39" xfId="2" applyNumberFormat="1" applyFill="1" applyBorder="1" applyAlignment="1">
      <alignment horizontal="center" vertical="center"/>
    </xf>
    <xf numFmtId="20" fontId="23" fillId="6" borderId="29" xfId="2" applyNumberFormat="1" applyFill="1" applyBorder="1" applyAlignment="1">
      <alignment horizontal="center" vertical="center"/>
    </xf>
    <xf numFmtId="20" fontId="23" fillId="6" borderId="136" xfId="2" applyNumberFormat="1" applyFill="1" applyBorder="1" applyAlignment="1">
      <alignment horizontal="center" vertical="center"/>
    </xf>
    <xf numFmtId="0" fontId="23" fillId="0" borderId="0" xfId="2" applyBorder="1" applyAlignment="1">
      <alignment horizontal="center" vertical="center"/>
    </xf>
    <xf numFmtId="0" fontId="17" fillId="0" borderId="73"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2" fillId="0" borderId="0" xfId="2" applyFont="1" applyAlignment="1">
      <alignment horizontal="left" vertical="center"/>
    </xf>
    <xf numFmtId="0" fontId="23" fillId="5" borderId="2" xfId="2" applyFill="1" applyBorder="1" applyAlignment="1">
      <alignment horizontal="center" vertical="center"/>
    </xf>
    <xf numFmtId="0" fontId="23" fillId="5" borderId="51" xfId="2" applyFill="1" applyBorder="1" applyAlignment="1">
      <alignment horizontal="center" vertical="center"/>
    </xf>
    <xf numFmtId="0" fontId="23" fillId="5" borderId="35" xfId="2" applyFill="1" applyBorder="1" applyAlignment="1">
      <alignment horizontal="right" vertical="center"/>
    </xf>
    <xf numFmtId="0" fontId="23" fillId="5" borderId="53" xfId="2" applyFill="1" applyBorder="1" applyAlignment="1">
      <alignment horizontal="right" vertical="center"/>
    </xf>
    <xf numFmtId="0" fontId="24" fillId="0" borderId="20" xfId="2" applyFont="1" applyBorder="1" applyAlignment="1">
      <alignment horizontal="left"/>
    </xf>
    <xf numFmtId="0" fontId="17" fillId="0" borderId="0"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179" fontId="3" fillId="6" borderId="44" xfId="0" applyNumberFormat="1" applyFont="1" applyFill="1" applyBorder="1" applyAlignment="1" applyProtection="1">
      <alignment horizontal="center" vertical="center" shrinkToFit="1"/>
    </xf>
    <xf numFmtId="0" fontId="14" fillId="0" borderId="57" xfId="0" applyFont="1" applyFill="1" applyBorder="1" applyAlignment="1" applyProtection="1">
      <alignment horizontal="center" vertical="center"/>
      <protection locked="0"/>
    </xf>
    <xf numFmtId="20" fontId="3" fillId="5" borderId="68" xfId="0" applyNumberFormat="1" applyFont="1" applyFill="1" applyBorder="1" applyAlignment="1" applyProtection="1">
      <alignment horizontal="center" vertical="center"/>
      <protection locked="0"/>
    </xf>
    <xf numFmtId="176" fontId="3" fillId="6" borderId="69" xfId="0" applyNumberFormat="1" applyFont="1" applyFill="1" applyBorder="1" applyAlignment="1" applyProtection="1">
      <alignment horizontal="center" vertical="center"/>
    </xf>
    <xf numFmtId="179" fontId="3" fillId="6" borderId="69" xfId="0" applyNumberFormat="1" applyFont="1" applyFill="1" applyBorder="1" applyAlignment="1" applyProtection="1">
      <alignment horizontal="center" vertical="center"/>
    </xf>
    <xf numFmtId="179" fontId="3" fillId="5" borderId="69" xfId="0" applyNumberFormat="1" applyFont="1" applyFill="1" applyBorder="1" applyAlignment="1" applyProtection="1">
      <alignment horizontal="center" vertical="center"/>
      <protection locked="0"/>
    </xf>
    <xf numFmtId="0" fontId="3" fillId="5" borderId="69" xfId="0" applyFont="1" applyFill="1" applyBorder="1" applyAlignment="1" applyProtection="1">
      <alignment horizontal="center" vertical="center"/>
      <protection locked="0"/>
    </xf>
    <xf numFmtId="20" fontId="3" fillId="0" borderId="52" xfId="0" applyNumberFormat="1" applyFont="1" applyFill="1" applyBorder="1" applyAlignment="1" applyProtection="1">
      <alignment horizontal="center" vertical="center"/>
      <protection locked="0"/>
    </xf>
    <xf numFmtId="179" fontId="3" fillId="0" borderId="59" xfId="0" applyNumberFormat="1" applyFont="1" applyFill="1" applyBorder="1" applyAlignment="1" applyProtection="1">
      <alignment horizontal="center" vertical="center"/>
    </xf>
    <xf numFmtId="179" fontId="3" fillId="0" borderId="59" xfId="0" applyNumberFormat="1" applyFont="1" applyFill="1" applyBorder="1" applyAlignment="1" applyProtection="1">
      <alignment horizontal="center" vertical="center"/>
      <protection locked="0"/>
    </xf>
    <xf numFmtId="0" fontId="3" fillId="0" borderId="59" xfId="0" applyFont="1" applyFill="1" applyBorder="1" applyAlignment="1" applyProtection="1">
      <alignment horizontal="center" vertical="center"/>
      <protection locked="0"/>
    </xf>
    <xf numFmtId="20" fontId="3" fillId="5" borderId="67"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vertical="center"/>
      <protection locked="0"/>
    </xf>
    <xf numFmtId="0" fontId="4" fillId="0" borderId="36" xfId="0" applyFont="1" applyFill="1" applyBorder="1" applyAlignment="1" applyProtection="1">
      <alignment vertical="center"/>
      <protection locked="0"/>
    </xf>
    <xf numFmtId="20" fontId="4" fillId="0" borderId="138" xfId="0" applyNumberFormat="1" applyFont="1" applyFill="1" applyBorder="1" applyAlignment="1" applyProtection="1">
      <alignment horizontal="center" vertical="center"/>
    </xf>
    <xf numFmtId="0" fontId="4" fillId="0" borderId="1" xfId="0" applyFont="1" applyFill="1" applyBorder="1" applyAlignment="1" applyProtection="1">
      <alignment vertical="center"/>
      <protection locked="0"/>
    </xf>
    <xf numFmtId="0" fontId="3" fillId="5" borderId="57" xfId="0" applyFont="1" applyFill="1" applyBorder="1" applyAlignment="1" applyProtection="1">
      <alignment horizontal="center" vertical="center"/>
      <protection locked="0"/>
    </xf>
    <xf numFmtId="20" fontId="3" fillId="0" borderId="51" xfId="0" applyNumberFormat="1" applyFont="1" applyFill="1" applyBorder="1" applyAlignment="1" applyProtection="1">
      <alignment horizontal="center" vertical="center"/>
      <protection locked="0"/>
    </xf>
    <xf numFmtId="0" fontId="3" fillId="5" borderId="139" xfId="0" applyFont="1" applyFill="1" applyBorder="1" applyAlignment="1" applyProtection="1">
      <alignment horizontal="center" vertical="center"/>
      <protection locked="0"/>
    </xf>
    <xf numFmtId="0" fontId="3" fillId="0" borderId="57" xfId="0" applyFont="1" applyFill="1" applyBorder="1" applyAlignment="1" applyProtection="1">
      <alignment horizontal="center" vertical="center"/>
      <protection locked="0"/>
    </xf>
    <xf numFmtId="0" fontId="3" fillId="0" borderId="94" xfId="0" applyFont="1" applyFill="1" applyBorder="1" applyAlignment="1" applyProtection="1">
      <alignment horizontal="center" vertical="center"/>
      <protection locked="0"/>
    </xf>
    <xf numFmtId="38" fontId="3" fillId="6" borderId="33" xfId="1" applyFont="1" applyFill="1" applyBorder="1" applyAlignment="1" applyProtection="1">
      <alignment horizontal="center" vertical="center" shrinkToFit="1"/>
    </xf>
    <xf numFmtId="176" fontId="4" fillId="3" borderId="8" xfId="0" applyNumberFormat="1" applyFont="1" applyFill="1" applyBorder="1" applyAlignment="1" applyProtection="1">
      <alignment horizontal="center" vertical="center"/>
    </xf>
    <xf numFmtId="179" fontId="3" fillId="0" borderId="69" xfId="0" applyNumberFormat="1" applyFont="1" applyFill="1" applyBorder="1" applyAlignment="1" applyProtection="1">
      <alignment horizontal="center" vertical="center"/>
    </xf>
    <xf numFmtId="179" fontId="3" fillId="7" borderId="69" xfId="0" applyNumberFormat="1" applyFont="1" applyFill="1" applyBorder="1" applyAlignment="1" applyProtection="1">
      <alignment horizontal="center" vertical="center"/>
    </xf>
    <xf numFmtId="181" fontId="4" fillId="3" borderId="26" xfId="0" applyNumberFormat="1" applyFont="1" applyFill="1" applyBorder="1" applyAlignment="1" applyProtection="1">
      <alignment horizontal="center" vertical="center"/>
    </xf>
    <xf numFmtId="0" fontId="4" fillId="0" borderId="35" xfId="0" applyFont="1" applyFill="1" applyBorder="1" applyProtection="1">
      <protection locked="0"/>
    </xf>
    <xf numFmtId="0" fontId="4" fillId="0" borderId="57" xfId="0" applyFont="1" applyFill="1" applyBorder="1" applyProtection="1">
      <protection locked="0"/>
    </xf>
    <xf numFmtId="0" fontId="4" fillId="0" borderId="2" xfId="0" applyFont="1" applyFill="1" applyBorder="1" applyProtection="1">
      <protection locked="0"/>
    </xf>
    <xf numFmtId="0" fontId="4" fillId="0" borderId="36" xfId="0" applyFont="1" applyFill="1" applyBorder="1" applyProtection="1">
      <protection locked="0"/>
    </xf>
    <xf numFmtId="0" fontId="4" fillId="0" borderId="1" xfId="0" applyFont="1" applyFill="1" applyBorder="1" applyProtection="1">
      <protection locked="0"/>
    </xf>
    <xf numFmtId="176" fontId="6" fillId="0" borderId="33" xfId="0" applyNumberFormat="1" applyFont="1" applyFill="1" applyBorder="1" applyAlignment="1" applyProtection="1">
      <alignment horizontal="center" vertical="center"/>
    </xf>
    <xf numFmtId="0" fontId="4" fillId="0" borderId="115" xfId="0" applyFont="1" applyFill="1" applyBorder="1" applyProtection="1">
      <protection locked="0"/>
    </xf>
    <xf numFmtId="0" fontId="4" fillId="0" borderId="67" xfId="0" applyFont="1" applyFill="1" applyBorder="1" applyProtection="1">
      <protection locked="0"/>
    </xf>
    <xf numFmtId="0" fontId="4" fillId="0" borderId="68" xfId="0" applyFont="1" applyFill="1" applyBorder="1" applyProtection="1">
      <protection locked="0"/>
    </xf>
    <xf numFmtId="181" fontId="4" fillId="3" borderId="8" xfId="0" applyNumberFormat="1" applyFont="1" applyFill="1" applyBorder="1" applyAlignment="1" applyProtection="1">
      <alignment horizontal="center" vertical="center"/>
    </xf>
    <xf numFmtId="181" fontId="4" fillId="0" borderId="115" xfId="0" applyNumberFormat="1" applyFont="1" applyFill="1" applyBorder="1" applyProtection="1">
      <protection locked="0"/>
    </xf>
    <xf numFmtId="181" fontId="4" fillId="0" borderId="35" xfId="0" applyNumberFormat="1" applyFont="1" applyFill="1" applyBorder="1" applyProtection="1">
      <protection locked="0"/>
    </xf>
    <xf numFmtId="181" fontId="3" fillId="5" borderId="1" xfId="0" applyNumberFormat="1" applyFont="1" applyFill="1" applyBorder="1" applyAlignment="1" applyProtection="1">
      <alignment horizontal="center" vertical="center"/>
      <protection locked="0"/>
    </xf>
    <xf numFmtId="181" fontId="3" fillId="0"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139" xfId="0" applyFont="1" applyFill="1" applyBorder="1" applyProtection="1">
      <protection locked="0"/>
    </xf>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3" fillId="0" borderId="69" xfId="0" applyNumberFormat="1" applyFont="1" applyFill="1" applyBorder="1" applyAlignment="1" applyProtection="1">
      <alignment horizontal="center" vertical="center"/>
    </xf>
    <xf numFmtId="179" fontId="36" fillId="0" borderId="0" xfId="2" applyNumberFormat="1" applyFont="1" applyFill="1" applyBorder="1" applyAlignment="1">
      <alignment horizontal="left" vertical="center"/>
    </xf>
    <xf numFmtId="176" fontId="23" fillId="6" borderId="0" xfId="2" applyNumberFormat="1" applyFill="1" applyAlignment="1">
      <alignment horizontal="center" vertical="center"/>
    </xf>
    <xf numFmtId="0" fontId="25" fillId="5" borderId="40" xfId="2" applyFont="1" applyFill="1" applyBorder="1" applyAlignment="1">
      <alignment vertical="center" wrapText="1"/>
    </xf>
    <xf numFmtId="0" fontId="23" fillId="5" borderId="41" xfId="2" applyFill="1" applyBorder="1" applyAlignment="1">
      <alignment horizontal="center" vertical="center"/>
    </xf>
    <xf numFmtId="0" fontId="23" fillId="5" borderId="42" xfId="2" applyFill="1" applyBorder="1" applyAlignment="1">
      <alignment horizontal="center" vertical="center"/>
    </xf>
    <xf numFmtId="0" fontId="23" fillId="5" borderId="40" xfId="2" applyFill="1" applyBorder="1" applyAlignment="1">
      <alignment vertical="center" wrapText="1"/>
    </xf>
    <xf numFmtId="0" fontId="23" fillId="5" borderId="43" xfId="2" applyFill="1" applyBorder="1" applyAlignment="1">
      <alignment horizontal="center" vertical="center"/>
    </xf>
    <xf numFmtId="0" fontId="25" fillId="5" borderId="44" xfId="2" applyFont="1" applyFill="1" applyBorder="1" applyAlignment="1">
      <alignment vertical="center" wrapText="1"/>
    </xf>
    <xf numFmtId="0" fontId="23" fillId="5" borderId="31" xfId="2" applyFill="1" applyBorder="1" applyAlignment="1">
      <alignment horizontal="right" vertical="center"/>
    </xf>
    <xf numFmtId="0" fontId="23" fillId="5" borderId="45" xfId="2" applyFill="1" applyBorder="1" applyAlignment="1">
      <alignment horizontal="right" vertical="center"/>
    </xf>
    <xf numFmtId="0" fontId="23" fillId="5" borderId="44" xfId="2" applyFill="1" applyBorder="1" applyAlignment="1">
      <alignment vertical="center" wrapText="1"/>
    </xf>
    <xf numFmtId="0" fontId="23" fillId="5" borderId="46" xfId="2" applyFill="1" applyBorder="1" applyAlignment="1">
      <alignment horizontal="right" vertical="center"/>
    </xf>
    <xf numFmtId="0" fontId="3" fillId="2" borderId="140" xfId="0" applyFont="1" applyFill="1" applyBorder="1" applyAlignment="1" applyProtection="1">
      <alignment vertical="center" wrapText="1"/>
      <protection locked="0"/>
    </xf>
    <xf numFmtId="0" fontId="17" fillId="0" borderId="97" xfId="0" applyFont="1" applyFill="1" applyBorder="1" applyAlignment="1" applyProtection="1">
      <alignment horizontal="center" vertical="center"/>
      <protection locked="0"/>
    </xf>
    <xf numFmtId="179" fontId="3" fillId="0" borderId="69" xfId="0" applyNumberFormat="1" applyFont="1" applyFill="1" applyBorder="1" applyAlignment="1" applyProtection="1">
      <alignment horizontal="center" vertical="center"/>
      <protection locked="0"/>
    </xf>
    <xf numFmtId="20" fontId="3" fillId="0" borderId="90" xfId="0" applyNumberFormat="1" applyFont="1" applyFill="1" applyBorder="1" applyAlignment="1" applyProtection="1">
      <alignment horizontal="center" vertical="center"/>
      <protection locked="0"/>
    </xf>
    <xf numFmtId="20" fontId="3" fillId="0" borderId="91" xfId="0" applyNumberFormat="1" applyFont="1" applyFill="1" applyBorder="1" applyAlignment="1" applyProtection="1">
      <alignment horizontal="center" vertical="center"/>
      <protection locked="0"/>
    </xf>
    <xf numFmtId="176" fontId="3" fillId="0" borderId="141" xfId="0" applyNumberFormat="1" applyFont="1" applyFill="1" applyBorder="1" applyAlignment="1" applyProtection="1">
      <alignment horizontal="center" vertical="center"/>
    </xf>
    <xf numFmtId="179" fontId="3" fillId="0" borderId="141" xfId="0" applyNumberFormat="1" applyFont="1" applyFill="1" applyBorder="1" applyAlignment="1" applyProtection="1">
      <alignment horizontal="center" vertical="center"/>
    </xf>
    <xf numFmtId="179" fontId="3" fillId="0" borderId="141" xfId="0" applyNumberFormat="1" applyFont="1" applyFill="1" applyBorder="1" applyAlignment="1" applyProtection="1">
      <alignment horizontal="center" vertical="center"/>
      <protection locked="0"/>
    </xf>
    <xf numFmtId="0" fontId="3" fillId="0" borderId="141" xfId="0" applyFont="1" applyFill="1" applyBorder="1" applyAlignment="1" applyProtection="1">
      <alignment horizontal="center" vertical="center"/>
      <protection locked="0"/>
    </xf>
    <xf numFmtId="0" fontId="3" fillId="0" borderId="93"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20" fontId="3" fillId="5" borderId="61" xfId="0" applyNumberFormat="1" applyFont="1" applyFill="1" applyBorder="1" applyAlignment="1" applyProtection="1">
      <alignment horizontal="center" vertical="center"/>
      <protection locked="0"/>
    </xf>
    <xf numFmtId="176" fontId="3" fillId="5" borderId="37"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7"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181" fontId="3" fillId="0" borderId="69" xfId="0" applyNumberFormat="1" applyFont="1" applyFill="1" applyBorder="1" applyAlignment="1" applyProtection="1">
      <alignment horizontal="center" vertical="center"/>
      <protection locked="0"/>
    </xf>
    <xf numFmtId="181" fontId="3" fillId="5" borderId="38" xfId="0" applyNumberFormat="1" applyFont="1" applyFill="1" applyBorder="1" applyAlignment="1" applyProtection="1">
      <alignment horizontal="center" vertical="center"/>
      <protection locked="0"/>
    </xf>
    <xf numFmtId="176" fontId="3" fillId="6" borderId="33" xfId="0" applyNumberFormat="1" applyFont="1" applyFill="1" applyBorder="1" applyAlignment="1" applyProtection="1">
      <alignment horizontal="center" vertical="center"/>
    </xf>
    <xf numFmtId="0" fontId="11" fillId="0" borderId="40" xfId="0" applyFont="1" applyFill="1" applyBorder="1" applyAlignment="1" applyProtection="1">
      <alignment horizontal="center" vertical="center" wrapText="1"/>
    </xf>
    <xf numFmtId="0" fontId="4" fillId="0" borderId="73" xfId="0" applyFont="1" applyFill="1" applyBorder="1" applyAlignment="1" applyProtection="1">
      <alignment horizontal="center" vertical="center"/>
    </xf>
    <xf numFmtId="176" fontId="3" fillId="6" borderId="38" xfId="0" applyNumberFormat="1" applyFont="1" applyFill="1" applyBorder="1" applyAlignment="1" applyProtection="1">
      <alignment horizontal="center" vertical="center"/>
    </xf>
    <xf numFmtId="0" fontId="25" fillId="5" borderId="40" xfId="2" applyFont="1" applyFill="1" applyBorder="1" applyAlignment="1" applyProtection="1">
      <alignment vertical="center" wrapText="1"/>
      <protection locked="0"/>
    </xf>
    <xf numFmtId="0" fontId="23" fillId="5" borderId="41" xfId="2" applyFill="1" applyBorder="1" applyAlignment="1" applyProtection="1">
      <alignment horizontal="center" vertical="center"/>
      <protection locked="0"/>
    </xf>
    <xf numFmtId="0" fontId="23" fillId="5" borderId="42" xfId="2" applyFill="1" applyBorder="1" applyAlignment="1" applyProtection="1">
      <alignment horizontal="center" vertical="center"/>
      <protection locked="0"/>
    </xf>
    <xf numFmtId="0" fontId="23" fillId="5" borderId="40" xfId="2" applyFill="1" applyBorder="1" applyAlignment="1" applyProtection="1">
      <alignment vertical="center" wrapText="1"/>
      <protection locked="0"/>
    </xf>
    <xf numFmtId="0" fontId="23"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3" fillId="5" borderId="31" xfId="2" applyFill="1" applyBorder="1" applyAlignment="1" applyProtection="1">
      <alignment horizontal="right" vertical="center"/>
      <protection locked="0"/>
    </xf>
    <xf numFmtId="0" fontId="23" fillId="5" borderId="45" xfId="2" applyFill="1" applyBorder="1" applyAlignment="1" applyProtection="1">
      <alignment horizontal="right" vertical="center"/>
      <protection locked="0"/>
    </xf>
    <xf numFmtId="0" fontId="23" fillId="5" borderId="44" xfId="2" applyFill="1" applyBorder="1" applyAlignment="1" applyProtection="1">
      <alignment vertical="center" wrapText="1"/>
      <protection locked="0"/>
    </xf>
    <xf numFmtId="0" fontId="23" fillId="5" borderId="46" xfId="2" applyFill="1" applyBorder="1" applyAlignment="1" applyProtection="1">
      <alignment horizontal="right" vertical="center"/>
      <protection locked="0"/>
    </xf>
    <xf numFmtId="0" fontId="5" fillId="0" borderId="61" xfId="0" applyFont="1" applyBorder="1" applyAlignment="1" applyProtection="1">
      <alignment horizontal="left" vertical="center" wrapText="1"/>
    </xf>
    <xf numFmtId="0" fontId="5" fillId="0" borderId="60"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23" fillId="0" borderId="0" xfId="2" applyAlignment="1">
      <alignment horizontal="center" vertical="center"/>
    </xf>
    <xf numFmtId="20" fontId="23" fillId="6" borderId="47" xfId="2" applyNumberFormat="1" applyFill="1" applyBorder="1" applyAlignment="1">
      <alignment horizontal="center" vertical="center"/>
    </xf>
    <xf numFmtId="0" fontId="3" fillId="0" borderId="90" xfId="0" applyFont="1" applyBorder="1" applyAlignment="1" applyProtection="1">
      <alignment horizontal="center" vertical="center"/>
    </xf>
    <xf numFmtId="0" fontId="3" fillId="0" borderId="91" xfId="0" applyFont="1" applyBorder="1" applyAlignment="1" applyProtection="1">
      <alignment horizontal="center" vertical="center"/>
    </xf>
    <xf numFmtId="0" fontId="4" fillId="0" borderId="2" xfId="0" applyFont="1" applyBorder="1" applyAlignment="1" applyProtection="1">
      <alignment horizontal="left" vertical="center" wrapText="1"/>
    </xf>
    <xf numFmtId="0" fontId="4" fillId="0" borderId="36" xfId="0" applyFont="1" applyBorder="1" applyAlignment="1" applyProtection="1">
      <alignment horizontal="left" vertical="center" wrapText="1"/>
    </xf>
    <xf numFmtId="0" fontId="3" fillId="5" borderId="51" xfId="0" applyFont="1" applyFill="1" applyBorder="1" applyAlignment="1" applyProtection="1">
      <alignment horizontal="center" vertical="center"/>
      <protection locked="0"/>
    </xf>
    <xf numFmtId="0" fontId="3" fillId="5" borderId="94" xfId="0" applyFont="1" applyFill="1" applyBorder="1" applyAlignment="1" applyProtection="1">
      <alignment horizontal="center" vertical="center"/>
      <protection locked="0"/>
    </xf>
    <xf numFmtId="0" fontId="3" fillId="0" borderId="90" xfId="0" applyFont="1" applyBorder="1" applyAlignment="1" applyProtection="1">
      <alignment horizontal="center" vertical="center"/>
      <protection locked="0"/>
    </xf>
    <xf numFmtId="0" fontId="3" fillId="0" borderId="93" xfId="0" applyFont="1" applyBorder="1" applyAlignment="1" applyProtection="1">
      <alignment horizontal="center" vertical="center"/>
      <protection locked="0"/>
    </xf>
    <xf numFmtId="0" fontId="7" fillId="0" borderId="0" xfId="0" applyFont="1" applyAlignment="1" applyProtection="1">
      <alignment horizontal="center" vertical="center"/>
    </xf>
    <xf numFmtId="0" fontId="3" fillId="0" borderId="92" xfId="0" applyFont="1" applyBorder="1" applyAlignment="1" applyProtection="1">
      <alignment horizontal="center" vertical="center"/>
    </xf>
    <xf numFmtId="0" fontId="3" fillId="0" borderId="93" xfId="0" applyFont="1" applyBorder="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6"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84"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8" xfId="0" applyFont="1" applyBorder="1" applyAlignment="1" applyProtection="1">
      <alignment horizontal="center" vertical="center"/>
    </xf>
    <xf numFmtId="0" fontId="4" fillId="0" borderId="76"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58"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86" xfId="0" applyFont="1" applyBorder="1" applyAlignment="1" applyProtection="1">
      <alignment horizontal="left" vertical="center"/>
    </xf>
    <xf numFmtId="0" fontId="4" fillId="0" borderId="87"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5" borderId="5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61"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61"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7" xfId="0" applyFont="1" applyBorder="1" applyAlignment="1" applyProtection="1">
      <alignment horizontal="left" vertical="center" wrapText="1"/>
    </xf>
    <xf numFmtId="0" fontId="5" fillId="0" borderId="73" xfId="0" applyFont="1" applyBorder="1" applyAlignment="1" applyProtection="1">
      <alignment horizontal="left" vertical="center" wrapText="1"/>
    </xf>
    <xf numFmtId="0" fontId="5" fillId="0" borderId="24"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96"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95" xfId="0" applyFont="1" applyBorder="1" applyAlignment="1" applyProtection="1">
      <alignment horizontal="center" vertical="center" wrapText="1"/>
    </xf>
    <xf numFmtId="0" fontId="3" fillId="6" borderId="0" xfId="0" applyFont="1" applyFill="1" applyBorder="1" applyAlignment="1" applyProtection="1">
      <alignment horizontal="center" vertical="center"/>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7" xfId="0" applyFont="1" applyBorder="1" applyAlignment="1" applyProtection="1">
      <alignment horizontal="left" vertical="center"/>
    </xf>
    <xf numFmtId="0" fontId="5" fillId="0" borderId="41" xfId="0" applyFont="1" applyBorder="1" applyAlignment="1" applyProtection="1">
      <alignment horizontal="left" vertical="center"/>
    </xf>
    <xf numFmtId="0" fontId="3" fillId="6" borderId="32" xfId="0" applyFont="1" applyFill="1" applyBorder="1" applyAlignment="1" applyProtection="1">
      <alignment horizontal="center" vertical="center"/>
    </xf>
    <xf numFmtId="0" fontId="5" fillId="0" borderId="40" xfId="0" applyFont="1" applyBorder="1" applyAlignment="1" applyProtection="1">
      <alignment horizontal="left" vertical="center" wrapText="1"/>
    </xf>
    <xf numFmtId="0" fontId="5" fillId="0" borderId="87" xfId="0" applyFont="1" applyBorder="1" applyAlignment="1" applyProtection="1">
      <alignment horizontal="left" vertical="center" wrapText="1"/>
    </xf>
    <xf numFmtId="0" fontId="3" fillId="6" borderId="87" xfId="0" applyFont="1" applyFill="1" applyBorder="1" applyAlignment="1" applyProtection="1">
      <alignment horizontal="center" vertical="center" wrapText="1"/>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60" xfId="0" applyFont="1" applyFill="1" applyBorder="1" applyAlignment="1" applyProtection="1">
      <alignment horizontal="left" vertical="top" wrapText="1"/>
      <protection locked="0"/>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5" xfId="0" applyFont="1" applyBorder="1" applyAlignment="1" applyProtection="1">
      <alignment horizontal="left" vertical="top" wrapText="1"/>
    </xf>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60"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38" fillId="0" borderId="0" xfId="0" applyFont="1" applyFill="1" applyBorder="1" applyAlignment="1" applyProtection="1">
      <alignment vertical="center"/>
      <protection locked="0"/>
    </xf>
    <xf numFmtId="0" fontId="3" fillId="6" borderId="3" xfId="0" applyFont="1" applyFill="1" applyBorder="1" applyAlignment="1" applyProtection="1">
      <alignment horizontal="center" vertical="center" shrinkToFit="1"/>
    </xf>
    <xf numFmtId="0" fontId="3" fillId="6" borderId="3" xfId="0" applyFont="1" applyFill="1" applyBorder="1" applyAlignment="1" applyProtection="1">
      <alignment horizontal="center" vertical="center"/>
    </xf>
    <xf numFmtId="0" fontId="12" fillId="0" borderId="0" xfId="0" applyFont="1" applyFill="1" applyBorder="1" applyAlignment="1" applyProtection="1">
      <alignment horizontal="left" vertical="center"/>
      <protection locked="0"/>
    </xf>
    <xf numFmtId="0" fontId="4" fillId="0" borderId="24" xfId="0" applyFont="1" applyBorder="1" applyAlignment="1" applyProtection="1">
      <alignment horizontal="center" vertical="center" wrapText="1"/>
    </xf>
    <xf numFmtId="0" fontId="11" fillId="0" borderId="22" xfId="0" applyFont="1" applyBorder="1" applyAlignment="1" applyProtection="1">
      <alignment horizontal="center" vertical="center" wrapText="1"/>
    </xf>
    <xf numFmtId="0" fontId="11" fillId="0" borderId="24" xfId="0" applyFont="1" applyBorder="1" applyAlignment="1" applyProtection="1">
      <alignment horizontal="center" vertical="center" wrapText="1"/>
    </xf>
    <xf numFmtId="0" fontId="11"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23" xfId="0" applyFont="1" applyBorder="1" applyAlignment="1" applyProtection="1">
      <alignment horizontal="center" vertical="center"/>
    </xf>
    <xf numFmtId="0" fontId="4" fillId="0" borderId="97" xfId="0" applyFont="1" applyBorder="1" applyAlignment="1" applyProtection="1">
      <alignment horizontal="center" vertical="center"/>
    </xf>
    <xf numFmtId="0" fontId="4" fillId="0" borderId="73"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178" fontId="31" fillId="6" borderId="134" xfId="0" applyNumberFormat="1" applyFont="1" applyFill="1" applyBorder="1" applyAlignment="1">
      <alignment horizontal="center" vertical="center"/>
    </xf>
    <xf numFmtId="178" fontId="31" fillId="6" borderId="135" xfId="0" applyNumberFormat="1" applyFont="1" applyFill="1" applyBorder="1" applyAlignment="1">
      <alignment horizontal="center" vertical="center"/>
    </xf>
    <xf numFmtId="1" fontId="31" fillId="6" borderId="134" xfId="0" applyNumberFormat="1" applyFont="1" applyFill="1" applyBorder="1" applyAlignment="1">
      <alignment horizontal="center" vertical="center"/>
    </xf>
    <xf numFmtId="1" fontId="31" fillId="6" borderId="135" xfId="0" applyNumberFormat="1" applyFont="1" applyFill="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3" fillId="6" borderId="3" xfId="0" applyFont="1" applyFill="1" applyBorder="1" applyAlignment="1">
      <alignment horizontal="center" vertical="center"/>
    </xf>
    <xf numFmtId="20" fontId="14" fillId="0" borderId="35" xfId="0" applyNumberFormat="1" applyFont="1" applyFill="1" applyBorder="1" applyAlignment="1" applyProtection="1">
      <alignment horizontal="center" vertical="center"/>
    </xf>
    <xf numFmtId="0" fontId="17" fillId="0" borderId="22" xfId="0" applyFont="1" applyFill="1" applyBorder="1" applyAlignment="1" applyProtection="1">
      <alignment horizontal="center" vertical="center" wrapText="1"/>
    </xf>
    <xf numFmtId="0" fontId="17" fillId="0" borderId="24" xfId="0" applyFont="1" applyFill="1" applyBorder="1" applyAlignment="1" applyProtection="1">
      <alignment horizontal="center" vertical="center" wrapText="1"/>
    </xf>
    <xf numFmtId="0" fontId="17" fillId="0" borderId="121" xfId="0" applyFont="1" applyFill="1" applyBorder="1" applyAlignment="1" applyProtection="1">
      <alignment horizontal="center" vertical="center"/>
    </xf>
    <xf numFmtId="0" fontId="17" fillId="0" borderId="79" xfId="0" applyFont="1" applyFill="1" applyBorder="1" applyAlignment="1" applyProtection="1">
      <alignment horizontal="center" vertical="center"/>
    </xf>
    <xf numFmtId="0" fontId="4" fillId="3" borderId="105"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177" fontId="4" fillId="0" borderId="108" xfId="0" applyNumberFormat="1" applyFont="1" applyFill="1" applyBorder="1" applyAlignment="1" applyProtection="1">
      <alignment horizontal="center" vertical="center"/>
    </xf>
    <xf numFmtId="177" fontId="4" fillId="0" borderId="36" xfId="0" applyNumberFormat="1"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56" fontId="3" fillId="2" borderId="106" xfId="0" applyNumberFormat="1"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0" fontId="4" fillId="0" borderId="106"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177" fontId="4" fillId="5" borderId="108"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20" fontId="14" fillId="3" borderId="9" xfId="0" applyNumberFormat="1" applyFont="1" applyFill="1" applyBorder="1" applyAlignment="1" applyProtection="1">
      <alignment horizontal="center" vertical="center"/>
    </xf>
    <xf numFmtId="0" fontId="11" fillId="0" borderId="22"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20" fontId="14" fillId="0" borderId="115" xfId="0" applyNumberFormat="1" applyFont="1" applyFill="1" applyBorder="1" applyAlignment="1" applyProtection="1">
      <alignment horizontal="center" vertical="center"/>
    </xf>
    <xf numFmtId="56" fontId="4" fillId="3" borderId="86" xfId="0" applyNumberFormat="1" applyFont="1" applyFill="1" applyBorder="1" applyAlignment="1" applyProtection="1">
      <alignment horizontal="left" vertical="center"/>
    </xf>
    <xf numFmtId="56" fontId="4" fillId="3" borderId="87"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56" fontId="3" fillId="2" borderId="112" xfId="0" applyNumberFormat="1" applyFont="1" applyFill="1" applyBorder="1" applyAlignment="1" applyProtection="1">
      <alignment horizontal="center" vertical="center"/>
      <protection locked="0"/>
    </xf>
    <xf numFmtId="56" fontId="3" fillId="2" borderId="71" xfId="0" applyNumberFormat="1" applyFont="1" applyFill="1" applyBorder="1" applyAlignment="1" applyProtection="1">
      <alignment horizontal="center" vertical="center"/>
      <protection locked="0"/>
    </xf>
    <xf numFmtId="56" fontId="3" fillId="2" borderId="110" xfId="0" applyNumberFormat="1" applyFont="1" applyFill="1" applyBorder="1" applyAlignment="1" applyProtection="1">
      <alignment horizontal="center" vertical="center"/>
      <protection locked="0"/>
    </xf>
    <xf numFmtId="0" fontId="4" fillId="0" borderId="101" xfId="0" applyFont="1" applyFill="1" applyBorder="1" applyAlignment="1" applyProtection="1">
      <alignment horizontal="center" vertical="center"/>
    </xf>
    <xf numFmtId="0" fontId="4" fillId="0" borderId="76" xfId="0" applyFont="1" applyFill="1" applyBorder="1" applyAlignment="1" applyProtection="1">
      <alignment horizontal="center" vertical="center"/>
    </xf>
    <xf numFmtId="0" fontId="4" fillId="0" borderId="89" xfId="0" applyFont="1" applyFill="1" applyBorder="1" applyAlignment="1" applyProtection="1">
      <alignment horizontal="center" vertical="center"/>
    </xf>
    <xf numFmtId="0" fontId="17" fillId="0" borderId="29" xfId="0" applyFont="1" applyFill="1" applyBorder="1" applyAlignment="1" applyProtection="1">
      <alignment horizontal="center" vertical="center"/>
    </xf>
    <xf numFmtId="0" fontId="17" fillId="0" borderId="30" xfId="0" applyFont="1" applyFill="1" applyBorder="1" applyAlignment="1" applyProtection="1">
      <alignment horizontal="center" vertical="center"/>
    </xf>
    <xf numFmtId="0" fontId="17" fillId="0" borderId="28" xfId="0" applyFont="1" applyFill="1" applyBorder="1" applyAlignment="1" applyProtection="1">
      <alignment horizontal="center" vertical="center"/>
    </xf>
    <xf numFmtId="0" fontId="17" fillId="0" borderId="8" xfId="0" applyFont="1" applyFill="1" applyBorder="1" applyAlignment="1" applyProtection="1">
      <alignment horizontal="center" vertical="center" wrapText="1"/>
    </xf>
    <xf numFmtId="177" fontId="4" fillId="5" borderId="137" xfId="0" applyNumberFormat="1" applyFont="1" applyFill="1" applyBorder="1" applyAlignment="1" applyProtection="1">
      <alignment horizontal="center" vertical="center"/>
    </xf>
    <xf numFmtId="177" fontId="4" fillId="5" borderId="68" xfId="0" applyNumberFormat="1" applyFont="1" applyFill="1" applyBorder="1" applyAlignment="1" applyProtection="1">
      <alignment horizontal="center" vertical="center"/>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133" xfId="0" applyFont="1" applyFill="1" applyBorder="1" applyAlignment="1" applyProtection="1">
      <alignment horizontal="center" vertical="center"/>
      <protection locked="0"/>
    </xf>
    <xf numFmtId="0" fontId="9" fillId="0" borderId="98" xfId="0" applyFont="1" applyFill="1" applyBorder="1" applyAlignment="1" applyProtection="1">
      <alignment horizontal="center" vertical="center"/>
    </xf>
    <xf numFmtId="0" fontId="9" fillId="0" borderId="73" xfId="0" applyFont="1" applyFill="1" applyBorder="1" applyAlignment="1" applyProtection="1">
      <alignment horizontal="center" vertical="center"/>
    </xf>
    <xf numFmtId="0" fontId="9" fillId="0" borderId="84" xfId="0" applyFont="1" applyFill="1" applyBorder="1" applyAlignment="1" applyProtection="1">
      <alignment horizontal="center" vertical="center"/>
    </xf>
    <xf numFmtId="0" fontId="9" fillId="0" borderId="85" xfId="0" applyFont="1" applyFill="1" applyBorder="1" applyAlignment="1" applyProtection="1">
      <alignment horizontal="center" vertical="center"/>
    </xf>
    <xf numFmtId="0" fontId="9" fillId="0" borderId="114"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0" fontId="17" fillId="0" borderId="2" xfId="0" applyFont="1" applyFill="1" applyBorder="1" applyAlignment="1" applyProtection="1">
      <alignment horizontal="center" vertical="center" wrapText="1"/>
    </xf>
    <xf numFmtId="0" fontId="17" fillId="0" borderId="35" xfId="0" applyFont="1" applyFill="1" applyBorder="1" applyAlignment="1" applyProtection="1">
      <alignment horizontal="center" vertical="center" wrapText="1"/>
    </xf>
    <xf numFmtId="0" fontId="17" fillId="0" borderId="36" xfId="0" applyFont="1" applyFill="1" applyBorder="1" applyAlignment="1" applyProtection="1">
      <alignment horizontal="center" vertical="center" wrapText="1"/>
    </xf>
    <xf numFmtId="20" fontId="14" fillId="0" borderId="53" xfId="0" applyNumberFormat="1" applyFont="1" applyFill="1" applyBorder="1" applyAlignment="1" applyProtection="1">
      <alignment horizontal="center" vertical="center"/>
    </xf>
    <xf numFmtId="177" fontId="4" fillId="0" borderId="117" xfId="0" applyNumberFormat="1" applyFont="1" applyFill="1" applyBorder="1" applyAlignment="1" applyProtection="1">
      <alignment horizontal="center" vertical="center"/>
    </xf>
    <xf numFmtId="177" fontId="4" fillId="0" borderId="52" xfId="0" applyNumberFormat="1" applyFont="1" applyFill="1" applyBorder="1" applyAlignment="1" applyProtection="1">
      <alignment horizontal="center" vertical="center"/>
    </xf>
    <xf numFmtId="0" fontId="17" fillId="0" borderId="0" xfId="0" applyFont="1" applyFill="1" applyAlignment="1" applyProtection="1">
      <alignment horizontal="left" vertical="top" wrapText="1"/>
    </xf>
    <xf numFmtId="0" fontId="35" fillId="0" borderId="0" xfId="0" applyFont="1" applyFill="1" applyAlignment="1" applyProtection="1">
      <alignment horizontal="left" vertical="top" wrapText="1"/>
    </xf>
    <xf numFmtId="0" fontId="11" fillId="0" borderId="40" xfId="0" applyFont="1" applyFill="1" applyBorder="1" applyAlignment="1" applyProtection="1">
      <alignment horizontal="center" vertical="center" wrapText="1"/>
    </xf>
    <xf numFmtId="0" fontId="11" fillId="0" borderId="87" xfId="0" applyFont="1" applyFill="1" applyBorder="1" applyAlignment="1" applyProtection="1">
      <alignment horizontal="center" vertical="center" wrapText="1"/>
    </xf>
    <xf numFmtId="0" fontId="11" fillId="0" borderId="41" xfId="0" applyFont="1" applyFill="1" applyBorder="1" applyAlignment="1" applyProtection="1">
      <alignment horizontal="center" vertical="center" wrapText="1"/>
    </xf>
    <xf numFmtId="0" fontId="11" fillId="0" borderId="44" xfId="0" applyFont="1" applyFill="1" applyBorder="1" applyAlignment="1" applyProtection="1">
      <alignment horizontal="center" vertical="center" wrapText="1"/>
    </xf>
    <xf numFmtId="0" fontId="11" fillId="0" borderId="32"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11" fillId="0" borderId="86" xfId="0" applyFont="1" applyFill="1" applyBorder="1" applyAlignment="1" applyProtection="1">
      <alignment horizontal="center" vertical="center" wrapText="1"/>
    </xf>
    <xf numFmtId="20" fontId="3" fillId="2" borderId="72"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0" fontId="3" fillId="2" borderId="71" xfId="0" applyFont="1" applyFill="1" applyBorder="1" applyAlignment="1" applyProtection="1">
      <alignment horizontal="center" vertical="center"/>
      <protection locked="0"/>
    </xf>
    <xf numFmtId="0" fontId="3" fillId="2" borderId="107" xfId="0" applyFont="1" applyFill="1" applyBorder="1" applyAlignment="1" applyProtection="1">
      <alignment horizontal="center" vertical="center"/>
      <protection locked="0"/>
    </xf>
    <xf numFmtId="0" fontId="17" fillId="0" borderId="1" xfId="0"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7" xfId="0" applyFont="1" applyFill="1" applyBorder="1" applyAlignment="1" applyProtection="1">
      <alignment horizontal="center" vertical="center"/>
    </xf>
    <xf numFmtId="0" fontId="4" fillId="0" borderId="73" xfId="0" applyFont="1" applyFill="1" applyBorder="1" applyAlignment="1" applyProtection="1">
      <alignment horizontal="center" vertical="center"/>
    </xf>
    <xf numFmtId="0" fontId="17" fillId="0" borderId="22" xfId="0" applyFont="1" applyFill="1" applyBorder="1" applyAlignment="1" applyProtection="1">
      <alignment horizontal="center" vertical="center"/>
    </xf>
    <xf numFmtId="0" fontId="9" fillId="0" borderId="97"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5" fillId="0" borderId="0" xfId="0" applyFont="1" applyFill="1" applyBorder="1" applyAlignment="1" applyProtection="1">
      <alignment vertical="center"/>
      <protection locked="0"/>
    </xf>
    <xf numFmtId="0" fontId="7" fillId="0" borderId="0" xfId="0" applyFont="1" applyFill="1" applyBorder="1" applyAlignment="1" applyProtection="1">
      <alignment horizontal="center" vertical="center"/>
    </xf>
    <xf numFmtId="0" fontId="26" fillId="0" borderId="86" xfId="0" applyFont="1" applyFill="1" applyBorder="1" applyAlignment="1" applyProtection="1">
      <alignment horizontal="center" vertical="center" wrapText="1"/>
    </xf>
    <xf numFmtId="0" fontId="26" fillId="0" borderId="43" xfId="0" applyFont="1" applyFill="1" applyBorder="1" applyAlignment="1" applyProtection="1">
      <alignment horizontal="center" vertical="center" wrapText="1"/>
    </xf>
    <xf numFmtId="0" fontId="26" fillId="0" borderId="17" xfId="0" applyFont="1" applyFill="1" applyBorder="1" applyAlignment="1" applyProtection="1">
      <alignment horizontal="center" vertical="center" wrapText="1"/>
    </xf>
    <xf numFmtId="0" fontId="26" fillId="0" borderId="46" xfId="0" applyFont="1" applyFill="1" applyBorder="1" applyAlignment="1" applyProtection="1">
      <alignment horizontal="center" vertical="center" wrapText="1"/>
    </xf>
    <xf numFmtId="20" fontId="3" fillId="2" borderId="103" xfId="0" applyNumberFormat="1" applyFont="1" applyFill="1" applyBorder="1" applyAlignment="1" applyProtection="1">
      <alignment horizontal="center" vertical="center"/>
      <protection locked="0"/>
    </xf>
    <xf numFmtId="20" fontId="3" fillId="2" borderId="111" xfId="0" applyNumberFormat="1"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20" fontId="3" fillId="2" borderId="71" xfId="0" applyNumberFormat="1" applyFont="1" applyFill="1" applyBorder="1" applyAlignment="1" applyProtection="1">
      <alignment horizontal="center" vertical="center"/>
      <protection locked="0"/>
    </xf>
    <xf numFmtId="20" fontId="3" fillId="2" borderId="110" xfId="0" applyNumberFormat="1" applyFont="1" applyFill="1" applyBorder="1" applyAlignment="1" applyProtection="1">
      <alignment horizontal="center" vertical="center"/>
      <protection locked="0"/>
    </xf>
    <xf numFmtId="20" fontId="3" fillId="2" borderId="104" xfId="0" applyNumberFormat="1" applyFont="1" applyFill="1" applyBorder="1" applyAlignment="1" applyProtection="1">
      <alignment horizontal="center" vertical="center"/>
      <protection locked="0"/>
    </xf>
    <xf numFmtId="20" fontId="3" fillId="2" borderId="107" xfId="0" applyNumberFormat="1" applyFont="1" applyFill="1" applyBorder="1" applyAlignment="1" applyProtection="1">
      <alignment horizontal="center" vertical="center"/>
      <protection locked="0"/>
    </xf>
    <xf numFmtId="0" fontId="4" fillId="0" borderId="103" xfId="0" applyFont="1" applyFill="1" applyBorder="1" applyAlignment="1" applyProtection="1">
      <alignment horizontal="center" vertical="center"/>
    </xf>
    <xf numFmtId="0" fontId="4" fillId="0" borderId="72" xfId="0" applyFont="1" applyFill="1" applyBorder="1" applyAlignment="1" applyProtection="1">
      <alignment horizontal="center" vertical="center"/>
    </xf>
    <xf numFmtId="0" fontId="5" fillId="0" borderId="72" xfId="0" applyFont="1" applyFill="1" applyBorder="1" applyAlignment="1" applyProtection="1">
      <alignment horizontal="center" vertical="center"/>
    </xf>
    <xf numFmtId="0" fontId="5" fillId="0" borderId="109" xfId="0" applyFont="1" applyFill="1" applyBorder="1" applyAlignment="1" applyProtection="1">
      <alignment horizontal="center" vertical="center"/>
    </xf>
    <xf numFmtId="0" fontId="5" fillId="0" borderId="71" xfId="0" applyFont="1" applyFill="1" applyBorder="1" applyAlignment="1" applyProtection="1">
      <alignment horizontal="center" vertical="center"/>
    </xf>
    <xf numFmtId="0" fontId="5" fillId="0" borderId="110" xfId="0" applyFont="1" applyFill="1" applyBorder="1" applyAlignment="1" applyProtection="1">
      <alignment horizontal="center" vertical="center"/>
    </xf>
    <xf numFmtId="0" fontId="4" fillId="0" borderId="104"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20" fontId="14" fillId="0" borderId="116" xfId="0" applyNumberFormat="1" applyFont="1" applyFill="1" applyBorder="1" applyAlignment="1" applyProtection="1">
      <alignment horizontal="center" vertical="center"/>
    </xf>
    <xf numFmtId="20" fontId="14" fillId="0" borderId="14" xfId="0" applyNumberFormat="1" applyFont="1" applyFill="1" applyBorder="1" applyAlignment="1" applyProtection="1">
      <alignment horizontal="center" vertical="center"/>
    </xf>
    <xf numFmtId="20" fontId="14" fillId="0" borderId="63" xfId="0" applyNumberFormat="1" applyFont="1" applyFill="1" applyBorder="1" applyAlignment="1" applyProtection="1">
      <alignment horizontal="center" vertical="center"/>
    </xf>
    <xf numFmtId="0" fontId="23" fillId="5" borderId="51" xfId="2" applyFill="1" applyBorder="1" applyAlignment="1">
      <alignment horizontal="center" vertical="center"/>
    </xf>
    <xf numFmtId="0" fontId="23" fillId="5" borderId="52" xfId="2" applyFill="1" applyBorder="1" applyAlignment="1">
      <alignment horizontal="center" vertical="center"/>
    </xf>
    <xf numFmtId="0" fontId="23" fillId="5" borderId="2" xfId="2" applyFill="1" applyBorder="1" applyAlignment="1">
      <alignment horizontal="center" vertical="center"/>
    </xf>
    <xf numFmtId="0" fontId="23" fillId="5" borderId="36" xfId="2" applyFill="1" applyBorder="1" applyAlignment="1">
      <alignment horizontal="center" vertical="center"/>
    </xf>
    <xf numFmtId="0" fontId="29" fillId="0" borderId="120" xfId="2" applyFont="1" applyBorder="1" applyAlignment="1">
      <alignment horizontal="center" vertical="center" wrapText="1"/>
    </xf>
    <xf numFmtId="0" fontId="29" fillId="0" borderId="102" xfId="2" applyFont="1" applyBorder="1" applyAlignment="1">
      <alignment horizontal="center" vertical="center" wrapText="1"/>
    </xf>
    <xf numFmtId="0" fontId="25" fillId="5" borderId="96" xfId="2" applyFont="1" applyFill="1" applyBorder="1" applyAlignment="1">
      <alignment horizontal="center" vertical="center" textRotation="255" wrapText="1"/>
    </xf>
    <xf numFmtId="0" fontId="25" fillId="5" borderId="95"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7"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3" fillId="0" borderId="88" xfId="2" applyBorder="1" applyAlignment="1">
      <alignment horizontal="center" vertical="center"/>
    </xf>
    <xf numFmtId="0" fontId="23" fillId="0" borderId="102" xfId="2" applyBorder="1" applyAlignment="1">
      <alignment horizontal="center" vertical="center"/>
    </xf>
    <xf numFmtId="0" fontId="29" fillId="0" borderId="88" xfId="2" applyFont="1" applyBorder="1" applyAlignment="1">
      <alignment horizontal="center" vertical="center" wrapText="1"/>
    </xf>
    <xf numFmtId="0" fontId="23" fillId="5" borderId="25" xfId="2" applyFill="1" applyBorder="1" applyAlignment="1">
      <alignment horizontal="left" vertical="center"/>
    </xf>
    <xf numFmtId="0" fontId="23" fillId="5" borderId="0" xfId="2" applyFill="1" applyBorder="1" applyAlignment="1">
      <alignment horizontal="left" vertical="center"/>
    </xf>
    <xf numFmtId="0" fontId="23" fillId="5" borderId="60" xfId="2" applyFill="1" applyBorder="1" applyAlignment="1">
      <alignment horizontal="left" vertical="center"/>
    </xf>
    <xf numFmtId="0" fontId="23" fillId="5" borderId="101" xfId="2" applyFill="1" applyBorder="1" applyAlignment="1">
      <alignment horizontal="left" vertical="center"/>
    </xf>
    <xf numFmtId="0" fontId="23" fillId="5" borderId="76" xfId="2" applyFill="1" applyBorder="1" applyAlignment="1">
      <alignment horizontal="left" vertical="center"/>
    </xf>
    <xf numFmtId="0" fontId="23" fillId="5" borderId="102" xfId="2" applyFill="1" applyBorder="1" applyAlignment="1">
      <alignment horizontal="left" vertical="center"/>
    </xf>
    <xf numFmtId="0" fontId="23" fillId="5" borderId="88" xfId="2" applyFill="1" applyBorder="1" applyAlignment="1">
      <alignment horizontal="left" vertical="center"/>
    </xf>
    <xf numFmtId="0" fontId="23" fillId="5" borderId="89" xfId="2" applyFill="1" applyBorder="1" applyAlignment="1">
      <alignment horizontal="left" vertical="center"/>
    </xf>
    <xf numFmtId="0" fontId="23" fillId="5" borderId="117" xfId="2" applyFill="1" applyBorder="1" applyAlignment="1">
      <alignment horizontal="left" vertical="center"/>
    </xf>
    <xf numFmtId="0" fontId="23" fillId="5" borderId="53" xfId="2" applyFill="1" applyBorder="1" applyAlignment="1">
      <alignment horizontal="left" vertical="center"/>
    </xf>
    <xf numFmtId="0" fontId="23" fillId="5" borderId="52" xfId="2" applyFill="1" applyBorder="1" applyAlignment="1">
      <alignment horizontal="left" vertical="center"/>
    </xf>
    <xf numFmtId="0" fontId="23" fillId="5" borderId="51" xfId="2" applyFill="1" applyBorder="1" applyAlignment="1">
      <alignment horizontal="left" vertical="center"/>
    </xf>
    <xf numFmtId="0" fontId="23" fillId="5" borderId="94" xfId="2" applyFill="1" applyBorder="1" applyAlignment="1">
      <alignment horizontal="left" vertical="center"/>
    </xf>
    <xf numFmtId="0" fontId="23" fillId="5" borderId="106" xfId="2" applyFill="1" applyBorder="1" applyAlignment="1">
      <alignment horizontal="left" vertical="center"/>
    </xf>
    <xf numFmtId="0" fontId="23" fillId="5" borderId="20" xfId="2" applyFill="1" applyBorder="1" applyAlignment="1">
      <alignment horizontal="left" vertical="center"/>
    </xf>
    <xf numFmtId="0" fontId="23" fillId="5" borderId="118" xfId="2" applyFill="1" applyBorder="1" applyAlignment="1">
      <alignment horizontal="left" vertical="center"/>
    </xf>
    <xf numFmtId="0" fontId="23" fillId="5" borderId="119" xfId="2" applyFill="1" applyBorder="1" applyAlignment="1">
      <alignment horizontal="left" vertical="center"/>
    </xf>
    <xf numFmtId="0" fontId="27" fillId="5" borderId="0" xfId="2" applyFont="1" applyFill="1" applyAlignment="1">
      <alignment horizontal="center" vertical="center"/>
    </xf>
    <xf numFmtId="0" fontId="23" fillId="5" borderId="106" xfId="2" applyFill="1" applyBorder="1" applyAlignment="1">
      <alignment horizontal="center" vertical="center"/>
    </xf>
    <xf numFmtId="0" fontId="23" fillId="5" borderId="20" xfId="2" applyFill="1" applyBorder="1" applyAlignment="1">
      <alignment horizontal="center" vertical="center"/>
    </xf>
    <xf numFmtId="0" fontId="23" fillId="5" borderId="21" xfId="2" applyFill="1" applyBorder="1" applyAlignment="1">
      <alignment horizontal="center" vertical="center"/>
    </xf>
    <xf numFmtId="0" fontId="28" fillId="5" borderId="20" xfId="2" applyFont="1" applyFill="1" applyBorder="1" applyAlignment="1">
      <alignment horizontal="right" vertical="center" wrapText="1"/>
    </xf>
    <xf numFmtId="0" fontId="28" fillId="5" borderId="21" xfId="2" applyFont="1" applyFill="1" applyBorder="1" applyAlignment="1">
      <alignment horizontal="right" vertical="center" wrapText="1"/>
    </xf>
    <xf numFmtId="0" fontId="23" fillId="0" borderId="17" xfId="2" applyBorder="1" applyAlignment="1">
      <alignment horizontal="center" vertical="center"/>
    </xf>
    <xf numFmtId="0" fontId="23" fillId="0" borderId="32" xfId="2" applyBorder="1" applyAlignment="1">
      <alignment horizontal="center" vertical="center"/>
    </xf>
    <xf numFmtId="0" fontId="23" fillId="0" borderId="31" xfId="2" applyBorder="1" applyAlignment="1">
      <alignment horizontal="center" vertical="center"/>
    </xf>
    <xf numFmtId="0" fontId="23" fillId="0" borderId="0" xfId="2" applyBorder="1" applyAlignment="1">
      <alignment horizontal="center" vertical="center" wrapText="1"/>
    </xf>
    <xf numFmtId="0" fontId="23" fillId="5" borderId="61" xfId="2" applyFill="1" applyBorder="1" applyAlignment="1" applyProtection="1">
      <alignment horizontal="left" vertical="center"/>
      <protection locked="0"/>
    </xf>
    <xf numFmtId="0" fontId="23" fillId="5" borderId="37" xfId="2" applyFill="1" applyBorder="1" applyAlignment="1" applyProtection="1">
      <alignment horizontal="left" vertical="center"/>
      <protection locked="0"/>
    </xf>
    <xf numFmtId="0" fontId="23" fillId="5" borderId="2" xfId="2" applyFill="1" applyBorder="1" applyAlignment="1" applyProtection="1">
      <alignment horizontal="left" vertical="center"/>
      <protection locked="0"/>
    </xf>
    <xf numFmtId="0" fontId="23" fillId="5" borderId="36" xfId="2" applyFill="1" applyBorder="1" applyAlignment="1" applyProtection="1">
      <alignment horizontal="left" vertical="center"/>
      <protection locked="0"/>
    </xf>
    <xf numFmtId="0" fontId="23" fillId="5" borderId="121" xfId="2" applyFill="1" applyBorder="1" applyAlignment="1" applyProtection="1">
      <alignment horizontal="left" vertical="center"/>
      <protection locked="0"/>
    </xf>
    <xf numFmtId="0" fontId="23" fillId="5" borderId="79" xfId="2" applyFill="1" applyBorder="1" applyAlignment="1" applyProtection="1">
      <alignment horizontal="left" vertical="center"/>
      <protection locked="0"/>
    </xf>
    <xf numFmtId="0" fontId="23" fillId="0" borderId="120" xfId="2" applyFont="1" applyBorder="1" applyAlignment="1">
      <alignment horizontal="center" vertical="center" wrapText="1"/>
    </xf>
    <xf numFmtId="0" fontId="23" fillId="0" borderId="102" xfId="2" applyFont="1" applyBorder="1" applyAlignment="1">
      <alignment horizontal="center" vertical="center" wrapText="1"/>
    </xf>
    <xf numFmtId="0" fontId="25" fillId="5" borderId="96" xfId="2" applyFont="1" applyFill="1" applyBorder="1" applyAlignment="1" applyProtection="1">
      <alignment horizontal="center" vertical="center" textRotation="255" wrapText="1"/>
      <protection locked="0"/>
    </xf>
    <xf numFmtId="0" fontId="25" fillId="5" borderId="95" xfId="2" applyFont="1" applyFill="1" applyBorder="1" applyAlignment="1" applyProtection="1">
      <alignment horizontal="center" vertical="center" textRotation="255" wrapText="1"/>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0" fontId="25" fillId="5" borderId="87"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3" fillId="0" borderId="88" xfId="2" applyFont="1" applyBorder="1" applyAlignment="1">
      <alignment horizontal="center" vertical="center" wrapText="1"/>
    </xf>
    <xf numFmtId="0" fontId="23" fillId="5" borderId="101" xfId="2" applyFill="1" applyBorder="1" applyAlignment="1" applyProtection="1">
      <alignment horizontal="left" vertical="center"/>
      <protection locked="0"/>
    </xf>
    <xf numFmtId="0" fontId="23" fillId="5" borderId="76" xfId="2" applyFill="1" applyBorder="1" applyAlignment="1" applyProtection="1">
      <alignment horizontal="left" vertical="center"/>
      <protection locked="0"/>
    </xf>
    <xf numFmtId="0" fontId="23" fillId="5" borderId="102" xfId="2" applyFill="1" applyBorder="1" applyAlignment="1" applyProtection="1">
      <alignment horizontal="left" vertical="center"/>
      <protection locked="0"/>
    </xf>
    <xf numFmtId="0" fontId="23" fillId="5" borderId="88" xfId="2" applyFill="1" applyBorder="1" applyAlignment="1" applyProtection="1">
      <alignment horizontal="left" vertical="center"/>
      <protection locked="0"/>
    </xf>
    <xf numFmtId="0" fontId="23" fillId="5" borderId="89" xfId="2" applyFill="1" applyBorder="1" applyAlignment="1" applyProtection="1">
      <alignment horizontal="left" vertical="center"/>
      <protection locked="0"/>
    </xf>
    <xf numFmtId="0" fontId="23" fillId="5" borderId="117" xfId="2" applyFill="1" applyBorder="1" applyAlignment="1" applyProtection="1">
      <alignment horizontal="left" vertical="center"/>
      <protection locked="0"/>
    </xf>
    <xf numFmtId="0" fontId="23" fillId="5" borderId="53" xfId="2" applyFill="1" applyBorder="1" applyAlignment="1" applyProtection="1">
      <alignment horizontal="left" vertical="center"/>
      <protection locked="0"/>
    </xf>
    <xf numFmtId="0" fontId="23" fillId="5" borderId="52" xfId="2" applyFill="1" applyBorder="1" applyAlignment="1" applyProtection="1">
      <alignment horizontal="left" vertical="center"/>
      <protection locked="0"/>
    </xf>
    <xf numFmtId="0" fontId="23" fillId="5" borderId="51" xfId="2" applyFill="1" applyBorder="1" applyAlignment="1" applyProtection="1">
      <alignment horizontal="left" vertical="center"/>
      <protection locked="0"/>
    </xf>
    <xf numFmtId="0" fontId="23" fillId="5" borderId="94" xfId="2" applyFill="1" applyBorder="1" applyAlignment="1" applyProtection="1">
      <alignment horizontal="left" vertical="center"/>
      <protection locked="0"/>
    </xf>
    <xf numFmtId="0" fontId="27" fillId="5" borderId="0" xfId="2" applyFont="1" applyFill="1" applyAlignment="1" applyProtection="1">
      <alignment horizontal="center" vertical="center"/>
      <protection locked="0"/>
    </xf>
    <xf numFmtId="0" fontId="23" fillId="5" borderId="106" xfId="2" applyFill="1" applyBorder="1" applyAlignment="1" applyProtection="1">
      <alignment horizontal="center" vertical="center"/>
      <protection locked="0"/>
    </xf>
    <xf numFmtId="0" fontId="23" fillId="5" borderId="20" xfId="2" applyFill="1" applyBorder="1" applyAlignment="1" applyProtection="1">
      <alignment horizontal="center" vertical="center"/>
      <protection locked="0"/>
    </xf>
    <xf numFmtId="0" fontId="23" fillId="5" borderId="21" xfId="2" applyFill="1" applyBorder="1" applyAlignment="1" applyProtection="1">
      <alignment horizontal="center" vertical="center"/>
      <protection locked="0"/>
    </xf>
    <xf numFmtId="0" fontId="23" fillId="5" borderId="106" xfId="2" applyFill="1" applyBorder="1" applyAlignment="1" applyProtection="1">
      <alignment horizontal="left" vertical="center"/>
      <protection locked="0"/>
    </xf>
    <xf numFmtId="0" fontId="23" fillId="5" borderId="20" xfId="2" applyFill="1" applyBorder="1" applyAlignment="1" applyProtection="1">
      <alignment horizontal="left" vertical="center"/>
      <protection locked="0"/>
    </xf>
    <xf numFmtId="0" fontId="28" fillId="5" borderId="20" xfId="2" applyFont="1" applyFill="1" applyBorder="1" applyAlignment="1" applyProtection="1">
      <alignment horizontal="right" vertical="center" wrapText="1"/>
      <protection locked="0"/>
    </xf>
    <xf numFmtId="0" fontId="28" fillId="5" borderId="21" xfId="2" applyFont="1" applyFill="1" applyBorder="1" applyAlignment="1" applyProtection="1">
      <alignment horizontal="right" vertical="center" wrapText="1"/>
      <protection locked="0"/>
    </xf>
    <xf numFmtId="0" fontId="3" fillId="6" borderId="128" xfId="0" applyFont="1" applyFill="1" applyBorder="1" applyAlignment="1">
      <alignment horizontal="center" vertical="center" wrapText="1"/>
    </xf>
    <xf numFmtId="0" fontId="3" fillId="6" borderId="129"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30" xfId="0" applyFont="1" applyFill="1" applyBorder="1" applyAlignment="1">
      <alignment horizontal="center" vertical="center" wrapText="1"/>
    </xf>
    <xf numFmtId="0" fontId="9" fillId="0" borderId="0" xfId="0" applyFont="1" applyAlignment="1">
      <alignment horizontal="center" vertical="center"/>
    </xf>
    <xf numFmtId="0" fontId="11" fillId="0" borderId="87" xfId="0" applyFont="1" applyBorder="1" applyAlignment="1">
      <alignment horizontal="left" vertical="center" wrapText="1"/>
    </xf>
    <xf numFmtId="0" fontId="3" fillId="6" borderId="3" xfId="0" applyFont="1" applyFill="1" applyBorder="1" applyAlignment="1">
      <alignment horizontal="center" vertical="center" shrinkToFit="1"/>
    </xf>
    <xf numFmtId="0" fontId="6" fillId="0" borderId="99" xfId="0" applyFont="1" applyBorder="1" applyAlignment="1">
      <alignment horizontal="center" vertical="center" wrapText="1"/>
    </xf>
    <xf numFmtId="0" fontId="6" fillId="0" borderId="100" xfId="0" applyFont="1" applyBorder="1" applyAlignment="1">
      <alignment horizontal="center" vertical="center" wrapText="1"/>
    </xf>
    <xf numFmtId="178" fontId="31" fillId="6" borderId="123" xfId="0" applyNumberFormat="1" applyFont="1" applyFill="1" applyBorder="1" applyAlignment="1">
      <alignment horizontal="center" vertical="center" wrapText="1"/>
    </xf>
    <xf numFmtId="178" fontId="31" fillId="6" borderId="124" xfId="0" applyNumberFormat="1" applyFont="1" applyFill="1" applyBorder="1" applyAlignment="1">
      <alignment horizontal="center" vertical="center" wrapText="1"/>
    </xf>
    <xf numFmtId="178" fontId="31" fillId="6" borderId="125" xfId="0" applyNumberFormat="1" applyFont="1" applyFill="1" applyBorder="1" applyAlignment="1">
      <alignment horizontal="center" vertical="center" wrapText="1"/>
    </xf>
    <xf numFmtId="0" fontId="4" fillId="0" borderId="75" xfId="0" applyFont="1" applyBorder="1" applyAlignment="1">
      <alignment horizontal="center" vertical="center" wrapText="1"/>
    </xf>
    <xf numFmtId="0" fontId="4" fillId="0" borderId="122"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4" fillId="0" borderId="77" xfId="0" applyFont="1" applyBorder="1" applyAlignment="1">
      <alignment horizontal="center" vertical="center" wrapText="1"/>
    </xf>
    <xf numFmtId="0" fontId="31" fillId="6" borderId="123" xfId="0" applyFont="1" applyFill="1" applyBorder="1" applyAlignment="1">
      <alignment horizontal="center" vertical="center" wrapText="1"/>
    </xf>
    <xf numFmtId="0" fontId="31" fillId="6" borderId="124" xfId="0" applyFont="1" applyFill="1" applyBorder="1" applyAlignment="1">
      <alignment horizontal="center" vertical="center" wrapText="1"/>
    </xf>
    <xf numFmtId="0" fontId="31" fillId="6" borderId="125" xfId="0" applyFont="1" applyFill="1" applyBorder="1" applyAlignment="1">
      <alignment horizontal="center" vertical="center" wrapText="1"/>
    </xf>
    <xf numFmtId="181" fontId="3" fillId="6" borderId="82" xfId="0" applyNumberFormat="1" applyFont="1" applyFill="1" applyBorder="1" applyAlignment="1">
      <alignment horizontal="center" vertical="center" wrapText="1"/>
    </xf>
    <xf numFmtId="181" fontId="3" fillId="6" borderId="126" xfId="0" applyNumberFormat="1" applyFont="1" applyFill="1" applyBorder="1" applyAlignment="1">
      <alignment horizontal="center" vertical="center" wrapText="1"/>
    </xf>
    <xf numFmtId="0" fontId="35" fillId="0" borderId="0" xfId="0" applyFont="1" applyFill="1" applyAlignment="1" applyProtection="1">
      <alignment vertical="top" wrapText="1"/>
    </xf>
    <xf numFmtId="0" fontId="11" fillId="0" borderId="23" xfId="0" applyFont="1" applyBorder="1" applyAlignment="1" applyProtection="1">
      <alignment horizontal="center" vertical="center" shrinkToFit="1"/>
    </xf>
    <xf numFmtId="0" fontId="11" fillId="0" borderId="97" xfId="0" applyFont="1" applyBorder="1" applyAlignment="1" applyProtection="1">
      <alignment horizontal="center" vertical="center" shrinkToFit="1"/>
    </xf>
    <xf numFmtId="0" fontId="11" fillId="0" borderId="73" xfId="0" applyFont="1" applyBorder="1" applyAlignment="1" applyProtection="1">
      <alignment horizontal="center" vertical="center" shrinkToFit="1"/>
    </xf>
    <xf numFmtId="0" fontId="11" fillId="0" borderId="25" xfId="0" applyFont="1" applyBorder="1" applyAlignment="1" applyProtection="1">
      <alignment horizontal="center" vertical="center" shrinkToFit="1"/>
    </xf>
    <xf numFmtId="0" fontId="11" fillId="0" borderId="0" xfId="0" applyFont="1" applyBorder="1" applyAlignment="1" applyProtection="1">
      <alignment horizontal="center" vertical="center" shrinkToFit="1"/>
    </xf>
    <xf numFmtId="0" fontId="11" fillId="0" borderId="85" xfId="0" applyFont="1" applyBorder="1" applyAlignment="1" applyProtection="1">
      <alignment horizontal="center" vertical="center" shrinkToFit="1"/>
    </xf>
    <xf numFmtId="0" fontId="11" fillId="0" borderId="44" xfId="0" applyFont="1" applyBorder="1" applyAlignment="1" applyProtection="1">
      <alignment horizontal="center" vertical="center" shrinkToFit="1"/>
    </xf>
    <xf numFmtId="0" fontId="11" fillId="0" borderId="32" xfId="0" applyFont="1" applyBorder="1" applyAlignment="1" applyProtection="1">
      <alignment horizontal="center" vertical="center" shrinkToFit="1"/>
    </xf>
    <xf numFmtId="0" fontId="11" fillId="0" borderId="31" xfId="0" applyFont="1" applyBorder="1" applyAlignment="1" applyProtection="1">
      <alignment horizontal="center" vertical="center" shrinkToFit="1"/>
    </xf>
    <xf numFmtId="0" fontId="11" fillId="0" borderId="22" xfId="0" applyFont="1" applyBorder="1" applyAlignment="1" applyProtection="1">
      <alignment horizontal="center" vertical="center" wrapText="1" shrinkToFit="1"/>
    </xf>
    <xf numFmtId="0" fontId="11" fillId="0" borderId="24" xfId="0" applyFont="1" applyBorder="1" applyAlignment="1" applyProtection="1">
      <alignment horizontal="center" vertical="center" shrinkToFit="1"/>
    </xf>
    <xf numFmtId="0" fontId="7" fillId="0" borderId="0" xfId="0" applyFont="1" applyFill="1" applyAlignment="1" applyProtection="1">
      <alignment horizontal="center"/>
    </xf>
    <xf numFmtId="0" fontId="17" fillId="0" borderId="2" xfId="0" applyFont="1" applyFill="1" applyBorder="1" applyAlignment="1" applyProtection="1">
      <alignment horizontal="center" vertical="center"/>
    </xf>
    <xf numFmtId="0" fontId="17" fillId="0" borderId="35" xfId="0" applyFont="1" applyFill="1" applyBorder="1" applyAlignment="1" applyProtection="1">
      <alignment horizontal="center" vertical="center"/>
    </xf>
    <xf numFmtId="0" fontId="17" fillId="0" borderId="36" xfId="0" applyFont="1" applyFill="1" applyBorder="1" applyAlignment="1" applyProtection="1">
      <alignment horizontal="center" vertical="center"/>
    </xf>
    <xf numFmtId="0" fontId="4" fillId="0" borderId="98" xfId="0" applyFont="1" applyFill="1" applyBorder="1" applyAlignment="1" applyProtection="1">
      <alignment vertical="center"/>
    </xf>
    <xf numFmtId="0" fontId="4" fillId="0" borderId="73" xfId="0" applyFont="1" applyFill="1" applyBorder="1" applyAlignment="1" applyProtection="1">
      <alignment vertical="center"/>
    </xf>
    <xf numFmtId="0" fontId="4" fillId="0" borderId="84" xfId="0" applyFont="1" applyFill="1" applyBorder="1" applyAlignment="1" applyProtection="1">
      <alignment vertical="center"/>
    </xf>
    <xf numFmtId="0" fontId="4" fillId="0" borderId="85" xfId="0" applyFont="1" applyFill="1" applyBorder="1" applyAlignment="1" applyProtection="1">
      <alignment vertical="center"/>
    </xf>
    <xf numFmtId="0" fontId="4" fillId="0" borderId="114" xfId="0" applyFont="1" applyFill="1" applyBorder="1" applyAlignment="1" applyProtection="1">
      <alignment vertical="center"/>
    </xf>
    <xf numFmtId="0" fontId="4" fillId="0" borderId="27" xfId="0" applyFont="1" applyFill="1" applyBorder="1" applyAlignment="1" applyProtection="1">
      <alignment vertical="center"/>
    </xf>
    <xf numFmtId="0" fontId="6" fillId="0" borderId="0" xfId="0" applyFont="1" applyFill="1" applyAlignment="1" applyProtection="1">
      <alignment horizontal="left"/>
    </xf>
    <xf numFmtId="56" fontId="3" fillId="2" borderId="106"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0" fontId="4" fillId="0" borderId="106"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20" fontId="14" fillId="3" borderId="27" xfId="0" applyNumberFormat="1" applyFont="1" applyFill="1" applyBorder="1" applyAlignment="1" applyProtection="1">
      <alignment horizontal="center" vertical="center"/>
    </xf>
    <xf numFmtId="20" fontId="14" fillId="3" borderId="26" xfId="0" applyNumberFormat="1" applyFont="1" applyFill="1" applyBorder="1" applyAlignment="1" applyProtection="1">
      <alignment horizontal="center" vertical="center"/>
    </xf>
    <xf numFmtId="0" fontId="4" fillId="3" borderId="114"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7" fillId="0" borderId="1" xfId="0" applyFont="1" applyFill="1" applyBorder="1" applyAlignment="1" applyProtection="1">
      <alignment horizontal="center" vertical="center" shrinkToFit="1"/>
    </xf>
    <xf numFmtId="0" fontId="17" fillId="0" borderId="113" xfId="0" applyFont="1" applyFill="1" applyBorder="1" applyAlignment="1" applyProtection="1">
      <alignment horizontal="center" vertical="center" shrinkToFit="1"/>
    </xf>
    <xf numFmtId="0" fontId="17" fillId="0" borderId="113"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56" fontId="3" fillId="6" borderId="106"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17" fillId="0" borderId="61" xfId="0" applyFont="1" applyFill="1" applyBorder="1" applyAlignment="1" applyProtection="1">
      <alignment horizontal="center" vertical="center"/>
    </xf>
    <xf numFmtId="0" fontId="17" fillId="0" borderId="3" xfId="0" applyFont="1" applyFill="1" applyBorder="1" applyAlignment="1" applyProtection="1">
      <alignment horizontal="center" vertical="center"/>
    </xf>
    <xf numFmtId="20" fontId="14" fillId="3" borderId="10" xfId="0" applyNumberFormat="1" applyFont="1" applyFill="1" applyBorder="1" applyAlignment="1" applyProtection="1">
      <alignment horizontal="center" vertical="center"/>
    </xf>
    <xf numFmtId="20" fontId="14" fillId="3" borderId="12" xfId="0" applyNumberFormat="1" applyFont="1" applyFill="1" applyBorder="1" applyAlignment="1" applyProtection="1">
      <alignment horizontal="center" vertical="center"/>
    </xf>
    <xf numFmtId="177" fontId="4" fillId="0" borderId="137" xfId="0" applyNumberFormat="1" applyFont="1" applyFill="1" applyBorder="1" applyAlignment="1" applyProtection="1">
      <alignment horizontal="center" vertical="center"/>
    </xf>
    <xf numFmtId="177" fontId="4" fillId="0" borderId="68" xfId="0" applyNumberFormat="1" applyFont="1" applyFill="1" applyBorder="1" applyAlignment="1" applyProtection="1">
      <alignment horizontal="center" vertical="center"/>
    </xf>
    <xf numFmtId="0" fontId="17" fillId="0" borderId="0" xfId="0" applyFont="1" applyFill="1" applyAlignment="1" applyProtection="1">
      <alignment vertical="top" wrapText="1"/>
    </xf>
    <xf numFmtId="0" fontId="11" fillId="0" borderId="98" xfId="0" applyFont="1" applyFill="1" applyBorder="1" applyAlignment="1" applyProtection="1">
      <alignment horizontal="center" vertical="center" wrapText="1" shrinkToFit="1"/>
    </xf>
    <xf numFmtId="0" fontId="11" fillId="0" borderId="73" xfId="0" applyFont="1" applyFill="1" applyBorder="1" applyAlignment="1" applyProtection="1">
      <alignment horizontal="center" vertical="center" wrapText="1" shrinkToFit="1"/>
    </xf>
    <xf numFmtId="0" fontId="11" fillId="0" borderId="84" xfId="0" applyFont="1" applyFill="1" applyBorder="1" applyAlignment="1" applyProtection="1">
      <alignment horizontal="center" vertical="center" wrapText="1" shrinkToFit="1"/>
    </xf>
    <xf numFmtId="0" fontId="11" fillId="0" borderId="85" xfId="0" applyFont="1" applyFill="1" applyBorder="1" applyAlignment="1" applyProtection="1">
      <alignment horizontal="center" vertical="center" wrapText="1" shrinkToFit="1"/>
    </xf>
    <xf numFmtId="0" fontId="11" fillId="0" borderId="24" xfId="0" applyFont="1" applyFill="1" applyBorder="1" applyAlignment="1" applyProtection="1">
      <alignment horizontal="center" vertical="center"/>
    </xf>
    <xf numFmtId="0" fontId="11" fillId="0" borderId="73" xfId="0" applyFont="1" applyBorder="1" applyAlignment="1" applyProtection="1">
      <alignment horizontal="center" vertical="center" wrapText="1" shrinkToFit="1"/>
    </xf>
    <xf numFmtId="0" fontId="17" fillId="0" borderId="0" xfId="0" applyFont="1" applyFill="1" applyAlignment="1" applyProtection="1">
      <alignment horizontal="left" vertical="top" wrapText="1"/>
      <protection locked="0"/>
    </xf>
    <xf numFmtId="20" fontId="14" fillId="0" borderId="92" xfId="0" applyNumberFormat="1" applyFont="1" applyFill="1" applyBorder="1" applyAlignment="1" applyProtection="1">
      <alignment horizontal="center" vertical="center"/>
    </xf>
    <xf numFmtId="0" fontId="35" fillId="0" borderId="0" xfId="0" applyFont="1" applyFill="1" applyAlignment="1" applyProtection="1">
      <alignment vertical="top" wrapText="1"/>
      <protection locked="0"/>
    </xf>
    <xf numFmtId="0" fontId="17" fillId="0" borderId="0" xfId="0" applyFont="1" applyFill="1" applyAlignment="1" applyProtection="1">
      <alignment vertical="top" wrapText="1"/>
      <protection locked="0"/>
    </xf>
    <xf numFmtId="177" fontId="4" fillId="0" borderId="137" xfId="0" applyNumberFormat="1" applyFont="1" applyFill="1" applyBorder="1" applyAlignment="1" applyProtection="1">
      <alignment horizontal="center" vertical="center"/>
      <protection locked="0"/>
    </xf>
    <xf numFmtId="177" fontId="4" fillId="0" borderId="68" xfId="0" applyNumberFormat="1" applyFont="1" applyFill="1" applyBorder="1" applyAlignment="1" applyProtection="1">
      <alignment horizontal="center" vertical="center"/>
      <protection locked="0"/>
    </xf>
    <xf numFmtId="177" fontId="4" fillId="0" borderId="108" xfId="0" applyNumberFormat="1" applyFont="1" applyFill="1" applyBorder="1" applyAlignment="1" applyProtection="1">
      <alignment horizontal="center" vertical="center"/>
      <protection locked="0"/>
    </xf>
    <xf numFmtId="177" fontId="4" fillId="0" borderId="36" xfId="0" applyNumberFormat="1" applyFont="1" applyFill="1" applyBorder="1" applyAlignment="1" applyProtection="1">
      <alignment horizontal="center" vertical="center"/>
      <protection locked="0"/>
    </xf>
    <xf numFmtId="177" fontId="4" fillId="5" borderId="108" xfId="0" applyNumberFormat="1" applyFont="1" applyFill="1" applyBorder="1" applyAlignment="1" applyProtection="1">
      <alignment horizontal="center" vertical="center"/>
      <protection locked="0"/>
    </xf>
    <xf numFmtId="177" fontId="4" fillId="5" borderId="36" xfId="0" applyNumberFormat="1" applyFont="1" applyFill="1" applyBorder="1" applyAlignment="1" applyProtection="1">
      <alignment horizontal="center" vertical="center"/>
      <protection locked="0"/>
    </xf>
    <xf numFmtId="20" fontId="14" fillId="5" borderId="35" xfId="0" applyNumberFormat="1" applyFont="1" applyFill="1" applyBorder="1" applyAlignment="1" applyProtection="1">
      <alignment horizontal="center" vertical="center"/>
    </xf>
    <xf numFmtId="20" fontId="14" fillId="5" borderId="37" xfId="0" applyNumberFormat="1" applyFont="1" applyFill="1" applyBorder="1" applyAlignment="1" applyProtection="1">
      <alignment horizontal="center" vertical="center"/>
      <protection locked="0"/>
    </xf>
    <xf numFmtId="20" fontId="14" fillId="5" borderId="61" xfId="0" applyNumberFormat="1" applyFont="1" applyFill="1" applyBorder="1" applyAlignment="1" applyProtection="1">
      <alignment horizontal="center" vertical="center"/>
      <protection locked="0"/>
    </xf>
    <xf numFmtId="20" fontId="14" fillId="0" borderId="36" xfId="0" applyNumberFormat="1" applyFont="1" applyFill="1" applyBorder="1" applyAlignment="1" applyProtection="1">
      <alignment horizontal="center" vertical="center"/>
      <protection locked="0"/>
    </xf>
    <xf numFmtId="20" fontId="14" fillId="0" borderId="2" xfId="0" applyNumberFormat="1" applyFont="1" applyFill="1" applyBorder="1" applyAlignment="1" applyProtection="1">
      <alignment horizontal="center" vertical="center"/>
      <protection locked="0"/>
    </xf>
    <xf numFmtId="20" fontId="14" fillId="5" borderId="36" xfId="0" applyNumberFormat="1" applyFont="1" applyFill="1" applyBorder="1" applyAlignment="1" applyProtection="1">
      <alignment horizontal="center" vertical="center"/>
      <protection locked="0"/>
    </xf>
    <xf numFmtId="20" fontId="14" fillId="5" borderId="2" xfId="0" applyNumberFormat="1" applyFont="1" applyFill="1" applyBorder="1" applyAlignment="1" applyProtection="1">
      <alignment horizontal="center" vertical="center"/>
      <protection locked="0"/>
    </xf>
    <xf numFmtId="0" fontId="17" fillId="0" borderId="29" xfId="0" applyFont="1" applyFill="1" applyBorder="1" applyAlignment="1" applyProtection="1">
      <alignment horizontal="center" vertical="center" wrapText="1"/>
      <protection locked="0"/>
    </xf>
    <xf numFmtId="0" fontId="17" fillId="0" borderId="30" xfId="0" applyFont="1" applyFill="1" applyBorder="1" applyAlignment="1" applyProtection="1">
      <alignment horizontal="center" vertical="center"/>
      <protection locked="0"/>
    </xf>
    <xf numFmtId="0" fontId="17" fillId="0" borderId="28" xfId="0" applyFont="1" applyFill="1" applyBorder="1" applyAlignment="1" applyProtection="1">
      <alignment horizontal="center" vertical="center"/>
      <protection locked="0"/>
    </xf>
    <xf numFmtId="0" fontId="4" fillId="0" borderId="101" xfId="0" applyFont="1" applyFill="1" applyBorder="1" applyAlignment="1" applyProtection="1">
      <alignment horizontal="center" vertical="center"/>
      <protection locked="0"/>
    </xf>
    <xf numFmtId="0" fontId="4" fillId="0" borderId="76" xfId="0" applyFont="1" applyFill="1" applyBorder="1" applyAlignment="1" applyProtection="1">
      <alignment horizontal="center" vertical="center"/>
      <protection locked="0"/>
    </xf>
    <xf numFmtId="0" fontId="4" fillId="0" borderId="89" xfId="0" applyFont="1" applyFill="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protection locked="0"/>
    </xf>
    <xf numFmtId="0" fontId="17" fillId="0" borderId="113" xfId="0" applyFont="1" applyFill="1" applyBorder="1" applyAlignment="1" applyProtection="1">
      <alignment horizontal="center" vertical="center" shrinkToFit="1"/>
      <protection locked="0"/>
    </xf>
    <xf numFmtId="0" fontId="4" fillId="0" borderId="98" xfId="0" applyFont="1" applyFill="1" applyBorder="1" applyAlignment="1" applyProtection="1">
      <alignment vertical="center"/>
      <protection locked="0"/>
    </xf>
    <xf numFmtId="0" fontId="4" fillId="0" borderId="73" xfId="0" applyFont="1" applyFill="1" applyBorder="1" applyAlignment="1" applyProtection="1">
      <alignment vertical="center"/>
      <protection locked="0"/>
    </xf>
    <xf numFmtId="0" fontId="4" fillId="0" borderId="84" xfId="0" applyFont="1" applyFill="1" applyBorder="1" applyAlignment="1" applyProtection="1">
      <alignment vertical="center"/>
      <protection locked="0"/>
    </xf>
    <xf numFmtId="0" fontId="4" fillId="0" borderId="85" xfId="0" applyFont="1" applyFill="1" applyBorder="1" applyAlignment="1" applyProtection="1">
      <alignment vertical="center"/>
      <protection locked="0"/>
    </xf>
    <xf numFmtId="0" fontId="4" fillId="0" borderId="114"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7" fillId="0" borderId="1" xfId="0" applyFont="1" applyFill="1" applyBorder="1" applyAlignment="1" applyProtection="1">
      <alignment horizontal="center" vertical="center" wrapText="1"/>
      <protection locked="0"/>
    </xf>
    <xf numFmtId="0" fontId="17" fillId="0" borderId="113"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protection locked="0"/>
    </xf>
    <xf numFmtId="0" fontId="17" fillId="0" borderId="35" xfId="0" applyFont="1" applyFill="1" applyBorder="1" applyAlignment="1" applyProtection="1">
      <alignment horizontal="center" vertical="center"/>
      <protection locked="0"/>
    </xf>
    <xf numFmtId="20" fontId="4" fillId="4" borderId="131"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0" fontId="4" fillId="0" borderId="106"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56" fontId="3" fillId="2" borderId="17" xfId="0" applyNumberFormat="1" applyFont="1" applyFill="1" applyBorder="1" applyAlignment="1" applyProtection="1">
      <alignment vertical="center" wrapText="1"/>
      <protection locked="0"/>
    </xf>
    <xf numFmtId="56" fontId="3" fillId="2" borderId="32" xfId="0" applyNumberFormat="1" applyFont="1" applyFill="1" applyBorder="1" applyAlignment="1" applyProtection="1">
      <alignment vertical="center" wrapText="1"/>
      <protection locked="0"/>
    </xf>
    <xf numFmtId="56" fontId="3" fillId="2" borderId="133" xfId="0" applyNumberFormat="1" applyFont="1" applyFill="1" applyBorder="1" applyAlignment="1" applyProtection="1">
      <alignment vertical="center" wrapText="1"/>
      <protection locked="0"/>
    </xf>
    <xf numFmtId="56" fontId="3" fillId="2" borderId="132" xfId="0" applyNumberFormat="1" applyFont="1" applyFill="1" applyBorder="1" applyAlignment="1" applyProtection="1">
      <alignment vertical="center" wrapText="1"/>
      <protection locked="0"/>
    </xf>
    <xf numFmtId="0" fontId="3" fillId="2" borderId="132" xfId="0" applyFont="1" applyFill="1" applyBorder="1" applyAlignment="1" applyProtection="1">
      <alignment vertical="center" wrapText="1"/>
      <protection locked="0"/>
    </xf>
    <xf numFmtId="0" fontId="3" fillId="2" borderId="112" xfId="0" applyFont="1" applyFill="1" applyBorder="1" applyAlignment="1" applyProtection="1">
      <alignment vertical="center" wrapText="1"/>
      <protection locked="0"/>
    </xf>
    <xf numFmtId="0" fontId="3" fillId="2" borderId="71" xfId="0" applyFont="1" applyFill="1" applyBorder="1" applyAlignment="1" applyProtection="1">
      <alignment vertical="center" wrapText="1"/>
      <protection locked="0"/>
    </xf>
    <xf numFmtId="0" fontId="3" fillId="2" borderId="110" xfId="0" applyFont="1" applyFill="1" applyBorder="1" applyAlignment="1" applyProtection="1">
      <alignment vertical="center" wrapText="1"/>
      <protection locked="0"/>
    </xf>
    <xf numFmtId="20" fontId="14" fillId="0" borderId="68" xfId="0" applyNumberFormat="1" applyFont="1" applyFill="1" applyBorder="1" applyAlignment="1" applyProtection="1">
      <alignment horizontal="center" vertical="center"/>
      <protection locked="0"/>
    </xf>
    <xf numFmtId="20" fontId="14" fillId="0" borderId="67" xfId="0" applyNumberFormat="1" applyFont="1" applyFill="1" applyBorder="1" applyAlignment="1" applyProtection="1">
      <alignment horizontal="center" vertical="center"/>
      <protection locked="0"/>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3" borderId="103" xfId="0" applyFont="1" applyFill="1" applyBorder="1" applyAlignment="1" applyProtection="1">
      <alignment horizontal="left" vertical="center" wrapText="1"/>
    </xf>
    <xf numFmtId="0" fontId="4" fillId="3" borderId="72" xfId="0" applyFont="1" applyFill="1" applyBorder="1" applyAlignment="1" applyProtection="1">
      <alignment horizontal="left" vertical="center" wrapText="1"/>
    </xf>
    <xf numFmtId="0" fontId="4" fillId="3" borderId="109" xfId="0" applyFont="1" applyFill="1" applyBorder="1" applyAlignment="1" applyProtection="1">
      <alignment horizontal="left" vertical="center" wrapText="1"/>
    </xf>
    <xf numFmtId="0" fontId="12"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FFFF99"/>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690033" y="9228667"/>
          <a:ext cx="649605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531225" y="9228667"/>
          <a:ext cx="6527800"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296333</xdr:colOff>
      <xdr:row>1</xdr:row>
      <xdr:rowOff>190500</xdr:rowOff>
    </xdr:from>
    <xdr:to>
      <xdr:col>25</xdr:col>
      <xdr:colOff>455084</xdr:colOff>
      <xdr:row>8</xdr:row>
      <xdr:rowOff>95251</xdr:rowOff>
    </xdr:to>
    <xdr:sp macro="" textlink="">
      <xdr:nvSpPr>
        <xdr:cNvPr id="2" name="テキスト ボックス 1"/>
        <xdr:cNvSpPr txBox="1"/>
      </xdr:nvSpPr>
      <xdr:spPr>
        <a:xfrm>
          <a:off x="12065000" y="433917"/>
          <a:ext cx="3598334" cy="15980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rPr>
            <a:t>令和２年４月</a:t>
          </a:r>
          <a:r>
            <a:rPr kumimoji="1" lang="en-US" altLang="ja-JP" sz="1400">
              <a:solidFill>
                <a:srgbClr val="FF0000"/>
              </a:solidFill>
            </a:rPr>
            <a:t>30</a:t>
          </a:r>
          <a:r>
            <a:rPr kumimoji="1" lang="ja-JP" altLang="en-US" sz="1400">
              <a:solidFill>
                <a:srgbClr val="FF0000"/>
              </a:solidFill>
            </a:rPr>
            <a:t>日付け事務連絡にて送付していた調査票様式から変更していますが、記載していただく内容に変更はありませんので、作成済の場合は、変更前の様式を使用していただいて結構です。</a:t>
          </a:r>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792508" y="9059333"/>
          <a:ext cx="5373159" cy="105834"/>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328083</xdr:colOff>
      <xdr:row>1</xdr:row>
      <xdr:rowOff>201083</xdr:rowOff>
    </xdr:from>
    <xdr:to>
      <xdr:col>25</xdr:col>
      <xdr:colOff>486834</xdr:colOff>
      <xdr:row>8</xdr:row>
      <xdr:rowOff>105834</xdr:rowOff>
    </xdr:to>
    <xdr:sp macro="" textlink="">
      <xdr:nvSpPr>
        <xdr:cNvPr id="2" name="テキスト ボックス 1"/>
        <xdr:cNvSpPr txBox="1"/>
      </xdr:nvSpPr>
      <xdr:spPr>
        <a:xfrm>
          <a:off x="12096750" y="444500"/>
          <a:ext cx="3598334" cy="15980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rPr>
            <a:t>令和２年４月</a:t>
          </a:r>
          <a:r>
            <a:rPr kumimoji="1" lang="en-US" altLang="ja-JP" sz="1400">
              <a:solidFill>
                <a:srgbClr val="FF0000"/>
              </a:solidFill>
            </a:rPr>
            <a:t>30</a:t>
          </a:r>
          <a:r>
            <a:rPr kumimoji="1" lang="ja-JP" altLang="en-US" sz="1400">
              <a:solidFill>
                <a:srgbClr val="FF0000"/>
              </a:solidFill>
            </a:rPr>
            <a:t>日付け事務連絡にて送付していた調査票様式から変更していますが、記載していただく内容に変更はありませんので、作成済の場合は、変更前の様式を使用していただいて結構です。</a:t>
          </a:r>
          <a:endParaRPr kumimoji="1" lang="en-US" altLang="ja-JP" sz="14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28855" name="AutoShape 20"/>
        <xdr:cNvSpPr>
          <a:spLocks noChangeArrowheads="1"/>
        </xdr:cNvSpPr>
      </xdr:nvSpPr>
      <xdr:spPr bwMode="auto">
        <a:xfrm>
          <a:off x="642937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68" name="AutoShape 33"/>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0" name="AutoShape 35"/>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2" name="AutoShape 37"/>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4" name="AutoShape 39"/>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7" name="AutoShape 42"/>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8" name="AutoShape 43"/>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711994" y="9215438"/>
          <a:ext cx="533400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7546181" y="9215438"/>
          <a:ext cx="533400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5" name="AutoShape 42"/>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6" name="AutoShape 43"/>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20</xdr:col>
      <xdr:colOff>296333</xdr:colOff>
      <xdr:row>1</xdr:row>
      <xdr:rowOff>74083</xdr:rowOff>
    </xdr:from>
    <xdr:to>
      <xdr:col>25</xdr:col>
      <xdr:colOff>455084</xdr:colOff>
      <xdr:row>7</xdr:row>
      <xdr:rowOff>158751</xdr:rowOff>
    </xdr:to>
    <xdr:sp macro="" textlink="">
      <xdr:nvSpPr>
        <xdr:cNvPr id="2" name="テキスト ボックス 1"/>
        <xdr:cNvSpPr txBox="1"/>
      </xdr:nvSpPr>
      <xdr:spPr>
        <a:xfrm>
          <a:off x="12065000" y="317500"/>
          <a:ext cx="3598334" cy="15980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rPr>
            <a:t>令和２年４月</a:t>
          </a:r>
          <a:r>
            <a:rPr kumimoji="1" lang="en-US" altLang="ja-JP" sz="1400">
              <a:solidFill>
                <a:srgbClr val="FF0000"/>
              </a:solidFill>
            </a:rPr>
            <a:t>30</a:t>
          </a:r>
          <a:r>
            <a:rPr kumimoji="1" lang="ja-JP" altLang="en-US" sz="1400">
              <a:solidFill>
                <a:srgbClr val="FF0000"/>
              </a:solidFill>
            </a:rPr>
            <a:t>日付け事務連絡にて送付していた調査票様式から変更していますが、記載していただく内容に変更はありませんので、作成済の場合は、変更前の様式を使用していただいて結構です。</a:t>
          </a:r>
          <a:endParaRPr kumimoji="1" lang="en-US" altLang="ja-JP"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15.bin"/><Relationship Id="rId4" Type="http://schemas.openxmlformats.org/officeDocument/2006/relationships/comments" Target="../comments4.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abSelected="1" view="pageBreakPreview" zoomScaleNormal="100" zoomScaleSheetLayoutView="100" workbookViewId="0">
      <selection activeCell="C18" sqref="C18:D18"/>
    </sheetView>
  </sheetViews>
  <sheetFormatPr defaultRowHeight="13.5" x14ac:dyDescent="0.15"/>
  <cols>
    <col min="1" max="3" width="3.625" style="2" customWidth="1"/>
    <col min="4" max="4" width="45.625" style="2" customWidth="1"/>
    <col min="5" max="8" width="9.25" style="2" customWidth="1"/>
    <col min="9" max="16384" width="9" style="2"/>
  </cols>
  <sheetData>
    <row r="1" spans="1:8" s="9" customFormat="1" ht="20.100000000000001" customHeight="1" x14ac:dyDescent="0.15">
      <c r="A1" s="131" t="s">
        <v>44</v>
      </c>
      <c r="B1" s="131"/>
      <c r="C1" s="131"/>
      <c r="D1" s="131"/>
      <c r="E1" s="131"/>
      <c r="F1" s="131"/>
      <c r="G1" s="131"/>
      <c r="H1" s="131"/>
    </row>
    <row r="2" spans="1:8" s="9" customFormat="1" ht="20.100000000000001" customHeight="1" x14ac:dyDescent="0.15">
      <c r="A2" s="131"/>
      <c r="B2" s="131"/>
      <c r="C2" s="131"/>
      <c r="D2" s="131"/>
      <c r="E2" s="131"/>
      <c r="F2" s="131"/>
      <c r="G2" s="131"/>
      <c r="H2" s="131"/>
    </row>
    <row r="3" spans="1:8" s="10" customFormat="1" ht="20.100000000000001" customHeight="1" x14ac:dyDescent="0.15">
      <c r="A3" s="389" t="s">
        <v>302</v>
      </c>
      <c r="B3" s="389"/>
      <c r="C3" s="389"/>
      <c r="D3" s="389"/>
      <c r="E3" s="389"/>
      <c r="F3" s="389"/>
      <c r="G3" s="389"/>
      <c r="H3" s="389"/>
    </row>
    <row r="4" spans="1:8" s="9" customFormat="1" ht="20.100000000000001" customHeight="1" x14ac:dyDescent="0.15">
      <c r="A4" s="130"/>
      <c r="B4" s="131"/>
      <c r="C4" s="131"/>
      <c r="D4" s="131"/>
      <c r="E4" s="131"/>
      <c r="F4" s="131"/>
      <c r="G4" s="131"/>
      <c r="H4" s="131"/>
    </row>
    <row r="5" spans="1:8" ht="20.100000000000001" customHeight="1" x14ac:dyDescent="0.15">
      <c r="A5" s="132"/>
      <c r="B5" s="132"/>
      <c r="C5" s="133"/>
      <c r="D5" s="134" t="s">
        <v>237</v>
      </c>
      <c r="E5" s="392"/>
      <c r="F5" s="392"/>
      <c r="G5" s="392"/>
      <c r="H5" s="392"/>
    </row>
    <row r="6" spans="1:8" ht="20.100000000000001" customHeight="1" x14ac:dyDescent="0.15">
      <c r="A6" s="132"/>
      <c r="B6" s="132"/>
      <c r="C6" s="133"/>
      <c r="D6" s="134" t="s">
        <v>139</v>
      </c>
      <c r="E6" s="393"/>
      <c r="F6" s="393"/>
      <c r="G6" s="393"/>
      <c r="H6" s="393"/>
    </row>
    <row r="7" spans="1:8" ht="20.100000000000001" customHeight="1" x14ac:dyDescent="0.15">
      <c r="A7" s="132"/>
      <c r="B7" s="132"/>
      <c r="C7" s="133"/>
      <c r="D7" s="134" t="s">
        <v>46</v>
      </c>
      <c r="E7" s="393"/>
      <c r="F7" s="393"/>
      <c r="G7" s="393"/>
      <c r="H7" s="393"/>
    </row>
    <row r="8" spans="1:8" ht="20.100000000000001" customHeight="1" x14ac:dyDescent="0.15">
      <c r="A8" s="132"/>
      <c r="B8" s="132"/>
      <c r="C8" s="133"/>
      <c r="D8" s="134"/>
      <c r="E8" s="134"/>
      <c r="F8" s="134"/>
      <c r="G8" s="137"/>
      <c r="H8" s="137"/>
    </row>
    <row r="9" spans="1:8" s="9" customFormat="1" ht="20.100000000000001" customHeight="1" x14ac:dyDescent="0.15">
      <c r="A9" s="135" t="s">
        <v>45</v>
      </c>
      <c r="B9" s="131"/>
      <c r="C9" s="131"/>
      <c r="D9" s="131"/>
      <c r="E9" s="131"/>
      <c r="F9" s="131"/>
      <c r="G9" s="131"/>
      <c r="H9" s="131"/>
    </row>
    <row r="10" spans="1:8" s="9" customFormat="1" ht="20.100000000000001" customHeight="1" thickBot="1" x14ac:dyDescent="0.2">
      <c r="A10" s="135"/>
      <c r="B10" s="131"/>
      <c r="C10" s="131"/>
      <c r="D10" s="131"/>
      <c r="E10" s="131"/>
      <c r="F10" s="131"/>
      <c r="G10" s="131"/>
      <c r="H10" s="131"/>
    </row>
    <row r="11" spans="1:8" s="9" customFormat="1" ht="20.100000000000001" customHeight="1" thickBot="1" x14ac:dyDescent="0.2">
      <c r="A11" s="136"/>
      <c r="B11" s="135" t="s">
        <v>120</v>
      </c>
      <c r="C11" s="131"/>
      <c r="D11" s="131"/>
      <c r="E11" s="131"/>
      <c r="F11" s="131"/>
      <c r="G11" s="131"/>
      <c r="H11" s="131"/>
    </row>
    <row r="12" spans="1:8" s="9" customFormat="1" ht="20.100000000000001" customHeight="1" thickBot="1" x14ac:dyDescent="0.2">
      <c r="A12" s="135"/>
      <c r="B12" s="135"/>
      <c r="C12" s="131"/>
      <c r="D12" s="131"/>
      <c r="E12" s="131"/>
      <c r="F12" s="131"/>
      <c r="G12" s="131"/>
      <c r="H12" s="131"/>
    </row>
    <row r="13" spans="1:8" s="9" customFormat="1" ht="20.100000000000001" customHeight="1" thickBot="1" x14ac:dyDescent="0.2">
      <c r="A13" s="136"/>
      <c r="B13" s="135" t="s">
        <v>119</v>
      </c>
      <c r="C13" s="131"/>
      <c r="D13" s="131"/>
      <c r="E13" s="131"/>
      <c r="F13" s="131"/>
      <c r="G13" s="131"/>
      <c r="H13" s="131"/>
    </row>
    <row r="14" spans="1:8" s="9" customFormat="1" ht="20.100000000000001" customHeight="1" thickBot="1" x14ac:dyDescent="0.2">
      <c r="A14" s="135"/>
      <c r="B14" s="131"/>
      <c r="C14" s="131"/>
      <c r="D14" s="131"/>
      <c r="E14" s="131"/>
      <c r="F14" s="131"/>
      <c r="G14" s="131"/>
      <c r="H14" s="131"/>
    </row>
    <row r="15" spans="1:8" ht="20.100000000000001" customHeight="1" x14ac:dyDescent="0.15">
      <c r="A15" s="133"/>
      <c r="B15" s="394" t="s">
        <v>47</v>
      </c>
      <c r="C15" s="395"/>
      <c r="D15" s="395"/>
      <c r="E15" s="398" t="s">
        <v>48</v>
      </c>
      <c r="F15" s="399"/>
      <c r="G15" s="399"/>
      <c r="H15" s="400"/>
    </row>
    <row r="16" spans="1:8" ht="20.100000000000001" customHeight="1" x14ac:dyDescent="0.15">
      <c r="A16" s="133"/>
      <c r="B16" s="396"/>
      <c r="C16" s="397"/>
      <c r="D16" s="397"/>
      <c r="E16" s="401" t="s">
        <v>222</v>
      </c>
      <c r="F16" s="402"/>
      <c r="G16" s="401" t="s">
        <v>223</v>
      </c>
      <c r="H16" s="403"/>
    </row>
    <row r="17" spans="1:8" ht="20.100000000000001" customHeight="1" x14ac:dyDescent="0.15">
      <c r="A17" s="133"/>
      <c r="B17" s="209" t="s">
        <v>108</v>
      </c>
      <c r="C17" s="139"/>
      <c r="D17" s="197"/>
      <c r="E17" s="138"/>
      <c r="F17" s="138"/>
      <c r="G17" s="139"/>
      <c r="H17" s="140"/>
    </row>
    <row r="18" spans="1:8" ht="33.75" customHeight="1" x14ac:dyDescent="0.15">
      <c r="A18" s="133"/>
      <c r="B18" s="404"/>
      <c r="C18" s="383" t="s">
        <v>318</v>
      </c>
      <c r="D18" s="384"/>
      <c r="E18" s="381"/>
      <c r="F18" s="382"/>
      <c r="G18" s="390"/>
      <c r="H18" s="391"/>
    </row>
    <row r="19" spans="1:8" ht="33.75" customHeight="1" x14ac:dyDescent="0.15">
      <c r="A19" s="133"/>
      <c r="B19" s="404"/>
      <c r="C19" s="142" t="s">
        <v>224</v>
      </c>
      <c r="D19" s="142"/>
      <c r="E19" s="381"/>
      <c r="F19" s="382"/>
      <c r="G19" s="390"/>
      <c r="H19" s="391"/>
    </row>
    <row r="20" spans="1:8" ht="33.75" customHeight="1" x14ac:dyDescent="0.15">
      <c r="A20" s="133"/>
      <c r="B20" s="404"/>
      <c r="C20" s="196" t="s">
        <v>225</v>
      </c>
      <c r="D20" s="142"/>
      <c r="E20" s="381"/>
      <c r="F20" s="382"/>
      <c r="G20" s="390"/>
      <c r="H20" s="391"/>
    </row>
    <row r="21" spans="1:8" ht="33.75" customHeight="1" x14ac:dyDescent="0.15">
      <c r="A21" s="133"/>
      <c r="B21" s="141"/>
      <c r="C21" s="383" t="s">
        <v>309</v>
      </c>
      <c r="D21" s="384"/>
      <c r="E21" s="381"/>
      <c r="F21" s="382"/>
      <c r="G21" s="390"/>
      <c r="H21" s="391"/>
    </row>
    <row r="22" spans="1:8" ht="33.75" customHeight="1" x14ac:dyDescent="0.15">
      <c r="A22" s="133"/>
      <c r="B22" s="141"/>
      <c r="C22" s="143" t="s">
        <v>308</v>
      </c>
      <c r="D22" s="144"/>
      <c r="E22" s="381"/>
      <c r="F22" s="382"/>
      <c r="G22" s="390"/>
      <c r="H22" s="391"/>
    </row>
    <row r="23" spans="1:8" ht="33.75" customHeight="1" thickBot="1" x14ac:dyDescent="0.2">
      <c r="A23" s="133"/>
      <c r="B23" s="141"/>
      <c r="C23" s="143" t="s">
        <v>226</v>
      </c>
      <c r="D23" s="144"/>
      <c r="E23" s="381"/>
      <c r="F23" s="382"/>
      <c r="G23" s="390"/>
      <c r="H23" s="391"/>
    </row>
    <row r="24" spans="1:8" ht="20.100000000000001" customHeight="1" x14ac:dyDescent="0.15">
      <c r="A24" s="133"/>
      <c r="B24" s="406" t="s">
        <v>148</v>
      </c>
      <c r="C24" s="407"/>
      <c r="D24" s="407"/>
      <c r="E24" s="407"/>
      <c r="F24" s="407"/>
      <c r="G24" s="407"/>
      <c r="H24" s="408"/>
    </row>
    <row r="25" spans="1:8" ht="33.75" customHeight="1" x14ac:dyDescent="0.15">
      <c r="A25" s="133"/>
      <c r="B25" s="404"/>
      <c r="C25" s="147" t="s">
        <v>149</v>
      </c>
      <c r="D25" s="148"/>
      <c r="E25" s="410"/>
      <c r="F25" s="411"/>
      <c r="G25" s="387"/>
      <c r="H25" s="388"/>
    </row>
    <row r="26" spans="1:8" ht="33.75" customHeight="1" x14ac:dyDescent="0.15">
      <c r="A26" s="133"/>
      <c r="B26" s="404"/>
      <c r="C26" s="147" t="s">
        <v>109</v>
      </c>
      <c r="D26" s="148"/>
      <c r="E26" s="410"/>
      <c r="F26" s="411"/>
      <c r="G26" s="387"/>
      <c r="H26" s="388"/>
    </row>
    <row r="27" spans="1:8" ht="33.75" customHeight="1" x14ac:dyDescent="0.15">
      <c r="A27" s="133"/>
      <c r="B27" s="404"/>
      <c r="C27" s="147" t="s">
        <v>110</v>
      </c>
      <c r="D27" s="148"/>
      <c r="E27" s="410"/>
      <c r="F27" s="411"/>
      <c r="G27" s="387"/>
      <c r="H27" s="388"/>
    </row>
    <row r="28" spans="1:8" ht="33.75" customHeight="1" thickBot="1" x14ac:dyDescent="0.2">
      <c r="A28" s="133"/>
      <c r="B28" s="405"/>
      <c r="C28" s="145" t="s">
        <v>150</v>
      </c>
      <c r="D28" s="146"/>
      <c r="E28" s="385"/>
      <c r="F28" s="409"/>
      <c r="G28" s="385"/>
      <c r="H28" s="386"/>
    </row>
    <row r="29" spans="1:8" ht="20.100000000000001" customHeight="1" x14ac:dyDescent="0.15"/>
    <row r="30" spans="1:8" ht="10.5" customHeight="1" x14ac:dyDescent="0.15"/>
    <row r="31" spans="1:8" ht="18.75" x14ac:dyDescent="0.15">
      <c r="A31" s="13" t="s">
        <v>232</v>
      </c>
    </row>
    <row r="32" spans="1:8" ht="18.75" x14ac:dyDescent="0.15">
      <c r="A32" s="13" t="s">
        <v>233</v>
      </c>
    </row>
    <row r="33" spans="1:1" ht="18.75" x14ac:dyDescent="0.15">
      <c r="A33" s="13" t="s">
        <v>234</v>
      </c>
    </row>
    <row r="34" spans="1:1" ht="18.75" x14ac:dyDescent="0.15">
      <c r="A34" s="13" t="s">
        <v>235</v>
      </c>
    </row>
    <row r="35" spans="1:1" ht="18.75" x14ac:dyDescent="0.15">
      <c r="A35" s="13" t="s">
        <v>236</v>
      </c>
    </row>
  </sheetData>
  <mergeCells count="33">
    <mergeCell ref="B25:B28"/>
    <mergeCell ref="B24:H24"/>
    <mergeCell ref="E22:F22"/>
    <mergeCell ref="G25:H25"/>
    <mergeCell ref="G22:H22"/>
    <mergeCell ref="E28:F28"/>
    <mergeCell ref="E25:F25"/>
    <mergeCell ref="E26:F26"/>
    <mergeCell ref="E27:F27"/>
    <mergeCell ref="E23:F23"/>
    <mergeCell ref="G27:H27"/>
    <mergeCell ref="G23:H23"/>
    <mergeCell ref="A3:H3"/>
    <mergeCell ref="G18:H18"/>
    <mergeCell ref="G21:H21"/>
    <mergeCell ref="E5:H5"/>
    <mergeCell ref="E7:H7"/>
    <mergeCell ref="E6:H6"/>
    <mergeCell ref="B15:D16"/>
    <mergeCell ref="E15:H15"/>
    <mergeCell ref="E16:F16"/>
    <mergeCell ref="G16:H16"/>
    <mergeCell ref="E18:F18"/>
    <mergeCell ref="E19:F19"/>
    <mergeCell ref="G19:H19"/>
    <mergeCell ref="B18:B20"/>
    <mergeCell ref="E21:F21"/>
    <mergeCell ref="G20:H20"/>
    <mergeCell ref="E20:F20"/>
    <mergeCell ref="C18:D18"/>
    <mergeCell ref="C21:D21"/>
    <mergeCell ref="G28:H28"/>
    <mergeCell ref="G26:H26"/>
  </mergeCells>
  <phoneticPr fontId="2"/>
  <dataValidations count="1">
    <dataValidation type="list" allowBlank="1" showInputMessage="1" showErrorMessage="1" sqref="A11 A13 E25:F28 G28:H28">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26" sqref="A26:XFD26"/>
    </sheetView>
  </sheetViews>
  <sheetFormatPr defaultRowHeight="19.5" customHeight="1" x14ac:dyDescent="0.15"/>
  <cols>
    <col min="1" max="1" width="3.125" style="115" customWidth="1"/>
    <col min="2" max="2" width="7.125" style="115" customWidth="1"/>
    <col min="3" max="3" width="10.625" style="115" customWidth="1"/>
    <col min="4" max="4" width="8.625" style="115" customWidth="1"/>
    <col min="5" max="5" width="6.625" style="115" customWidth="1"/>
    <col min="6" max="6" width="7.125" style="115" customWidth="1"/>
    <col min="7" max="8" width="8.625" style="115" customWidth="1"/>
    <col min="9" max="9" width="6.625" style="115" customWidth="1"/>
    <col min="10" max="10" width="3.625" style="115" customWidth="1"/>
    <col min="11" max="11" width="3.125" style="115" customWidth="1"/>
    <col min="12" max="12" width="7.125" style="115" customWidth="1"/>
    <col min="13" max="13" width="10.625" style="115" customWidth="1"/>
    <col min="14" max="14" width="8.625" style="115" customWidth="1"/>
    <col min="15" max="15" width="6.625" style="115" customWidth="1"/>
    <col min="16" max="16" width="7.125" style="115" customWidth="1"/>
    <col min="17" max="18" width="8.625" style="115" customWidth="1"/>
    <col min="19" max="19" width="6.625" style="115" customWidth="1"/>
    <col min="20" max="16384" width="9" style="115"/>
  </cols>
  <sheetData>
    <row r="1" spans="1:19" ht="19.5" customHeight="1" x14ac:dyDescent="0.15">
      <c r="A1" s="114" t="s">
        <v>194</v>
      </c>
      <c r="K1" s="114" t="s">
        <v>194</v>
      </c>
    </row>
    <row r="2" spans="1:19" ht="19.5" customHeight="1" thickBot="1" x14ac:dyDescent="0.2">
      <c r="A2" s="618" t="s">
        <v>195</v>
      </c>
      <c r="B2" s="618"/>
      <c r="C2" s="618"/>
      <c r="D2" s="618"/>
      <c r="E2" s="618"/>
      <c r="F2" s="618"/>
      <c r="G2" s="618"/>
      <c r="H2" s="618"/>
      <c r="I2" s="618"/>
      <c r="K2" s="618" t="s">
        <v>195</v>
      </c>
      <c r="L2" s="618"/>
      <c r="M2" s="618"/>
      <c r="N2" s="618"/>
      <c r="O2" s="618"/>
      <c r="P2" s="618"/>
      <c r="Q2" s="618"/>
      <c r="R2" s="618"/>
      <c r="S2" s="618"/>
    </row>
    <row r="3" spans="1:19" ht="22.5" customHeight="1" thickBot="1" x14ac:dyDescent="0.2">
      <c r="A3" s="619" t="s">
        <v>196</v>
      </c>
      <c r="B3" s="620"/>
      <c r="C3" s="620"/>
      <c r="D3" s="620"/>
      <c r="E3" s="620"/>
      <c r="F3" s="620"/>
      <c r="G3" s="620"/>
      <c r="H3" s="620"/>
      <c r="I3" s="621"/>
      <c r="K3" s="619" t="s">
        <v>196</v>
      </c>
      <c r="L3" s="620"/>
      <c r="M3" s="620"/>
      <c r="N3" s="620"/>
      <c r="O3" s="620"/>
      <c r="P3" s="620"/>
      <c r="Q3" s="620"/>
      <c r="R3" s="620"/>
      <c r="S3" s="621"/>
    </row>
    <row r="4" spans="1:19" ht="24.75" customHeight="1" thickBot="1" x14ac:dyDescent="0.2">
      <c r="A4" s="614" t="s">
        <v>197</v>
      </c>
      <c r="B4" s="615"/>
      <c r="C4" s="615"/>
      <c r="D4" s="615"/>
      <c r="E4" s="615"/>
      <c r="F4" s="615"/>
      <c r="G4" s="622" t="s">
        <v>268</v>
      </c>
      <c r="H4" s="622"/>
      <c r="I4" s="623"/>
      <c r="K4" s="614" t="s">
        <v>197</v>
      </c>
      <c r="L4" s="615"/>
      <c r="M4" s="615"/>
      <c r="N4" s="615"/>
      <c r="O4" s="615"/>
      <c r="P4" s="615"/>
      <c r="Q4" s="622" t="s">
        <v>268</v>
      </c>
      <c r="R4" s="622"/>
      <c r="S4" s="623"/>
    </row>
    <row r="5" spans="1:19" ht="19.5" customHeight="1" x14ac:dyDescent="0.15">
      <c r="A5" s="604" t="s">
        <v>198</v>
      </c>
      <c r="B5" s="605"/>
      <c r="C5" s="605"/>
      <c r="D5" s="605"/>
      <c r="E5" s="605"/>
      <c r="F5" s="606"/>
      <c r="G5" s="607" t="s">
        <v>199</v>
      </c>
      <c r="H5" s="605"/>
      <c r="I5" s="608"/>
      <c r="K5" s="604" t="s">
        <v>198</v>
      </c>
      <c r="L5" s="605"/>
      <c r="M5" s="605"/>
      <c r="N5" s="605"/>
      <c r="O5" s="605"/>
      <c r="P5" s="606"/>
      <c r="Q5" s="607" t="s">
        <v>199</v>
      </c>
      <c r="R5" s="605"/>
      <c r="S5" s="608"/>
    </row>
    <row r="6" spans="1:19" ht="19.5" customHeight="1" thickBot="1" x14ac:dyDescent="0.2">
      <c r="A6" s="609" t="s">
        <v>200</v>
      </c>
      <c r="B6" s="610"/>
      <c r="C6" s="610"/>
      <c r="D6" s="610"/>
      <c r="E6" s="610"/>
      <c r="F6" s="611"/>
      <c r="G6" s="612" t="s">
        <v>201</v>
      </c>
      <c r="H6" s="610"/>
      <c r="I6" s="613"/>
      <c r="K6" s="609" t="s">
        <v>200</v>
      </c>
      <c r="L6" s="610"/>
      <c r="M6" s="610"/>
      <c r="N6" s="610"/>
      <c r="O6" s="610"/>
      <c r="P6" s="611"/>
      <c r="Q6" s="612" t="s">
        <v>201</v>
      </c>
      <c r="R6" s="610"/>
      <c r="S6" s="613"/>
    </row>
    <row r="7" spans="1:19" ht="22.5" customHeight="1" thickBot="1" x14ac:dyDescent="0.2">
      <c r="A7" s="614" t="s">
        <v>202</v>
      </c>
      <c r="B7" s="615"/>
      <c r="C7" s="616"/>
      <c r="D7" s="617" t="s">
        <v>203</v>
      </c>
      <c r="E7" s="615"/>
      <c r="F7" s="616"/>
      <c r="G7" s="601" t="s">
        <v>204</v>
      </c>
      <c r="H7" s="602"/>
      <c r="I7" s="603"/>
      <c r="K7" s="614" t="s">
        <v>202</v>
      </c>
      <c r="L7" s="615"/>
      <c r="M7" s="616"/>
      <c r="N7" s="617" t="s">
        <v>203</v>
      </c>
      <c r="O7" s="615"/>
      <c r="P7" s="616"/>
      <c r="Q7" s="601" t="s">
        <v>204</v>
      </c>
      <c r="R7" s="602"/>
      <c r="S7" s="603"/>
    </row>
    <row r="8" spans="1:19" ht="14.25" customHeight="1" x14ac:dyDescent="0.15">
      <c r="A8" s="592" t="s">
        <v>205</v>
      </c>
      <c r="B8" s="594" t="s">
        <v>206</v>
      </c>
      <c r="C8" s="329"/>
      <c r="D8" s="330"/>
      <c r="E8" s="331"/>
      <c r="F8" s="596" t="s">
        <v>207</v>
      </c>
      <c r="G8" s="332"/>
      <c r="H8" s="330"/>
      <c r="I8" s="333"/>
      <c r="K8" s="592" t="s">
        <v>205</v>
      </c>
      <c r="L8" s="594" t="s">
        <v>206</v>
      </c>
      <c r="M8" s="329"/>
      <c r="N8" s="330"/>
      <c r="O8" s="331"/>
      <c r="P8" s="596" t="s">
        <v>207</v>
      </c>
      <c r="Q8" s="332"/>
      <c r="R8" s="330"/>
      <c r="S8" s="333"/>
    </row>
    <row r="9" spans="1:19" ht="14.25" customHeight="1" thickBot="1" x14ac:dyDescent="0.2">
      <c r="A9" s="593"/>
      <c r="B9" s="595"/>
      <c r="C9" s="334"/>
      <c r="D9" s="335"/>
      <c r="E9" s="336" t="s">
        <v>208</v>
      </c>
      <c r="F9" s="597"/>
      <c r="G9" s="337"/>
      <c r="H9" s="335"/>
      <c r="I9" s="338" t="s">
        <v>208</v>
      </c>
      <c r="K9" s="593"/>
      <c r="L9" s="595"/>
      <c r="M9" s="334"/>
      <c r="N9" s="335"/>
      <c r="O9" s="336" t="s">
        <v>208</v>
      </c>
      <c r="P9" s="597"/>
      <c r="Q9" s="337"/>
      <c r="R9" s="335"/>
      <c r="S9" s="338" t="s">
        <v>208</v>
      </c>
    </row>
    <row r="10" spans="1:19" ht="24" customHeight="1" x14ac:dyDescent="0.15">
      <c r="A10" s="220"/>
      <c r="B10" s="598" t="s">
        <v>209</v>
      </c>
      <c r="C10" s="599"/>
      <c r="D10" s="600" t="s">
        <v>210</v>
      </c>
      <c r="E10" s="591"/>
      <c r="F10" s="221" t="s">
        <v>211</v>
      </c>
      <c r="G10" s="590" t="s">
        <v>212</v>
      </c>
      <c r="H10" s="591"/>
      <c r="I10" s="231" t="s">
        <v>211</v>
      </c>
      <c r="K10" s="220"/>
      <c r="L10" s="598" t="s">
        <v>209</v>
      </c>
      <c r="M10" s="599"/>
      <c r="N10" s="600" t="s">
        <v>210</v>
      </c>
      <c r="O10" s="591"/>
      <c r="P10" s="221" t="s">
        <v>211</v>
      </c>
      <c r="Q10" s="590" t="s">
        <v>212</v>
      </c>
      <c r="R10" s="591"/>
      <c r="S10" s="231" t="s">
        <v>211</v>
      </c>
    </row>
    <row r="11" spans="1:19" ht="19.5" customHeight="1" x14ac:dyDescent="0.15">
      <c r="A11" s="116">
        <v>1</v>
      </c>
      <c r="B11" s="588"/>
      <c r="C11" s="589"/>
      <c r="D11" s="272"/>
      <c r="E11" s="117" t="s">
        <v>269</v>
      </c>
      <c r="F11" s="118"/>
      <c r="G11" s="119" t="s">
        <v>269</v>
      </c>
      <c r="H11" s="274"/>
      <c r="I11" s="120"/>
      <c r="K11" s="116">
        <v>1</v>
      </c>
      <c r="L11" s="588"/>
      <c r="M11" s="589"/>
      <c r="N11" s="272"/>
      <c r="O11" s="117" t="s">
        <v>269</v>
      </c>
      <c r="P11" s="118"/>
      <c r="Q11" s="119" t="s">
        <v>269</v>
      </c>
      <c r="R11" s="274"/>
      <c r="S11" s="120"/>
    </row>
    <row r="12" spans="1:19" ht="19.5" customHeight="1" x14ac:dyDescent="0.15">
      <c r="A12" s="116">
        <v>2</v>
      </c>
      <c r="B12" s="588"/>
      <c r="C12" s="589"/>
      <c r="D12" s="272"/>
      <c r="E12" s="117" t="s">
        <v>269</v>
      </c>
      <c r="F12" s="118"/>
      <c r="G12" s="119" t="s">
        <v>269</v>
      </c>
      <c r="H12" s="274"/>
      <c r="I12" s="120"/>
      <c r="K12" s="116">
        <v>2</v>
      </c>
      <c r="L12" s="588"/>
      <c r="M12" s="589"/>
      <c r="N12" s="272"/>
      <c r="O12" s="117" t="s">
        <v>269</v>
      </c>
      <c r="P12" s="118"/>
      <c r="Q12" s="119" t="s">
        <v>269</v>
      </c>
      <c r="R12" s="274"/>
      <c r="S12" s="120"/>
    </row>
    <row r="13" spans="1:19" ht="19.5" customHeight="1" x14ac:dyDescent="0.15">
      <c r="A13" s="116">
        <v>3</v>
      </c>
      <c r="B13" s="588"/>
      <c r="C13" s="589"/>
      <c r="D13" s="272"/>
      <c r="E13" s="117" t="s">
        <v>269</v>
      </c>
      <c r="F13" s="118"/>
      <c r="G13" s="119" t="s">
        <v>269</v>
      </c>
      <c r="H13" s="274"/>
      <c r="I13" s="120"/>
      <c r="K13" s="116">
        <v>3</v>
      </c>
      <c r="L13" s="588"/>
      <c r="M13" s="589"/>
      <c r="N13" s="272"/>
      <c r="O13" s="117" t="s">
        <v>269</v>
      </c>
      <c r="P13" s="118"/>
      <c r="Q13" s="119" t="s">
        <v>269</v>
      </c>
      <c r="R13" s="274"/>
      <c r="S13" s="120"/>
    </row>
    <row r="14" spans="1:19" ht="19.5" customHeight="1" x14ac:dyDescent="0.15">
      <c r="A14" s="116">
        <v>4</v>
      </c>
      <c r="B14" s="588"/>
      <c r="C14" s="589"/>
      <c r="D14" s="272"/>
      <c r="E14" s="117" t="s">
        <v>269</v>
      </c>
      <c r="F14" s="118"/>
      <c r="G14" s="119" t="s">
        <v>269</v>
      </c>
      <c r="H14" s="274"/>
      <c r="I14" s="120"/>
      <c r="K14" s="116">
        <v>4</v>
      </c>
      <c r="L14" s="588"/>
      <c r="M14" s="589"/>
      <c r="N14" s="272"/>
      <c r="O14" s="117" t="s">
        <v>269</v>
      </c>
      <c r="P14" s="118"/>
      <c r="Q14" s="119" t="s">
        <v>269</v>
      </c>
      <c r="R14" s="274"/>
      <c r="S14" s="120"/>
    </row>
    <row r="15" spans="1:19" ht="19.5" customHeight="1" x14ac:dyDescent="0.15">
      <c r="A15" s="116">
        <v>5</v>
      </c>
      <c r="B15" s="588"/>
      <c r="C15" s="589"/>
      <c r="D15" s="272"/>
      <c r="E15" s="117" t="s">
        <v>269</v>
      </c>
      <c r="F15" s="118"/>
      <c r="G15" s="119" t="s">
        <v>269</v>
      </c>
      <c r="H15" s="274"/>
      <c r="I15" s="120"/>
      <c r="K15" s="116">
        <v>5</v>
      </c>
      <c r="L15" s="588"/>
      <c r="M15" s="589"/>
      <c r="N15" s="272"/>
      <c r="O15" s="117" t="s">
        <v>269</v>
      </c>
      <c r="P15" s="118"/>
      <c r="Q15" s="119" t="s">
        <v>269</v>
      </c>
      <c r="R15" s="274"/>
      <c r="S15" s="120"/>
    </row>
    <row r="16" spans="1:19" ht="19.5" customHeight="1" x14ac:dyDescent="0.15">
      <c r="A16" s="116">
        <v>6</v>
      </c>
      <c r="B16" s="588"/>
      <c r="C16" s="589"/>
      <c r="D16" s="272"/>
      <c r="E16" s="117" t="s">
        <v>269</v>
      </c>
      <c r="F16" s="118"/>
      <c r="G16" s="119" t="s">
        <v>269</v>
      </c>
      <c r="H16" s="274"/>
      <c r="I16" s="120"/>
      <c r="K16" s="116">
        <v>6</v>
      </c>
      <c r="L16" s="588"/>
      <c r="M16" s="589"/>
      <c r="N16" s="272"/>
      <c r="O16" s="117" t="s">
        <v>269</v>
      </c>
      <c r="P16" s="118"/>
      <c r="Q16" s="119" t="s">
        <v>269</v>
      </c>
      <c r="R16" s="274"/>
      <c r="S16" s="120"/>
    </row>
    <row r="17" spans="1:19" ht="19.5" customHeight="1" x14ac:dyDescent="0.15">
      <c r="A17" s="116">
        <v>7</v>
      </c>
      <c r="B17" s="588"/>
      <c r="C17" s="589"/>
      <c r="D17" s="272"/>
      <c r="E17" s="117" t="s">
        <v>269</v>
      </c>
      <c r="F17" s="118"/>
      <c r="G17" s="119" t="s">
        <v>269</v>
      </c>
      <c r="H17" s="274"/>
      <c r="I17" s="120"/>
      <c r="K17" s="116">
        <v>7</v>
      </c>
      <c r="L17" s="588"/>
      <c r="M17" s="589"/>
      <c r="N17" s="272"/>
      <c r="O17" s="117" t="s">
        <v>269</v>
      </c>
      <c r="P17" s="118"/>
      <c r="Q17" s="119" t="s">
        <v>269</v>
      </c>
      <c r="R17" s="274"/>
      <c r="S17" s="120"/>
    </row>
    <row r="18" spans="1:19" ht="19.5" customHeight="1" x14ac:dyDescent="0.15">
      <c r="A18" s="116">
        <v>8</v>
      </c>
      <c r="B18" s="588"/>
      <c r="C18" s="589"/>
      <c r="D18" s="272"/>
      <c r="E18" s="117" t="s">
        <v>269</v>
      </c>
      <c r="F18" s="118"/>
      <c r="G18" s="119" t="s">
        <v>269</v>
      </c>
      <c r="H18" s="274"/>
      <c r="I18" s="120"/>
      <c r="K18" s="116">
        <v>8</v>
      </c>
      <c r="L18" s="588"/>
      <c r="M18" s="589"/>
      <c r="N18" s="272"/>
      <c r="O18" s="117" t="s">
        <v>269</v>
      </c>
      <c r="P18" s="118"/>
      <c r="Q18" s="119" t="s">
        <v>269</v>
      </c>
      <c r="R18" s="274"/>
      <c r="S18" s="120"/>
    </row>
    <row r="19" spans="1:19" ht="19.5" customHeight="1" x14ac:dyDescent="0.15">
      <c r="A19" s="116">
        <v>9</v>
      </c>
      <c r="B19" s="588"/>
      <c r="C19" s="589"/>
      <c r="D19" s="272"/>
      <c r="E19" s="117" t="s">
        <v>269</v>
      </c>
      <c r="F19" s="118"/>
      <c r="G19" s="119" t="s">
        <v>269</v>
      </c>
      <c r="H19" s="274"/>
      <c r="I19" s="120"/>
      <c r="K19" s="116">
        <v>9</v>
      </c>
      <c r="L19" s="588"/>
      <c r="M19" s="589"/>
      <c r="N19" s="272"/>
      <c r="O19" s="117" t="s">
        <v>269</v>
      </c>
      <c r="P19" s="118"/>
      <c r="Q19" s="119" t="s">
        <v>269</v>
      </c>
      <c r="R19" s="274"/>
      <c r="S19" s="120"/>
    </row>
    <row r="20" spans="1:19" ht="19.5" customHeight="1" x14ac:dyDescent="0.15">
      <c r="A20" s="116">
        <v>10</v>
      </c>
      <c r="B20" s="588"/>
      <c r="C20" s="589"/>
      <c r="D20" s="272"/>
      <c r="E20" s="117" t="s">
        <v>269</v>
      </c>
      <c r="F20" s="118"/>
      <c r="G20" s="119" t="s">
        <v>269</v>
      </c>
      <c r="H20" s="274"/>
      <c r="I20" s="120"/>
      <c r="K20" s="116">
        <v>10</v>
      </c>
      <c r="L20" s="588"/>
      <c r="M20" s="589"/>
      <c r="N20" s="272"/>
      <c r="O20" s="117" t="s">
        <v>269</v>
      </c>
      <c r="P20" s="118"/>
      <c r="Q20" s="119" t="s">
        <v>269</v>
      </c>
      <c r="R20" s="274"/>
      <c r="S20" s="120"/>
    </row>
    <row r="21" spans="1:19" ht="19.5" customHeight="1" x14ac:dyDescent="0.15">
      <c r="A21" s="116">
        <v>11</v>
      </c>
      <c r="B21" s="588"/>
      <c r="C21" s="589"/>
      <c r="D21" s="272"/>
      <c r="E21" s="117" t="s">
        <v>269</v>
      </c>
      <c r="F21" s="118"/>
      <c r="G21" s="119" t="s">
        <v>269</v>
      </c>
      <c r="H21" s="274"/>
      <c r="I21" s="120"/>
      <c r="K21" s="116">
        <v>11</v>
      </c>
      <c r="L21" s="588"/>
      <c r="M21" s="589"/>
      <c r="N21" s="272"/>
      <c r="O21" s="117" t="s">
        <v>269</v>
      </c>
      <c r="P21" s="118"/>
      <c r="Q21" s="119" t="s">
        <v>269</v>
      </c>
      <c r="R21" s="274"/>
      <c r="S21" s="120"/>
    </row>
    <row r="22" spans="1:19" ht="19.5" customHeight="1" x14ac:dyDescent="0.15">
      <c r="A22" s="116">
        <v>12</v>
      </c>
      <c r="B22" s="588"/>
      <c r="C22" s="589"/>
      <c r="D22" s="272"/>
      <c r="E22" s="117" t="s">
        <v>269</v>
      </c>
      <c r="F22" s="118"/>
      <c r="G22" s="119" t="s">
        <v>269</v>
      </c>
      <c r="H22" s="274"/>
      <c r="I22" s="120"/>
      <c r="K22" s="116">
        <v>12</v>
      </c>
      <c r="L22" s="588"/>
      <c r="M22" s="589"/>
      <c r="N22" s="272"/>
      <c r="O22" s="117" t="s">
        <v>269</v>
      </c>
      <c r="P22" s="118"/>
      <c r="Q22" s="119" t="s">
        <v>269</v>
      </c>
      <c r="R22" s="274"/>
      <c r="S22" s="120"/>
    </row>
    <row r="23" spans="1:19" ht="19.5" customHeight="1" x14ac:dyDescent="0.15">
      <c r="A23" s="116">
        <v>13</v>
      </c>
      <c r="B23" s="588"/>
      <c r="C23" s="589"/>
      <c r="D23" s="272"/>
      <c r="E23" s="117" t="s">
        <v>269</v>
      </c>
      <c r="F23" s="118"/>
      <c r="G23" s="119" t="s">
        <v>269</v>
      </c>
      <c r="H23" s="274"/>
      <c r="I23" s="120"/>
      <c r="K23" s="116">
        <v>13</v>
      </c>
      <c r="L23" s="588"/>
      <c r="M23" s="589"/>
      <c r="N23" s="272"/>
      <c r="O23" s="117" t="s">
        <v>269</v>
      </c>
      <c r="P23" s="118"/>
      <c r="Q23" s="119" t="s">
        <v>269</v>
      </c>
      <c r="R23" s="274"/>
      <c r="S23" s="120"/>
    </row>
    <row r="24" spans="1:19" ht="19.5" customHeight="1" x14ac:dyDescent="0.15">
      <c r="A24" s="116">
        <v>14</v>
      </c>
      <c r="B24" s="588"/>
      <c r="C24" s="589"/>
      <c r="D24" s="272"/>
      <c r="E24" s="117" t="s">
        <v>269</v>
      </c>
      <c r="F24" s="118"/>
      <c r="G24" s="119" t="s">
        <v>269</v>
      </c>
      <c r="H24" s="274"/>
      <c r="I24" s="120"/>
      <c r="K24" s="116">
        <v>14</v>
      </c>
      <c r="L24" s="588"/>
      <c r="M24" s="589"/>
      <c r="N24" s="272"/>
      <c r="O24" s="117" t="s">
        <v>269</v>
      </c>
      <c r="P24" s="118"/>
      <c r="Q24" s="119" t="s">
        <v>269</v>
      </c>
      <c r="R24" s="274"/>
      <c r="S24" s="120"/>
    </row>
    <row r="25" spans="1:19" ht="19.5" customHeight="1" x14ac:dyDescent="0.15">
      <c r="A25" s="116">
        <v>15</v>
      </c>
      <c r="B25" s="588"/>
      <c r="C25" s="589"/>
      <c r="D25" s="272"/>
      <c r="E25" s="117" t="s">
        <v>269</v>
      </c>
      <c r="F25" s="118"/>
      <c r="G25" s="119" t="s">
        <v>269</v>
      </c>
      <c r="H25" s="274"/>
      <c r="I25" s="120"/>
      <c r="K25" s="116">
        <v>15</v>
      </c>
      <c r="L25" s="588"/>
      <c r="M25" s="589"/>
      <c r="N25" s="272"/>
      <c r="O25" s="117" t="s">
        <v>269</v>
      </c>
      <c r="P25" s="118"/>
      <c r="Q25" s="119" t="s">
        <v>269</v>
      </c>
      <c r="R25" s="274"/>
      <c r="S25" s="120"/>
    </row>
    <row r="26" spans="1:19" ht="19.5" customHeight="1" x14ac:dyDescent="0.15">
      <c r="A26" s="116">
        <v>16</v>
      </c>
      <c r="B26" s="588"/>
      <c r="C26" s="589"/>
      <c r="D26" s="272"/>
      <c r="E26" s="117" t="s">
        <v>269</v>
      </c>
      <c r="F26" s="118"/>
      <c r="G26" s="119" t="s">
        <v>269</v>
      </c>
      <c r="H26" s="274"/>
      <c r="I26" s="120"/>
      <c r="K26" s="116">
        <v>16</v>
      </c>
      <c r="L26" s="588"/>
      <c r="M26" s="589"/>
      <c r="N26" s="272"/>
      <c r="O26" s="117" t="s">
        <v>269</v>
      </c>
      <c r="P26" s="118"/>
      <c r="Q26" s="119" t="s">
        <v>269</v>
      </c>
      <c r="R26" s="274"/>
      <c r="S26" s="120"/>
    </row>
    <row r="27" spans="1:19" ht="19.5" customHeight="1" x14ac:dyDescent="0.15">
      <c r="A27" s="116">
        <v>17</v>
      </c>
      <c r="B27" s="588"/>
      <c r="C27" s="589"/>
      <c r="D27" s="272"/>
      <c r="E27" s="117" t="s">
        <v>269</v>
      </c>
      <c r="F27" s="118"/>
      <c r="G27" s="119" t="s">
        <v>269</v>
      </c>
      <c r="H27" s="274"/>
      <c r="I27" s="120"/>
      <c r="K27" s="116">
        <v>17</v>
      </c>
      <c r="L27" s="588"/>
      <c r="M27" s="589"/>
      <c r="N27" s="272"/>
      <c r="O27" s="117" t="s">
        <v>269</v>
      </c>
      <c r="P27" s="118"/>
      <c r="Q27" s="119" t="s">
        <v>269</v>
      </c>
      <c r="R27" s="274"/>
      <c r="S27" s="120"/>
    </row>
    <row r="28" spans="1:19" ht="19.5" customHeight="1" x14ac:dyDescent="0.15">
      <c r="A28" s="116">
        <v>18</v>
      </c>
      <c r="B28" s="588"/>
      <c r="C28" s="589"/>
      <c r="D28" s="272"/>
      <c r="E28" s="117" t="s">
        <v>269</v>
      </c>
      <c r="F28" s="118"/>
      <c r="G28" s="119" t="s">
        <v>269</v>
      </c>
      <c r="H28" s="274"/>
      <c r="I28" s="120"/>
      <c r="K28" s="116">
        <v>18</v>
      </c>
      <c r="L28" s="588"/>
      <c r="M28" s="589"/>
      <c r="N28" s="272"/>
      <c r="O28" s="117" t="s">
        <v>269</v>
      </c>
      <c r="P28" s="118"/>
      <c r="Q28" s="119" t="s">
        <v>269</v>
      </c>
      <c r="R28" s="274"/>
      <c r="S28" s="120"/>
    </row>
    <row r="29" spans="1:19" ht="19.5" customHeight="1" x14ac:dyDescent="0.15">
      <c r="A29" s="116">
        <v>19</v>
      </c>
      <c r="B29" s="588"/>
      <c r="C29" s="589"/>
      <c r="D29" s="272"/>
      <c r="E29" s="117" t="s">
        <v>269</v>
      </c>
      <c r="F29" s="118"/>
      <c r="G29" s="119" t="s">
        <v>269</v>
      </c>
      <c r="H29" s="274"/>
      <c r="I29" s="120"/>
      <c r="K29" s="116">
        <v>19</v>
      </c>
      <c r="L29" s="588"/>
      <c r="M29" s="589"/>
      <c r="N29" s="272"/>
      <c r="O29" s="117" t="s">
        <v>269</v>
      </c>
      <c r="P29" s="118"/>
      <c r="Q29" s="119" t="s">
        <v>269</v>
      </c>
      <c r="R29" s="274"/>
      <c r="S29" s="120"/>
    </row>
    <row r="30" spans="1:19" ht="19.5" customHeight="1" thickBot="1" x14ac:dyDescent="0.2">
      <c r="A30" s="121">
        <v>20</v>
      </c>
      <c r="B30" s="586"/>
      <c r="C30" s="587"/>
      <c r="D30" s="273"/>
      <c r="E30" s="122" t="s">
        <v>269</v>
      </c>
      <c r="F30" s="123"/>
      <c r="G30" s="124" t="s">
        <v>269</v>
      </c>
      <c r="H30" s="275"/>
      <c r="I30" s="125"/>
      <c r="K30" s="121">
        <v>20</v>
      </c>
      <c r="L30" s="586"/>
      <c r="M30" s="587"/>
      <c r="N30" s="273"/>
      <c r="O30" s="122" t="s">
        <v>269</v>
      </c>
      <c r="P30" s="123"/>
      <c r="Q30" s="124" t="s">
        <v>269</v>
      </c>
      <c r="R30" s="275"/>
      <c r="S30" s="125"/>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4"/>
  <sheetViews>
    <sheetView view="pageBreakPreview" zoomScale="90" zoomScaleNormal="100" zoomScaleSheetLayoutView="90" workbookViewId="0">
      <selection activeCell="U3" sqref="U3"/>
    </sheetView>
  </sheetViews>
  <sheetFormatPr defaultRowHeight="19.5" customHeight="1" x14ac:dyDescent="0.15"/>
  <cols>
    <col min="1" max="1" width="3.125" style="379" customWidth="1"/>
    <col min="2" max="2" width="7.125" style="379" customWidth="1"/>
    <col min="3" max="3" width="10.625" style="379" customWidth="1"/>
    <col min="4" max="4" width="8.625" style="379" customWidth="1"/>
    <col min="5" max="5" width="6.625" style="379" customWidth="1"/>
    <col min="6" max="6" width="7.125" style="379" customWidth="1"/>
    <col min="7" max="8" width="8.625" style="379" customWidth="1"/>
    <col min="9" max="9" width="13" style="379" customWidth="1"/>
    <col min="10" max="10" width="3.625" style="379" customWidth="1"/>
    <col min="11" max="11" width="3.125" style="379" customWidth="1"/>
    <col min="12" max="12" width="7.125" style="379" customWidth="1"/>
    <col min="13" max="13" width="10.625" style="379" customWidth="1"/>
    <col min="14" max="14" width="8.625" style="379" customWidth="1"/>
    <col min="15" max="15" width="6.625" style="379" customWidth="1"/>
    <col min="16" max="16" width="7.125" style="379" customWidth="1"/>
    <col min="17" max="18" width="8.625" style="379" customWidth="1"/>
    <col min="19" max="19" width="13" style="379" customWidth="1"/>
    <col min="20" max="20" width="3.625" style="379" customWidth="1"/>
    <col min="21" max="16384" width="9" style="379"/>
  </cols>
  <sheetData>
    <row r="1" spans="1:21" ht="19.5" customHeight="1" x14ac:dyDescent="0.15">
      <c r="A1" s="114" t="s">
        <v>271</v>
      </c>
      <c r="K1" s="114" t="s">
        <v>271</v>
      </c>
    </row>
    <row r="2" spans="1:21" ht="19.5" customHeight="1" thickBot="1" x14ac:dyDescent="0.2">
      <c r="A2" s="653" t="s">
        <v>270</v>
      </c>
      <c r="B2" s="653"/>
      <c r="C2" s="653"/>
      <c r="D2" s="653"/>
      <c r="E2" s="653"/>
      <c r="F2" s="653"/>
      <c r="G2" s="653"/>
      <c r="H2" s="653"/>
      <c r="I2" s="653"/>
      <c r="K2" s="653" t="s">
        <v>270</v>
      </c>
      <c r="L2" s="653"/>
      <c r="M2" s="653"/>
      <c r="N2" s="653"/>
      <c r="O2" s="653"/>
      <c r="P2" s="653"/>
      <c r="Q2" s="653"/>
      <c r="R2" s="653"/>
      <c r="S2" s="653"/>
    </row>
    <row r="3" spans="1:21" ht="22.5" customHeight="1" thickBot="1" x14ac:dyDescent="0.2">
      <c r="A3" s="654" t="s">
        <v>196</v>
      </c>
      <c r="B3" s="655"/>
      <c r="C3" s="655"/>
      <c r="D3" s="655"/>
      <c r="E3" s="655"/>
      <c r="F3" s="655"/>
      <c r="G3" s="655"/>
      <c r="H3" s="655"/>
      <c r="I3" s="656"/>
      <c r="K3" s="654" t="s">
        <v>196</v>
      </c>
      <c r="L3" s="655"/>
      <c r="M3" s="655"/>
      <c r="N3" s="655"/>
      <c r="O3" s="655"/>
      <c r="P3" s="655"/>
      <c r="Q3" s="655"/>
      <c r="R3" s="655"/>
      <c r="S3" s="656"/>
    </row>
    <row r="4" spans="1:21" ht="24.75" customHeight="1" thickBot="1" x14ac:dyDescent="0.2">
      <c r="A4" s="657" t="s">
        <v>197</v>
      </c>
      <c r="B4" s="658"/>
      <c r="C4" s="658"/>
      <c r="D4" s="658"/>
      <c r="E4" s="658"/>
      <c r="F4" s="658"/>
      <c r="G4" s="659" t="s">
        <v>268</v>
      </c>
      <c r="H4" s="659"/>
      <c r="I4" s="660"/>
      <c r="K4" s="657" t="s">
        <v>197</v>
      </c>
      <c r="L4" s="658"/>
      <c r="M4" s="658"/>
      <c r="N4" s="658"/>
      <c r="O4" s="658"/>
      <c r="P4" s="658"/>
      <c r="Q4" s="659" t="s">
        <v>268</v>
      </c>
      <c r="R4" s="659"/>
      <c r="S4" s="660"/>
    </row>
    <row r="5" spans="1:21" ht="19.5" customHeight="1" x14ac:dyDescent="0.15">
      <c r="A5" s="643" t="s">
        <v>198</v>
      </c>
      <c r="B5" s="644"/>
      <c r="C5" s="644"/>
      <c r="D5" s="644"/>
      <c r="E5" s="644"/>
      <c r="F5" s="645"/>
      <c r="G5" s="646" t="s">
        <v>199</v>
      </c>
      <c r="H5" s="644"/>
      <c r="I5" s="647"/>
      <c r="K5" s="643" t="s">
        <v>198</v>
      </c>
      <c r="L5" s="644"/>
      <c r="M5" s="644"/>
      <c r="N5" s="644"/>
      <c r="O5" s="644"/>
      <c r="P5" s="645"/>
      <c r="Q5" s="646" t="s">
        <v>199</v>
      </c>
      <c r="R5" s="644"/>
      <c r="S5" s="647"/>
    </row>
    <row r="6" spans="1:21" ht="19.5" customHeight="1" thickBot="1" x14ac:dyDescent="0.2">
      <c r="A6" s="648" t="s">
        <v>200</v>
      </c>
      <c r="B6" s="649"/>
      <c r="C6" s="649"/>
      <c r="D6" s="649"/>
      <c r="E6" s="649"/>
      <c r="F6" s="650"/>
      <c r="G6" s="651" t="s">
        <v>201</v>
      </c>
      <c r="H6" s="649"/>
      <c r="I6" s="652"/>
      <c r="K6" s="648" t="s">
        <v>200</v>
      </c>
      <c r="L6" s="649"/>
      <c r="M6" s="649"/>
      <c r="N6" s="649"/>
      <c r="O6" s="649"/>
      <c r="P6" s="650"/>
      <c r="Q6" s="651" t="s">
        <v>201</v>
      </c>
      <c r="R6" s="649"/>
      <c r="S6" s="652"/>
    </row>
    <row r="7" spans="1:21" ht="14.25" customHeight="1" x14ac:dyDescent="0.15">
      <c r="A7" s="636" t="s">
        <v>205</v>
      </c>
      <c r="B7" s="638" t="s">
        <v>206</v>
      </c>
      <c r="C7" s="366"/>
      <c r="D7" s="367"/>
      <c r="E7" s="368"/>
      <c r="F7" s="640" t="s">
        <v>207</v>
      </c>
      <c r="G7" s="369"/>
      <c r="H7" s="367"/>
      <c r="I7" s="370"/>
      <c r="K7" s="636" t="s">
        <v>205</v>
      </c>
      <c r="L7" s="638" t="s">
        <v>206</v>
      </c>
      <c r="M7" s="366"/>
      <c r="N7" s="367"/>
      <c r="O7" s="368"/>
      <c r="P7" s="640" t="s">
        <v>207</v>
      </c>
      <c r="Q7" s="369"/>
      <c r="R7" s="367"/>
      <c r="S7" s="370"/>
    </row>
    <row r="8" spans="1:21" ht="14.25" customHeight="1" thickBot="1" x14ac:dyDescent="0.2">
      <c r="A8" s="637"/>
      <c r="B8" s="639"/>
      <c r="C8" s="371"/>
      <c r="D8" s="372"/>
      <c r="E8" s="373" t="s">
        <v>208</v>
      </c>
      <c r="F8" s="641"/>
      <c r="G8" s="374"/>
      <c r="H8" s="372"/>
      <c r="I8" s="375" t="s">
        <v>208</v>
      </c>
      <c r="K8" s="637"/>
      <c r="L8" s="639"/>
      <c r="M8" s="371"/>
      <c r="N8" s="372"/>
      <c r="O8" s="373" t="s">
        <v>208</v>
      </c>
      <c r="P8" s="641"/>
      <c r="Q8" s="374"/>
      <c r="R8" s="372"/>
      <c r="S8" s="375" t="s">
        <v>208</v>
      </c>
    </row>
    <row r="9" spans="1:21" ht="18.75" customHeight="1" thickBot="1" x14ac:dyDescent="0.2">
      <c r="A9" s="276" t="s">
        <v>314</v>
      </c>
      <c r="B9" s="239"/>
      <c r="C9" s="239"/>
      <c r="D9" s="239"/>
      <c r="E9" s="239"/>
      <c r="F9" s="239"/>
      <c r="G9" s="239"/>
      <c r="H9" s="239"/>
      <c r="I9" s="239"/>
      <c r="K9" s="276" t="s">
        <v>314</v>
      </c>
      <c r="L9" s="239"/>
      <c r="M9" s="239"/>
      <c r="N9" s="239"/>
      <c r="O9" s="239"/>
      <c r="P9" s="239"/>
      <c r="Q9" s="239"/>
      <c r="R9" s="239"/>
      <c r="S9" s="239"/>
    </row>
    <row r="10" spans="1:21" ht="19.5" customHeight="1" x14ac:dyDescent="0.15">
      <c r="A10" s="220"/>
      <c r="B10" s="598" t="s">
        <v>264</v>
      </c>
      <c r="C10" s="599"/>
      <c r="D10" s="642" t="s">
        <v>244</v>
      </c>
      <c r="E10" s="635"/>
      <c r="F10" s="221" t="s">
        <v>211</v>
      </c>
      <c r="G10" s="634" t="s">
        <v>245</v>
      </c>
      <c r="H10" s="635"/>
      <c r="I10" s="222" t="s">
        <v>263</v>
      </c>
      <c r="K10" s="220"/>
      <c r="L10" s="598" t="s">
        <v>264</v>
      </c>
      <c r="M10" s="599"/>
      <c r="N10" s="642" t="s">
        <v>244</v>
      </c>
      <c r="O10" s="635"/>
      <c r="P10" s="221" t="s">
        <v>211</v>
      </c>
      <c r="Q10" s="634" t="s">
        <v>245</v>
      </c>
      <c r="R10" s="635"/>
      <c r="S10" s="222" t="s">
        <v>263</v>
      </c>
    </row>
    <row r="11" spans="1:21" ht="19.5" customHeight="1" x14ac:dyDescent="0.15">
      <c r="A11" s="116">
        <v>1</v>
      </c>
      <c r="B11" s="630"/>
      <c r="C11" s="631"/>
      <c r="D11" s="190"/>
      <c r="E11" s="117" t="s">
        <v>0</v>
      </c>
      <c r="F11" s="118"/>
      <c r="G11" s="119" t="s">
        <v>0</v>
      </c>
      <c r="H11" s="190"/>
      <c r="I11" s="265">
        <f t="shared" ref="I11:I40" si="0">+H11-D11</f>
        <v>0</v>
      </c>
      <c r="K11" s="116">
        <v>1</v>
      </c>
      <c r="L11" s="630"/>
      <c r="M11" s="631"/>
      <c r="N11" s="190"/>
      <c r="O11" s="117" t="s">
        <v>0</v>
      </c>
      <c r="P11" s="118"/>
      <c r="Q11" s="119" t="s">
        <v>0</v>
      </c>
      <c r="R11" s="190"/>
      <c r="S11" s="265">
        <f t="shared" ref="S11:S40" si="1">+R11-N11</f>
        <v>0</v>
      </c>
      <c r="U11" s="271" t="s">
        <v>267</v>
      </c>
    </row>
    <row r="12" spans="1:21" ht="19.5" customHeight="1" x14ac:dyDescent="0.15">
      <c r="A12" s="116">
        <v>2</v>
      </c>
      <c r="B12" s="630"/>
      <c r="C12" s="631"/>
      <c r="D12" s="190"/>
      <c r="E12" s="117" t="s">
        <v>0</v>
      </c>
      <c r="F12" s="118"/>
      <c r="G12" s="119" t="s">
        <v>0</v>
      </c>
      <c r="H12" s="190"/>
      <c r="I12" s="265">
        <f t="shared" si="0"/>
        <v>0</v>
      </c>
      <c r="K12" s="116">
        <v>2</v>
      </c>
      <c r="L12" s="630"/>
      <c r="M12" s="631"/>
      <c r="N12" s="190"/>
      <c r="O12" s="117" t="s">
        <v>0</v>
      </c>
      <c r="P12" s="118"/>
      <c r="Q12" s="119" t="s">
        <v>0</v>
      </c>
      <c r="R12" s="190"/>
      <c r="S12" s="265">
        <f t="shared" si="1"/>
        <v>0</v>
      </c>
    </row>
    <row r="13" spans="1:21" ht="19.5" customHeight="1" x14ac:dyDescent="0.15">
      <c r="A13" s="116">
        <v>3</v>
      </c>
      <c r="B13" s="630"/>
      <c r="C13" s="631"/>
      <c r="D13" s="190"/>
      <c r="E13" s="117" t="s">
        <v>0</v>
      </c>
      <c r="F13" s="118"/>
      <c r="G13" s="119" t="s">
        <v>0</v>
      </c>
      <c r="H13" s="190"/>
      <c r="I13" s="265">
        <f t="shared" si="0"/>
        <v>0</v>
      </c>
      <c r="K13" s="116">
        <v>3</v>
      </c>
      <c r="L13" s="630"/>
      <c r="M13" s="631"/>
      <c r="N13" s="190"/>
      <c r="O13" s="117" t="s">
        <v>0</v>
      </c>
      <c r="P13" s="118"/>
      <c r="Q13" s="119" t="s">
        <v>0</v>
      </c>
      <c r="R13" s="190"/>
      <c r="S13" s="265">
        <f t="shared" si="1"/>
        <v>0</v>
      </c>
    </row>
    <row r="14" spans="1:21" ht="19.5" customHeight="1" x14ac:dyDescent="0.15">
      <c r="A14" s="116">
        <v>4</v>
      </c>
      <c r="B14" s="630"/>
      <c r="C14" s="631"/>
      <c r="D14" s="190"/>
      <c r="E14" s="117" t="s">
        <v>0</v>
      </c>
      <c r="F14" s="118"/>
      <c r="G14" s="119" t="s">
        <v>0</v>
      </c>
      <c r="H14" s="190"/>
      <c r="I14" s="265">
        <f t="shared" si="0"/>
        <v>0</v>
      </c>
      <c r="K14" s="116">
        <v>4</v>
      </c>
      <c r="L14" s="630"/>
      <c r="M14" s="631"/>
      <c r="N14" s="190"/>
      <c r="O14" s="117" t="s">
        <v>0</v>
      </c>
      <c r="P14" s="118"/>
      <c r="Q14" s="119" t="s">
        <v>0</v>
      </c>
      <c r="R14" s="190"/>
      <c r="S14" s="265">
        <f t="shared" si="1"/>
        <v>0</v>
      </c>
    </row>
    <row r="15" spans="1:21" ht="19.5" customHeight="1" x14ac:dyDescent="0.15">
      <c r="A15" s="116">
        <v>5</v>
      </c>
      <c r="B15" s="630"/>
      <c r="C15" s="631"/>
      <c r="D15" s="190"/>
      <c r="E15" s="117" t="s">
        <v>0</v>
      </c>
      <c r="F15" s="118"/>
      <c r="G15" s="119" t="s">
        <v>0</v>
      </c>
      <c r="H15" s="191"/>
      <c r="I15" s="266">
        <f t="shared" si="0"/>
        <v>0</v>
      </c>
      <c r="K15" s="116">
        <v>5</v>
      </c>
      <c r="L15" s="630"/>
      <c r="M15" s="631"/>
      <c r="N15" s="190"/>
      <c r="O15" s="117" t="s">
        <v>0</v>
      </c>
      <c r="P15" s="118"/>
      <c r="Q15" s="119" t="s">
        <v>0</v>
      </c>
      <c r="R15" s="191"/>
      <c r="S15" s="266">
        <f t="shared" si="1"/>
        <v>0</v>
      </c>
    </row>
    <row r="16" spans="1:21" ht="19.5" customHeight="1" x14ac:dyDescent="0.15">
      <c r="A16" s="116">
        <v>6</v>
      </c>
      <c r="B16" s="628"/>
      <c r="C16" s="629"/>
      <c r="D16" s="261"/>
      <c r="E16" s="217" t="s">
        <v>0</v>
      </c>
      <c r="F16" s="218"/>
      <c r="G16" s="219" t="s">
        <v>0</v>
      </c>
      <c r="H16" s="261"/>
      <c r="I16" s="265">
        <f t="shared" si="0"/>
        <v>0</v>
      </c>
      <c r="K16" s="116">
        <v>6</v>
      </c>
      <c r="L16" s="628"/>
      <c r="M16" s="629"/>
      <c r="N16" s="261"/>
      <c r="O16" s="217" t="s">
        <v>0</v>
      </c>
      <c r="P16" s="218"/>
      <c r="Q16" s="219" t="s">
        <v>0</v>
      </c>
      <c r="R16" s="261"/>
      <c r="S16" s="265">
        <f t="shared" si="1"/>
        <v>0</v>
      </c>
    </row>
    <row r="17" spans="1:21" ht="19.5" customHeight="1" x14ac:dyDescent="0.15">
      <c r="A17" s="116">
        <v>7</v>
      </c>
      <c r="B17" s="630"/>
      <c r="C17" s="631"/>
      <c r="D17" s="190"/>
      <c r="E17" s="117" t="s">
        <v>0</v>
      </c>
      <c r="F17" s="118"/>
      <c r="G17" s="119" t="s">
        <v>0</v>
      </c>
      <c r="H17" s="190"/>
      <c r="I17" s="265">
        <f t="shared" si="0"/>
        <v>0</v>
      </c>
      <c r="K17" s="116">
        <v>7</v>
      </c>
      <c r="L17" s="630"/>
      <c r="M17" s="631"/>
      <c r="N17" s="190"/>
      <c r="O17" s="117" t="s">
        <v>0</v>
      </c>
      <c r="P17" s="118"/>
      <c r="Q17" s="119" t="s">
        <v>0</v>
      </c>
      <c r="R17" s="190"/>
      <c r="S17" s="265">
        <f t="shared" si="1"/>
        <v>0</v>
      </c>
    </row>
    <row r="18" spans="1:21" ht="19.5" customHeight="1" x14ac:dyDescent="0.15">
      <c r="A18" s="116">
        <v>8</v>
      </c>
      <c r="B18" s="630"/>
      <c r="C18" s="631"/>
      <c r="D18" s="190"/>
      <c r="E18" s="117" t="s">
        <v>0</v>
      </c>
      <c r="F18" s="118"/>
      <c r="G18" s="119" t="s">
        <v>0</v>
      </c>
      <c r="H18" s="190"/>
      <c r="I18" s="265">
        <f t="shared" si="0"/>
        <v>0</v>
      </c>
      <c r="K18" s="116">
        <v>8</v>
      </c>
      <c r="L18" s="630"/>
      <c r="M18" s="631"/>
      <c r="N18" s="190"/>
      <c r="O18" s="117" t="s">
        <v>0</v>
      </c>
      <c r="P18" s="118"/>
      <c r="Q18" s="119" t="s">
        <v>0</v>
      </c>
      <c r="R18" s="190"/>
      <c r="S18" s="265">
        <f t="shared" si="1"/>
        <v>0</v>
      </c>
    </row>
    <row r="19" spans="1:21" ht="19.5" customHeight="1" x14ac:dyDescent="0.15">
      <c r="A19" s="116">
        <v>9</v>
      </c>
      <c r="B19" s="630"/>
      <c r="C19" s="631"/>
      <c r="D19" s="190"/>
      <c r="E19" s="117" t="s">
        <v>0</v>
      </c>
      <c r="F19" s="118"/>
      <c r="G19" s="119" t="s">
        <v>0</v>
      </c>
      <c r="H19" s="190"/>
      <c r="I19" s="265">
        <f t="shared" si="0"/>
        <v>0</v>
      </c>
      <c r="K19" s="116">
        <v>9</v>
      </c>
      <c r="L19" s="630"/>
      <c r="M19" s="631"/>
      <c r="N19" s="190"/>
      <c r="O19" s="117" t="s">
        <v>0</v>
      </c>
      <c r="P19" s="118"/>
      <c r="Q19" s="119" t="s">
        <v>0</v>
      </c>
      <c r="R19" s="190"/>
      <c r="S19" s="265">
        <f t="shared" si="1"/>
        <v>0</v>
      </c>
    </row>
    <row r="20" spans="1:21" ht="19.5" customHeight="1" x14ac:dyDescent="0.15">
      <c r="A20" s="116">
        <v>10</v>
      </c>
      <c r="B20" s="630"/>
      <c r="C20" s="631"/>
      <c r="D20" s="190"/>
      <c r="E20" s="117" t="s">
        <v>0</v>
      </c>
      <c r="F20" s="118"/>
      <c r="G20" s="119" t="s">
        <v>0</v>
      </c>
      <c r="H20" s="190"/>
      <c r="I20" s="265">
        <f t="shared" ref="I20:I31" si="2">+H20-D20</f>
        <v>0</v>
      </c>
      <c r="K20" s="116">
        <v>10</v>
      </c>
      <c r="L20" s="630"/>
      <c r="M20" s="631"/>
      <c r="N20" s="190"/>
      <c r="O20" s="117" t="s">
        <v>0</v>
      </c>
      <c r="P20" s="118"/>
      <c r="Q20" s="119" t="s">
        <v>0</v>
      </c>
      <c r="R20" s="190"/>
      <c r="S20" s="265">
        <f t="shared" ref="S20:S31" si="3">+R20-N20</f>
        <v>0</v>
      </c>
    </row>
    <row r="21" spans="1:21" ht="19.5" customHeight="1" x14ac:dyDescent="0.15">
      <c r="A21" s="116">
        <v>11</v>
      </c>
      <c r="B21" s="630"/>
      <c r="C21" s="631"/>
      <c r="D21" s="190"/>
      <c r="E21" s="117" t="s">
        <v>0</v>
      </c>
      <c r="F21" s="118"/>
      <c r="G21" s="119" t="s">
        <v>0</v>
      </c>
      <c r="H21" s="190"/>
      <c r="I21" s="265">
        <f t="shared" si="2"/>
        <v>0</v>
      </c>
      <c r="K21" s="116">
        <v>11</v>
      </c>
      <c r="L21" s="630"/>
      <c r="M21" s="631"/>
      <c r="N21" s="190"/>
      <c r="O21" s="117" t="s">
        <v>0</v>
      </c>
      <c r="P21" s="118"/>
      <c r="Q21" s="119" t="s">
        <v>0</v>
      </c>
      <c r="R21" s="190"/>
      <c r="S21" s="265">
        <f t="shared" si="3"/>
        <v>0</v>
      </c>
      <c r="U21" s="271"/>
    </row>
    <row r="22" spans="1:21" ht="19.5" customHeight="1" x14ac:dyDescent="0.15">
      <c r="A22" s="116">
        <v>12</v>
      </c>
      <c r="B22" s="630"/>
      <c r="C22" s="631"/>
      <c r="D22" s="190"/>
      <c r="E22" s="117" t="s">
        <v>0</v>
      </c>
      <c r="F22" s="118"/>
      <c r="G22" s="119" t="s">
        <v>0</v>
      </c>
      <c r="H22" s="190"/>
      <c r="I22" s="265">
        <f t="shared" si="2"/>
        <v>0</v>
      </c>
      <c r="K22" s="116">
        <v>12</v>
      </c>
      <c r="L22" s="630"/>
      <c r="M22" s="631"/>
      <c r="N22" s="190"/>
      <c r="O22" s="117" t="s">
        <v>0</v>
      </c>
      <c r="P22" s="118"/>
      <c r="Q22" s="119" t="s">
        <v>0</v>
      </c>
      <c r="R22" s="190"/>
      <c r="S22" s="265">
        <f t="shared" si="3"/>
        <v>0</v>
      </c>
    </row>
    <row r="23" spans="1:21" ht="19.5" customHeight="1" x14ac:dyDescent="0.15">
      <c r="A23" s="116">
        <v>13</v>
      </c>
      <c r="B23" s="630"/>
      <c r="C23" s="631"/>
      <c r="D23" s="190"/>
      <c r="E23" s="117" t="s">
        <v>0</v>
      </c>
      <c r="F23" s="118"/>
      <c r="G23" s="119" t="s">
        <v>0</v>
      </c>
      <c r="H23" s="190"/>
      <c r="I23" s="265">
        <f t="shared" si="2"/>
        <v>0</v>
      </c>
      <c r="K23" s="116">
        <v>13</v>
      </c>
      <c r="L23" s="630"/>
      <c r="M23" s="631"/>
      <c r="N23" s="190"/>
      <c r="O23" s="117" t="s">
        <v>0</v>
      </c>
      <c r="P23" s="118"/>
      <c r="Q23" s="119" t="s">
        <v>0</v>
      </c>
      <c r="R23" s="190"/>
      <c r="S23" s="265">
        <f t="shared" si="3"/>
        <v>0</v>
      </c>
    </row>
    <row r="24" spans="1:21" ht="19.5" customHeight="1" x14ac:dyDescent="0.15">
      <c r="A24" s="116">
        <v>14</v>
      </c>
      <c r="B24" s="630"/>
      <c r="C24" s="631"/>
      <c r="D24" s="190"/>
      <c r="E24" s="117" t="s">
        <v>0</v>
      </c>
      <c r="F24" s="118"/>
      <c r="G24" s="119" t="s">
        <v>0</v>
      </c>
      <c r="H24" s="190"/>
      <c r="I24" s="265">
        <f t="shared" si="2"/>
        <v>0</v>
      </c>
      <c r="K24" s="116">
        <v>14</v>
      </c>
      <c r="L24" s="630"/>
      <c r="M24" s="631"/>
      <c r="N24" s="190"/>
      <c r="O24" s="117" t="s">
        <v>0</v>
      </c>
      <c r="P24" s="118"/>
      <c r="Q24" s="119" t="s">
        <v>0</v>
      </c>
      <c r="R24" s="190"/>
      <c r="S24" s="265">
        <f t="shared" si="3"/>
        <v>0</v>
      </c>
    </row>
    <row r="25" spans="1:21" ht="19.5" customHeight="1" x14ac:dyDescent="0.15">
      <c r="A25" s="116">
        <v>15</v>
      </c>
      <c r="B25" s="630"/>
      <c r="C25" s="631"/>
      <c r="D25" s="190"/>
      <c r="E25" s="117" t="s">
        <v>0</v>
      </c>
      <c r="F25" s="118"/>
      <c r="G25" s="119" t="s">
        <v>0</v>
      </c>
      <c r="H25" s="191"/>
      <c r="I25" s="265">
        <f t="shared" si="2"/>
        <v>0</v>
      </c>
      <c r="K25" s="116">
        <v>15</v>
      </c>
      <c r="L25" s="630"/>
      <c r="M25" s="631"/>
      <c r="N25" s="190"/>
      <c r="O25" s="117" t="s">
        <v>0</v>
      </c>
      <c r="P25" s="118"/>
      <c r="Q25" s="119" t="s">
        <v>0</v>
      </c>
      <c r="R25" s="191"/>
      <c r="S25" s="265">
        <f t="shared" si="3"/>
        <v>0</v>
      </c>
    </row>
    <row r="26" spans="1:21" ht="19.5" customHeight="1" x14ac:dyDescent="0.15">
      <c r="A26" s="116">
        <v>16</v>
      </c>
      <c r="B26" s="630"/>
      <c r="C26" s="631"/>
      <c r="D26" s="190"/>
      <c r="E26" s="117" t="s">
        <v>0</v>
      </c>
      <c r="F26" s="118"/>
      <c r="G26" s="119" t="s">
        <v>0</v>
      </c>
      <c r="H26" s="190"/>
      <c r="I26" s="265">
        <f t="shared" si="2"/>
        <v>0</v>
      </c>
      <c r="K26" s="116">
        <v>16</v>
      </c>
      <c r="L26" s="630"/>
      <c r="M26" s="631"/>
      <c r="N26" s="190"/>
      <c r="O26" s="117" t="s">
        <v>0</v>
      </c>
      <c r="P26" s="118"/>
      <c r="Q26" s="119" t="s">
        <v>0</v>
      </c>
      <c r="R26" s="190"/>
      <c r="S26" s="265">
        <f t="shared" si="3"/>
        <v>0</v>
      </c>
    </row>
    <row r="27" spans="1:21" ht="19.5" customHeight="1" x14ac:dyDescent="0.15">
      <c r="A27" s="116">
        <v>17</v>
      </c>
      <c r="B27" s="630"/>
      <c r="C27" s="631"/>
      <c r="D27" s="190"/>
      <c r="E27" s="117" t="s">
        <v>0</v>
      </c>
      <c r="F27" s="118"/>
      <c r="G27" s="119" t="s">
        <v>0</v>
      </c>
      <c r="H27" s="190"/>
      <c r="I27" s="265">
        <f t="shared" si="2"/>
        <v>0</v>
      </c>
      <c r="K27" s="116">
        <v>17</v>
      </c>
      <c r="L27" s="630"/>
      <c r="M27" s="631"/>
      <c r="N27" s="190"/>
      <c r="O27" s="117" t="s">
        <v>0</v>
      </c>
      <c r="P27" s="118"/>
      <c r="Q27" s="119" t="s">
        <v>0</v>
      </c>
      <c r="R27" s="190"/>
      <c r="S27" s="265">
        <f t="shared" si="3"/>
        <v>0</v>
      </c>
      <c r="U27" s="271"/>
    </row>
    <row r="28" spans="1:21" ht="19.5" customHeight="1" x14ac:dyDescent="0.15">
      <c r="A28" s="116">
        <v>18</v>
      </c>
      <c r="B28" s="630"/>
      <c r="C28" s="631"/>
      <c r="D28" s="190"/>
      <c r="E28" s="117" t="s">
        <v>0</v>
      </c>
      <c r="F28" s="118"/>
      <c r="G28" s="119" t="s">
        <v>0</v>
      </c>
      <c r="H28" s="190"/>
      <c r="I28" s="265">
        <f t="shared" si="2"/>
        <v>0</v>
      </c>
      <c r="K28" s="116">
        <v>18</v>
      </c>
      <c r="L28" s="630"/>
      <c r="M28" s="631"/>
      <c r="N28" s="190"/>
      <c r="O28" s="117" t="s">
        <v>0</v>
      </c>
      <c r="P28" s="118"/>
      <c r="Q28" s="119" t="s">
        <v>0</v>
      </c>
      <c r="R28" s="190"/>
      <c r="S28" s="265">
        <f t="shared" si="3"/>
        <v>0</v>
      </c>
    </row>
    <row r="29" spans="1:21" ht="19.5" customHeight="1" x14ac:dyDescent="0.15">
      <c r="A29" s="116">
        <v>19</v>
      </c>
      <c r="B29" s="630"/>
      <c r="C29" s="631"/>
      <c r="D29" s="190"/>
      <c r="E29" s="117" t="s">
        <v>0</v>
      </c>
      <c r="F29" s="118"/>
      <c r="G29" s="119" t="s">
        <v>0</v>
      </c>
      <c r="H29" s="190"/>
      <c r="I29" s="265">
        <f t="shared" si="2"/>
        <v>0</v>
      </c>
      <c r="K29" s="116">
        <v>19</v>
      </c>
      <c r="L29" s="630"/>
      <c r="M29" s="631"/>
      <c r="N29" s="190"/>
      <c r="O29" s="117" t="s">
        <v>0</v>
      </c>
      <c r="P29" s="118"/>
      <c r="Q29" s="119" t="s">
        <v>0</v>
      </c>
      <c r="R29" s="190"/>
      <c r="S29" s="265">
        <f t="shared" si="3"/>
        <v>0</v>
      </c>
    </row>
    <row r="30" spans="1:21" ht="19.5" customHeight="1" x14ac:dyDescent="0.15">
      <c r="A30" s="116">
        <v>20</v>
      </c>
      <c r="B30" s="630"/>
      <c r="C30" s="631"/>
      <c r="D30" s="190"/>
      <c r="E30" s="117" t="s">
        <v>0</v>
      </c>
      <c r="F30" s="118"/>
      <c r="G30" s="119" t="s">
        <v>0</v>
      </c>
      <c r="H30" s="190"/>
      <c r="I30" s="265">
        <f t="shared" si="2"/>
        <v>0</v>
      </c>
      <c r="K30" s="116">
        <v>20</v>
      </c>
      <c r="L30" s="630"/>
      <c r="M30" s="631"/>
      <c r="N30" s="190"/>
      <c r="O30" s="117" t="s">
        <v>0</v>
      </c>
      <c r="P30" s="118"/>
      <c r="Q30" s="119" t="s">
        <v>0</v>
      </c>
      <c r="R30" s="190"/>
      <c r="S30" s="265">
        <f t="shared" si="3"/>
        <v>0</v>
      </c>
    </row>
    <row r="31" spans="1:21" ht="19.5" customHeight="1" x14ac:dyDescent="0.15">
      <c r="A31" s="116">
        <v>21</v>
      </c>
      <c r="B31" s="630"/>
      <c r="C31" s="631"/>
      <c r="D31" s="190"/>
      <c r="E31" s="117" t="s">
        <v>0</v>
      </c>
      <c r="F31" s="118"/>
      <c r="G31" s="119" t="s">
        <v>0</v>
      </c>
      <c r="H31" s="191"/>
      <c r="I31" s="265">
        <f t="shared" si="2"/>
        <v>0</v>
      </c>
      <c r="K31" s="116">
        <v>21</v>
      </c>
      <c r="L31" s="630"/>
      <c r="M31" s="631"/>
      <c r="N31" s="190"/>
      <c r="O31" s="117" t="s">
        <v>0</v>
      </c>
      <c r="P31" s="118"/>
      <c r="Q31" s="119" t="s">
        <v>0</v>
      </c>
      <c r="R31" s="191"/>
      <c r="S31" s="265">
        <f t="shared" si="3"/>
        <v>0</v>
      </c>
    </row>
    <row r="32" spans="1:21" ht="19.5" customHeight="1" x14ac:dyDescent="0.15">
      <c r="A32" s="116">
        <v>22</v>
      </c>
      <c r="B32" s="630"/>
      <c r="C32" s="631"/>
      <c r="D32" s="190"/>
      <c r="E32" s="117" t="s">
        <v>0</v>
      </c>
      <c r="F32" s="118"/>
      <c r="G32" s="119" t="s">
        <v>0</v>
      </c>
      <c r="H32" s="190"/>
      <c r="I32" s="265">
        <f t="shared" si="0"/>
        <v>0</v>
      </c>
      <c r="K32" s="116">
        <v>22</v>
      </c>
      <c r="L32" s="630"/>
      <c r="M32" s="631"/>
      <c r="N32" s="190"/>
      <c r="O32" s="117" t="s">
        <v>0</v>
      </c>
      <c r="P32" s="118"/>
      <c r="Q32" s="119" t="s">
        <v>0</v>
      </c>
      <c r="R32" s="190"/>
      <c r="S32" s="265">
        <f t="shared" si="1"/>
        <v>0</v>
      </c>
    </row>
    <row r="33" spans="1:21" ht="19.5" customHeight="1" x14ac:dyDescent="0.15">
      <c r="A33" s="116">
        <v>23</v>
      </c>
      <c r="B33" s="630"/>
      <c r="C33" s="631"/>
      <c r="D33" s="190"/>
      <c r="E33" s="117" t="s">
        <v>0</v>
      </c>
      <c r="F33" s="118"/>
      <c r="G33" s="119" t="s">
        <v>0</v>
      </c>
      <c r="H33" s="190"/>
      <c r="I33" s="265">
        <f t="shared" si="0"/>
        <v>0</v>
      </c>
      <c r="K33" s="116">
        <v>23</v>
      </c>
      <c r="L33" s="630"/>
      <c r="M33" s="631"/>
      <c r="N33" s="190"/>
      <c r="O33" s="117" t="s">
        <v>0</v>
      </c>
      <c r="P33" s="118"/>
      <c r="Q33" s="119" t="s">
        <v>0</v>
      </c>
      <c r="R33" s="190"/>
      <c r="S33" s="265">
        <f t="shared" si="1"/>
        <v>0</v>
      </c>
      <c r="U33" s="271"/>
    </row>
    <row r="34" spans="1:21" ht="19.5" customHeight="1" x14ac:dyDescent="0.15">
      <c r="A34" s="116">
        <v>24</v>
      </c>
      <c r="B34" s="630"/>
      <c r="C34" s="631"/>
      <c r="D34" s="190"/>
      <c r="E34" s="117" t="s">
        <v>0</v>
      </c>
      <c r="F34" s="118"/>
      <c r="G34" s="119" t="s">
        <v>0</v>
      </c>
      <c r="H34" s="190"/>
      <c r="I34" s="265">
        <f t="shared" si="0"/>
        <v>0</v>
      </c>
      <c r="K34" s="116">
        <v>24</v>
      </c>
      <c r="L34" s="630"/>
      <c r="M34" s="631"/>
      <c r="N34" s="190"/>
      <c r="O34" s="117" t="s">
        <v>0</v>
      </c>
      <c r="P34" s="118"/>
      <c r="Q34" s="119" t="s">
        <v>0</v>
      </c>
      <c r="R34" s="190"/>
      <c r="S34" s="265">
        <f t="shared" si="1"/>
        <v>0</v>
      </c>
    </row>
    <row r="35" spans="1:21" ht="19.5" customHeight="1" x14ac:dyDescent="0.15">
      <c r="A35" s="116">
        <v>25</v>
      </c>
      <c r="B35" s="630"/>
      <c r="C35" s="631"/>
      <c r="D35" s="190"/>
      <c r="E35" s="117" t="s">
        <v>0</v>
      </c>
      <c r="F35" s="118"/>
      <c r="G35" s="119" t="s">
        <v>0</v>
      </c>
      <c r="H35" s="190"/>
      <c r="I35" s="265">
        <f t="shared" si="0"/>
        <v>0</v>
      </c>
      <c r="K35" s="116">
        <v>25</v>
      </c>
      <c r="L35" s="630"/>
      <c r="M35" s="631"/>
      <c r="N35" s="190"/>
      <c r="O35" s="117" t="s">
        <v>0</v>
      </c>
      <c r="P35" s="118"/>
      <c r="Q35" s="119" t="s">
        <v>0</v>
      </c>
      <c r="R35" s="190"/>
      <c r="S35" s="265">
        <f t="shared" si="1"/>
        <v>0</v>
      </c>
    </row>
    <row r="36" spans="1:21" ht="19.5" customHeight="1" x14ac:dyDescent="0.15">
      <c r="A36" s="116">
        <v>26</v>
      </c>
      <c r="B36" s="630"/>
      <c r="C36" s="631"/>
      <c r="D36" s="190"/>
      <c r="E36" s="117" t="s">
        <v>0</v>
      </c>
      <c r="F36" s="118"/>
      <c r="G36" s="119" t="s">
        <v>0</v>
      </c>
      <c r="H36" s="190"/>
      <c r="I36" s="265">
        <f t="shared" si="0"/>
        <v>0</v>
      </c>
      <c r="K36" s="116">
        <v>26</v>
      </c>
      <c r="L36" s="630"/>
      <c r="M36" s="631"/>
      <c r="N36" s="190"/>
      <c r="O36" s="117" t="s">
        <v>0</v>
      </c>
      <c r="P36" s="118"/>
      <c r="Q36" s="119" t="s">
        <v>0</v>
      </c>
      <c r="R36" s="190"/>
      <c r="S36" s="265">
        <f t="shared" si="1"/>
        <v>0</v>
      </c>
    </row>
    <row r="37" spans="1:21" ht="19.5" customHeight="1" x14ac:dyDescent="0.15">
      <c r="A37" s="116">
        <v>27</v>
      </c>
      <c r="B37" s="630"/>
      <c r="C37" s="631"/>
      <c r="D37" s="190"/>
      <c r="E37" s="117" t="s">
        <v>0</v>
      </c>
      <c r="F37" s="118"/>
      <c r="G37" s="119" t="s">
        <v>0</v>
      </c>
      <c r="H37" s="191"/>
      <c r="I37" s="265">
        <f t="shared" si="0"/>
        <v>0</v>
      </c>
      <c r="K37" s="116">
        <v>27</v>
      </c>
      <c r="L37" s="630"/>
      <c r="M37" s="631"/>
      <c r="N37" s="190"/>
      <c r="O37" s="117" t="s">
        <v>0</v>
      </c>
      <c r="P37" s="118"/>
      <c r="Q37" s="119" t="s">
        <v>0</v>
      </c>
      <c r="R37" s="191"/>
      <c r="S37" s="265">
        <f t="shared" si="1"/>
        <v>0</v>
      </c>
    </row>
    <row r="38" spans="1:21" ht="19.5" customHeight="1" x14ac:dyDescent="0.15">
      <c r="A38" s="116">
        <v>28</v>
      </c>
      <c r="B38" s="628"/>
      <c r="C38" s="629"/>
      <c r="D38" s="261"/>
      <c r="E38" s="217" t="s">
        <v>0</v>
      </c>
      <c r="F38" s="218"/>
      <c r="G38" s="219" t="s">
        <v>0</v>
      </c>
      <c r="H38" s="261"/>
      <c r="I38" s="380">
        <f t="shared" si="0"/>
        <v>0</v>
      </c>
      <c r="K38" s="116">
        <v>28</v>
      </c>
      <c r="L38" s="628"/>
      <c r="M38" s="629"/>
      <c r="N38" s="261"/>
      <c r="O38" s="217" t="s">
        <v>0</v>
      </c>
      <c r="P38" s="218"/>
      <c r="Q38" s="219" t="s">
        <v>0</v>
      </c>
      <c r="R38" s="261"/>
      <c r="S38" s="380">
        <f t="shared" si="1"/>
        <v>0</v>
      </c>
      <c r="U38" s="271"/>
    </row>
    <row r="39" spans="1:21" ht="19.5" customHeight="1" x14ac:dyDescent="0.15">
      <c r="A39" s="116">
        <v>29</v>
      </c>
      <c r="B39" s="630"/>
      <c r="C39" s="631"/>
      <c r="D39" s="190"/>
      <c r="E39" s="117" t="s">
        <v>0</v>
      </c>
      <c r="F39" s="118"/>
      <c r="G39" s="119" t="s">
        <v>0</v>
      </c>
      <c r="H39" s="190"/>
      <c r="I39" s="265">
        <f t="shared" si="0"/>
        <v>0</v>
      </c>
      <c r="K39" s="116">
        <v>29</v>
      </c>
      <c r="L39" s="630"/>
      <c r="M39" s="631"/>
      <c r="N39" s="190"/>
      <c r="O39" s="117" t="s">
        <v>0</v>
      </c>
      <c r="P39" s="118"/>
      <c r="Q39" s="119" t="s">
        <v>0</v>
      </c>
      <c r="R39" s="190"/>
      <c r="S39" s="265">
        <f t="shared" si="1"/>
        <v>0</v>
      </c>
    </row>
    <row r="40" spans="1:21" ht="19.5" customHeight="1" thickBot="1" x14ac:dyDescent="0.2">
      <c r="A40" s="223">
        <v>30</v>
      </c>
      <c r="B40" s="632"/>
      <c r="C40" s="633"/>
      <c r="D40" s="229"/>
      <c r="E40" s="224" t="s">
        <v>0</v>
      </c>
      <c r="F40" s="225"/>
      <c r="G40" s="226" t="s">
        <v>0</v>
      </c>
      <c r="H40" s="229"/>
      <c r="I40" s="267">
        <f t="shared" si="0"/>
        <v>0</v>
      </c>
      <c r="K40" s="223">
        <v>30</v>
      </c>
      <c r="L40" s="632"/>
      <c r="M40" s="633"/>
      <c r="N40" s="229"/>
      <c r="O40" s="224" t="s">
        <v>0</v>
      </c>
      <c r="P40" s="225"/>
      <c r="Q40" s="226" t="s">
        <v>0</v>
      </c>
      <c r="R40" s="229"/>
      <c r="S40" s="267">
        <f t="shared" si="1"/>
        <v>0</v>
      </c>
    </row>
    <row r="41" spans="1:21" ht="19.5" customHeight="1" thickTop="1" thickBot="1" x14ac:dyDescent="0.2">
      <c r="A41" s="624" t="s">
        <v>246</v>
      </c>
      <c r="B41" s="625"/>
      <c r="C41" s="625"/>
      <c r="D41" s="625"/>
      <c r="E41" s="625"/>
      <c r="F41" s="625"/>
      <c r="G41" s="625"/>
      <c r="H41" s="626"/>
      <c r="I41" s="262">
        <f>SUM(I11:I40)</f>
        <v>0</v>
      </c>
      <c r="K41" s="624" t="s">
        <v>246</v>
      </c>
      <c r="L41" s="625"/>
      <c r="M41" s="625"/>
      <c r="N41" s="625"/>
      <c r="O41" s="625"/>
      <c r="P41" s="625"/>
      <c r="Q41" s="625"/>
      <c r="R41" s="626"/>
      <c r="S41" s="262">
        <f>SUM(S11:S40)</f>
        <v>0</v>
      </c>
    </row>
    <row r="42" spans="1:21" ht="12" customHeight="1" thickBot="1" x14ac:dyDescent="0.2">
      <c r="A42" s="268"/>
      <c r="B42" s="268"/>
      <c r="C42" s="268"/>
      <c r="D42" s="268"/>
      <c r="E42" s="268"/>
      <c r="F42" s="268"/>
      <c r="G42" s="268"/>
      <c r="H42" s="268"/>
      <c r="I42" s="263"/>
      <c r="K42" s="268"/>
      <c r="L42" s="268"/>
      <c r="M42" s="268"/>
      <c r="N42" s="268"/>
      <c r="O42" s="268"/>
      <c r="P42" s="268"/>
      <c r="Q42" s="268"/>
      <c r="R42" s="268"/>
      <c r="S42" s="263"/>
    </row>
    <row r="43" spans="1:21" ht="22.5" customHeight="1" thickTop="1" thickBot="1" x14ac:dyDescent="0.2">
      <c r="C43" s="379" t="s">
        <v>246</v>
      </c>
      <c r="D43" s="328">
        <f>I41</f>
        <v>0</v>
      </c>
      <c r="E43" s="627" t="s">
        <v>295</v>
      </c>
      <c r="F43" s="627"/>
      <c r="G43" s="264">
        <f>FLOOR(D43,"0:30")*24</f>
        <v>0</v>
      </c>
      <c r="H43" s="327" t="s">
        <v>296</v>
      </c>
      <c r="M43" s="379" t="s">
        <v>246</v>
      </c>
      <c r="N43" s="328">
        <f>S41</f>
        <v>0</v>
      </c>
      <c r="O43" s="627" t="s">
        <v>295</v>
      </c>
      <c r="P43" s="627"/>
      <c r="Q43" s="264">
        <f>FLOOR(N43,"0:30")*24</f>
        <v>0</v>
      </c>
      <c r="R43" s="327" t="s">
        <v>296</v>
      </c>
    </row>
    <row r="44" spans="1:21" ht="19.5" customHeight="1" thickTop="1" x14ac:dyDescent="0.15"/>
  </sheetData>
  <sheetProtection algorithmName="SHA-512" hashValue="rIULLbBCAWFOrSmF6bKi7I0S4R5eNF9Gi/BSUoXOr83lrbBtQNj5tISETOsBOVRk5u47DCqRj3GIrIO+HmflNQ==" saltValue="jWe9ekdQnaRRPB8FbHZRgQ==" spinCount="100000" sheet="1" objects="1" scenarios="1"/>
  <mergeCells count="92">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10:R10"/>
    <mergeCell ref="A7:A8"/>
    <mergeCell ref="B7:B8"/>
    <mergeCell ref="F7:F8"/>
    <mergeCell ref="K7:K8"/>
    <mergeCell ref="L7:L8"/>
    <mergeCell ref="P7:P8"/>
    <mergeCell ref="B10:C10"/>
    <mergeCell ref="D10:E10"/>
    <mergeCell ref="G10:H10"/>
    <mergeCell ref="L10:M10"/>
    <mergeCell ref="N10:O10"/>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32:C32"/>
    <mergeCell ref="L32:M32"/>
    <mergeCell ref="B33:C33"/>
    <mergeCell ref="L33:M33"/>
    <mergeCell ref="B34:C34"/>
    <mergeCell ref="L34:M34"/>
    <mergeCell ref="B40:C40"/>
    <mergeCell ref="L40:M40"/>
    <mergeCell ref="B35:C35"/>
    <mergeCell ref="L35:M35"/>
    <mergeCell ref="B36:C36"/>
    <mergeCell ref="L36:M36"/>
    <mergeCell ref="B37:C37"/>
    <mergeCell ref="L37:M37"/>
    <mergeCell ref="E43:F43"/>
    <mergeCell ref="O43:P43"/>
    <mergeCell ref="B20:C20"/>
    <mergeCell ref="L20:M20"/>
    <mergeCell ref="B21:C21"/>
    <mergeCell ref="L21:M21"/>
    <mergeCell ref="B22:C22"/>
    <mergeCell ref="L22:M22"/>
    <mergeCell ref="B23:C23"/>
    <mergeCell ref="L23:M23"/>
    <mergeCell ref="A41:H41"/>
    <mergeCell ref="K41:R41"/>
    <mergeCell ref="B38:C38"/>
    <mergeCell ref="L38:M38"/>
    <mergeCell ref="B39:C39"/>
    <mergeCell ref="L39:M39"/>
    <mergeCell ref="B24:C24"/>
    <mergeCell ref="L24:M24"/>
    <mergeCell ref="B25:C25"/>
    <mergeCell ref="L25:M25"/>
    <mergeCell ref="B26:C26"/>
    <mergeCell ref="L26:M26"/>
    <mergeCell ref="B30:C30"/>
    <mergeCell ref="L30:M30"/>
    <mergeCell ref="B31:C31"/>
    <mergeCell ref="L31:M31"/>
    <mergeCell ref="B27:C27"/>
    <mergeCell ref="L27:M27"/>
    <mergeCell ref="B28:C28"/>
    <mergeCell ref="L28:M28"/>
    <mergeCell ref="B29:C29"/>
    <mergeCell ref="L29:M29"/>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K37" sqref="K37"/>
    </sheetView>
  </sheetViews>
  <sheetFormatPr defaultRowHeight="13.5" x14ac:dyDescent="0.15"/>
  <cols>
    <col min="1" max="1" width="4.125" style="2" customWidth="1"/>
    <col min="2" max="2" width="17.375" style="2" customWidth="1"/>
    <col min="3" max="4" width="15.625" style="2" customWidth="1"/>
    <col min="5" max="5" width="9.5" style="2" bestFit="1" customWidth="1"/>
    <col min="6" max="6" width="17" style="2" customWidth="1"/>
    <col min="7" max="7" width="9.375" style="2" customWidth="1"/>
    <col min="8" max="8" width="17" style="2" customWidth="1"/>
    <col min="9" max="10" width="11.375" style="2" customWidth="1"/>
    <col min="11" max="16384" width="9" style="2"/>
  </cols>
  <sheetData>
    <row r="1" spans="1:10" ht="18.75" x14ac:dyDescent="0.15">
      <c r="B1" s="13" t="s">
        <v>171</v>
      </c>
    </row>
    <row r="2" spans="1:10" ht="15.75" customHeight="1" x14ac:dyDescent="0.15">
      <c r="A2" s="14" t="s">
        <v>180</v>
      </c>
      <c r="D2" s="15"/>
      <c r="E2" s="15"/>
      <c r="F2" s="15"/>
      <c r="G2" s="15"/>
      <c r="H2" s="15"/>
      <c r="I2" s="15"/>
      <c r="J2" s="15"/>
    </row>
    <row r="3" spans="1:10" ht="15.75" customHeight="1" x14ac:dyDescent="0.15">
      <c r="C3" s="15"/>
      <c r="D3" s="15"/>
      <c r="E3" s="15"/>
      <c r="F3" s="15"/>
      <c r="G3" s="15"/>
      <c r="H3" s="15"/>
      <c r="I3" s="15"/>
      <c r="J3" s="15"/>
    </row>
    <row r="4" spans="1:10" s="10" customFormat="1" ht="15.75" customHeight="1" x14ac:dyDescent="0.15">
      <c r="A4" s="483" t="s">
        <v>298</v>
      </c>
      <c r="B4" s="483"/>
      <c r="C4" s="483"/>
      <c r="D4" s="483"/>
      <c r="E4" s="483"/>
      <c r="F4" s="483"/>
      <c r="G4" s="483"/>
      <c r="H4" s="483"/>
    </row>
    <row r="5" spans="1:10" ht="15.75" customHeight="1" x14ac:dyDescent="0.15">
      <c r="C5" s="16"/>
      <c r="D5" s="16"/>
    </row>
    <row r="6" spans="1:10" ht="15.75" customHeight="1" x14ac:dyDescent="0.15">
      <c r="C6" s="17"/>
      <c r="E6" s="256" t="s">
        <v>16</v>
      </c>
      <c r="F6" s="486">
        <f>別紙１!E5</f>
        <v>0</v>
      </c>
      <c r="G6" s="486"/>
      <c r="H6" s="486"/>
    </row>
    <row r="7" spans="1:10" ht="15.75" customHeight="1" x14ac:dyDescent="0.15">
      <c r="C7" s="17"/>
      <c r="E7" s="257"/>
      <c r="F7" s="246"/>
      <c r="G7" s="246"/>
      <c r="H7" s="246"/>
    </row>
    <row r="8" spans="1:10" ht="18" customHeight="1" x14ac:dyDescent="0.15">
      <c r="A8" s="2" t="s">
        <v>253</v>
      </c>
      <c r="C8" s="17"/>
      <c r="G8" s="20"/>
      <c r="H8" s="246"/>
      <c r="I8" s="246"/>
      <c r="J8" s="246"/>
    </row>
    <row r="9" spans="1:10" ht="18" customHeight="1" x14ac:dyDescent="0.15">
      <c r="B9" s="245"/>
      <c r="C9" s="325" t="s">
        <v>287</v>
      </c>
      <c r="D9" s="248" t="s">
        <v>288</v>
      </c>
      <c r="G9" s="20"/>
      <c r="H9" s="246"/>
      <c r="I9" s="246"/>
      <c r="J9" s="246"/>
    </row>
    <row r="10" spans="1:10" ht="24" customHeight="1" x14ac:dyDescent="0.15">
      <c r="B10" s="249" t="s">
        <v>10</v>
      </c>
      <c r="C10" s="250">
        <f>'別紙5-2'!I49</f>
        <v>0</v>
      </c>
      <c r="D10" s="250">
        <f>'別紙5-2'!H49</f>
        <v>0</v>
      </c>
      <c r="I10" s="246"/>
      <c r="J10" s="246"/>
    </row>
    <row r="11" spans="1:10" ht="24" customHeight="1" x14ac:dyDescent="0.15">
      <c r="B11" s="249" t="s">
        <v>169</v>
      </c>
      <c r="C11" s="250">
        <f>'別紙5-2'!T49</f>
        <v>0</v>
      </c>
      <c r="D11" s="250">
        <f>'別紙5-2'!S49</f>
        <v>0</v>
      </c>
      <c r="F11" s="2" t="s">
        <v>250</v>
      </c>
      <c r="I11" s="246"/>
      <c r="J11" s="246"/>
    </row>
    <row r="12" spans="1:10" ht="24" customHeight="1" thickBot="1" x14ac:dyDescent="0.2">
      <c r="B12" s="253" t="s">
        <v>54</v>
      </c>
      <c r="C12" s="258">
        <f>SUM(C10:C11)</f>
        <v>0</v>
      </c>
      <c r="D12" s="258">
        <f>SUM(D10:D11)</f>
        <v>0</v>
      </c>
      <c r="F12" s="484" t="s">
        <v>265</v>
      </c>
      <c r="G12" s="482" t="s">
        <v>170</v>
      </c>
      <c r="H12" s="484" t="s">
        <v>258</v>
      </c>
      <c r="I12" s="246"/>
      <c r="J12" s="246"/>
    </row>
    <row r="13" spans="1:10" ht="33" customHeight="1" thickBot="1" x14ac:dyDescent="0.2">
      <c r="B13" s="255" t="s">
        <v>256</v>
      </c>
      <c r="C13" s="480" t="e">
        <f>ROUND((C10+C11)/(D10+D11),0)</f>
        <v>#DIV/0!</v>
      </c>
      <c r="D13" s="481"/>
      <c r="F13" s="485"/>
      <c r="G13" s="482"/>
      <c r="H13" s="485"/>
      <c r="I13" s="246"/>
      <c r="J13" s="246"/>
    </row>
    <row r="14" spans="1:10" ht="15.75" customHeight="1" x14ac:dyDescent="0.15">
      <c r="B14" s="2" t="s">
        <v>307</v>
      </c>
      <c r="C14" s="17"/>
      <c r="G14" s="20"/>
      <c r="H14" s="246"/>
      <c r="I14" s="246"/>
      <c r="J14" s="246"/>
    </row>
    <row r="15" spans="1:10" ht="15.75" customHeight="1" x14ac:dyDescent="0.15">
      <c r="C15" s="17"/>
      <c r="G15" s="20"/>
      <c r="H15" s="246"/>
      <c r="I15" s="246"/>
      <c r="J15" s="246"/>
    </row>
    <row r="16" spans="1:10" ht="18" customHeight="1" x14ac:dyDescent="0.15">
      <c r="A16" s="2" t="s">
        <v>254</v>
      </c>
      <c r="C16" s="17"/>
      <c r="G16" s="20"/>
      <c r="H16" s="246"/>
      <c r="I16" s="246"/>
      <c r="J16" s="246"/>
    </row>
    <row r="17" spans="2:10" ht="18" customHeight="1" x14ac:dyDescent="0.15">
      <c r="B17" s="245"/>
      <c r="C17" s="248" t="s">
        <v>251</v>
      </c>
      <c r="D17" s="248" t="s">
        <v>249</v>
      </c>
      <c r="G17" s="20"/>
      <c r="H17" s="246"/>
      <c r="I17" s="246"/>
      <c r="J17" s="246"/>
    </row>
    <row r="18" spans="2:10" ht="24" customHeight="1" x14ac:dyDescent="0.15">
      <c r="B18" s="249" t="s">
        <v>10</v>
      </c>
      <c r="C18" s="251">
        <f>'別紙5-2'!J49</f>
        <v>0</v>
      </c>
      <c r="D18" s="252">
        <f>'別紙5-2'!B49</f>
        <v>0</v>
      </c>
      <c r="I18" s="246"/>
      <c r="J18" s="246"/>
    </row>
    <row r="19" spans="2:10" ht="24" customHeight="1" x14ac:dyDescent="0.15">
      <c r="B19" s="249" t="s">
        <v>169</v>
      </c>
      <c r="C19" s="251">
        <f>'別紙5-2'!U49</f>
        <v>0</v>
      </c>
      <c r="D19" s="252">
        <f>'別紙5-2'!M49</f>
        <v>0</v>
      </c>
      <c r="F19" s="2" t="s">
        <v>250</v>
      </c>
      <c r="I19" s="246"/>
      <c r="J19" s="246"/>
    </row>
    <row r="20" spans="2:10" ht="24" customHeight="1" thickBot="1" x14ac:dyDescent="0.2">
      <c r="B20" s="253" t="s">
        <v>54</v>
      </c>
      <c r="C20" s="260">
        <f>SUM(C18:C19)</f>
        <v>0</v>
      </c>
      <c r="D20" s="259">
        <f>SUM(D18:D19)</f>
        <v>0</v>
      </c>
      <c r="F20" s="484" t="s">
        <v>260</v>
      </c>
      <c r="G20" s="482" t="s">
        <v>170</v>
      </c>
      <c r="H20" s="484" t="s">
        <v>259</v>
      </c>
      <c r="I20" s="246"/>
      <c r="J20" s="246"/>
    </row>
    <row r="21" spans="2:10" ht="33" customHeight="1" thickBot="1" x14ac:dyDescent="0.2">
      <c r="B21" s="255" t="s">
        <v>257</v>
      </c>
      <c r="C21" s="480" t="e">
        <f>INT((C18+C19)/(D18+D19))</f>
        <v>#DIV/0!</v>
      </c>
      <c r="D21" s="481"/>
      <c r="F21" s="485"/>
      <c r="G21" s="482"/>
      <c r="H21" s="485"/>
      <c r="I21" s="246"/>
      <c r="J21" s="246"/>
    </row>
    <row r="22" spans="2:10" ht="15.75" customHeight="1" x14ac:dyDescent="0.15">
      <c r="B22" s="2" t="s">
        <v>262</v>
      </c>
      <c r="C22" s="17"/>
      <c r="G22" s="20"/>
      <c r="H22" s="246"/>
      <c r="I22" s="246"/>
      <c r="J22" s="246"/>
    </row>
    <row r="23" spans="2:10" ht="15.75" customHeight="1" x14ac:dyDescent="0.15"/>
    <row r="24" spans="2:10" x14ac:dyDescent="0.15">
      <c r="C24" s="18"/>
    </row>
    <row r="25" spans="2:10" x14ac:dyDescent="0.15">
      <c r="C25" s="18"/>
    </row>
    <row r="26" spans="2:10" x14ac:dyDescent="0.15">
      <c r="C26" s="18"/>
    </row>
    <row r="27" spans="2:10" x14ac:dyDescent="0.15">
      <c r="C27" s="18"/>
    </row>
    <row r="28" spans="2:10" x14ac:dyDescent="0.15">
      <c r="C28" s="18"/>
    </row>
    <row r="29" spans="2:10" x14ac:dyDescent="0.15">
      <c r="C29" s="18"/>
    </row>
    <row r="30" spans="2:10" x14ac:dyDescent="0.15">
      <c r="C30" s="18"/>
    </row>
    <row r="31" spans="2:10" x14ac:dyDescent="0.15">
      <c r="C31" s="18"/>
    </row>
    <row r="32" spans="2:10" x14ac:dyDescent="0.15">
      <c r="C32" s="18"/>
    </row>
    <row r="33" spans="3:3" x14ac:dyDescent="0.15">
      <c r="C33" s="18"/>
    </row>
  </sheetData>
  <sheetProtection password="CC55"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zoomScale="80" zoomScaleNormal="100" zoomScaleSheetLayoutView="80" workbookViewId="0">
      <selection activeCell="D8" sqref="D8:K8"/>
    </sheetView>
  </sheetViews>
  <sheetFormatPr defaultRowHeight="13.5" x14ac:dyDescent="0.15"/>
  <cols>
    <col min="1" max="1" width="5.5" style="52" customWidth="1"/>
    <col min="2" max="2" width="8" style="52" customWidth="1"/>
    <col min="3" max="3" width="11.625" style="52" customWidth="1"/>
    <col min="4" max="5" width="2.375" style="52" customWidth="1"/>
    <col min="6" max="6" width="11.625" style="52" customWidth="1"/>
    <col min="7" max="10" width="9.5" style="52" customWidth="1"/>
    <col min="11" max="11" width="10.25" style="52" customWidth="1"/>
    <col min="12" max="12" width="5.5" style="52" customWidth="1"/>
    <col min="13" max="13" width="8" style="52" customWidth="1"/>
    <col min="14" max="14" width="11.625" style="52" customWidth="1"/>
    <col min="15" max="16" width="2.375" style="52" customWidth="1"/>
    <col min="17" max="17" width="11.625" style="52" customWidth="1"/>
    <col min="18" max="18" width="9.5" style="359" customWidth="1"/>
    <col min="19" max="21" width="9.5" style="52" customWidth="1"/>
    <col min="22" max="22" width="10.25" style="52" customWidth="1"/>
    <col min="23" max="16384" width="9" style="52"/>
  </cols>
  <sheetData>
    <row r="1" spans="1:22" ht="21" x14ac:dyDescent="0.15">
      <c r="A1" s="789" t="s">
        <v>23</v>
      </c>
      <c r="B1" s="789"/>
      <c r="C1" s="789"/>
      <c r="D1" s="789"/>
      <c r="E1" s="789"/>
      <c r="F1" s="789"/>
      <c r="G1" s="789"/>
      <c r="H1" s="789"/>
      <c r="I1" s="789"/>
      <c r="J1" s="789"/>
      <c r="K1" s="789"/>
      <c r="L1" s="790"/>
      <c r="M1" s="790"/>
      <c r="N1" s="790"/>
      <c r="O1" s="790"/>
      <c r="P1" s="790"/>
      <c r="Q1" s="790"/>
      <c r="R1" s="790"/>
      <c r="S1" s="790"/>
      <c r="T1" s="790"/>
      <c r="U1" s="790"/>
      <c r="V1" s="790"/>
    </row>
    <row r="2" spans="1:22" ht="17.25" customHeight="1" x14ac:dyDescent="0.15">
      <c r="A2" s="77" t="s">
        <v>29</v>
      </c>
      <c r="B2" s="78"/>
      <c r="C2" s="78"/>
      <c r="D2" s="78"/>
      <c r="E2" s="78"/>
      <c r="F2" s="78"/>
      <c r="G2" s="78"/>
      <c r="H2" s="78"/>
      <c r="I2" s="78"/>
      <c r="J2" s="78"/>
      <c r="K2" s="78"/>
      <c r="L2" s="22" t="s">
        <v>29</v>
      </c>
      <c r="M2" s="107"/>
      <c r="N2" s="107"/>
      <c r="O2" s="107"/>
      <c r="P2" s="107"/>
      <c r="Q2" s="107"/>
      <c r="R2" s="354"/>
      <c r="S2" s="78"/>
      <c r="T2" s="107"/>
      <c r="U2" s="107"/>
      <c r="V2" s="107"/>
    </row>
    <row r="3" spans="1:22" s="79" customFormat="1" ht="17.25" customHeight="1" x14ac:dyDescent="0.15">
      <c r="A3" s="792" t="s">
        <v>136</v>
      </c>
      <c r="B3" s="792"/>
      <c r="C3" s="792"/>
      <c r="D3" s="792"/>
      <c r="E3" s="792"/>
      <c r="F3" s="792"/>
      <c r="G3" s="792"/>
      <c r="H3" s="792"/>
      <c r="I3" s="792"/>
      <c r="J3" s="792"/>
      <c r="K3" s="792"/>
      <c r="L3" s="791" t="s">
        <v>137</v>
      </c>
      <c r="M3" s="791"/>
      <c r="N3" s="791"/>
      <c r="O3" s="791"/>
      <c r="P3" s="791"/>
      <c r="Q3" s="791"/>
      <c r="R3" s="791"/>
      <c r="S3" s="791"/>
      <c r="T3" s="791"/>
      <c r="U3" s="791"/>
      <c r="V3" s="791"/>
    </row>
    <row r="4" spans="1:22" ht="15" customHeight="1" x14ac:dyDescent="0.15">
      <c r="L4" s="21"/>
      <c r="M4" s="21"/>
      <c r="N4" s="21"/>
      <c r="O4" s="21"/>
      <c r="P4" s="21"/>
      <c r="Q4" s="21"/>
      <c r="R4" s="355"/>
      <c r="T4" s="21"/>
      <c r="U4" s="21"/>
      <c r="V4" s="21"/>
    </row>
    <row r="5" spans="1:22" s="80" customFormat="1" ht="15" customHeight="1" x14ac:dyDescent="0.15">
      <c r="F5" s="81"/>
      <c r="G5" s="81" t="s">
        <v>16</v>
      </c>
      <c r="H5" s="81"/>
      <c r="I5" s="465">
        <f>別紙１!E5</f>
        <v>0</v>
      </c>
      <c r="J5" s="465"/>
      <c r="K5" s="465"/>
      <c r="L5" s="81"/>
      <c r="M5" s="81"/>
      <c r="N5" s="81"/>
      <c r="O5" s="81"/>
      <c r="P5" s="81"/>
      <c r="Q5" s="81"/>
      <c r="R5" s="81" t="s">
        <v>16</v>
      </c>
      <c r="S5" s="81"/>
      <c r="T5" s="465">
        <f>別紙１!E5</f>
        <v>0</v>
      </c>
      <c r="U5" s="465"/>
      <c r="V5" s="465"/>
    </row>
    <row r="6" spans="1:22" s="60" customFormat="1" ht="7.5" customHeight="1" thickBot="1" x14ac:dyDescent="0.2">
      <c r="L6" s="109"/>
      <c r="M6" s="109"/>
      <c r="N6" s="109"/>
      <c r="O6" s="109"/>
      <c r="P6" s="109"/>
      <c r="Q6" s="109"/>
      <c r="R6" s="356"/>
      <c r="T6" s="109"/>
      <c r="U6" s="109"/>
      <c r="V6" s="109"/>
    </row>
    <row r="7" spans="1:22" s="60" customFormat="1" ht="14.25" customHeight="1" thickBot="1" x14ac:dyDescent="0.2">
      <c r="A7" s="771" t="s">
        <v>11</v>
      </c>
      <c r="B7" s="772"/>
      <c r="C7" s="773"/>
      <c r="D7" s="795"/>
      <c r="E7" s="796"/>
      <c r="F7" s="796"/>
      <c r="G7" s="796"/>
      <c r="H7" s="796"/>
      <c r="I7" s="796"/>
      <c r="J7" s="784" t="s">
        <v>19</v>
      </c>
      <c r="K7" s="785"/>
      <c r="L7" s="771" t="s">
        <v>11</v>
      </c>
      <c r="M7" s="772"/>
      <c r="N7" s="773"/>
      <c r="O7" s="793">
        <f>D7</f>
        <v>0</v>
      </c>
      <c r="P7" s="794"/>
      <c r="Q7" s="794"/>
      <c r="R7" s="794"/>
      <c r="S7" s="794"/>
      <c r="T7" s="794"/>
      <c r="U7" s="784" t="s">
        <v>19</v>
      </c>
      <c r="V7" s="785"/>
    </row>
    <row r="8" spans="1:22" s="60" customFormat="1" ht="14.25" customHeight="1" thickBot="1" x14ac:dyDescent="0.2">
      <c r="A8" s="771" t="s">
        <v>12</v>
      </c>
      <c r="B8" s="772"/>
      <c r="C8" s="773"/>
      <c r="D8" s="786" t="s">
        <v>218</v>
      </c>
      <c r="E8" s="787"/>
      <c r="F8" s="787"/>
      <c r="G8" s="787"/>
      <c r="H8" s="787"/>
      <c r="I8" s="787"/>
      <c r="J8" s="787"/>
      <c r="K8" s="788"/>
      <c r="L8" s="771" t="s">
        <v>12</v>
      </c>
      <c r="M8" s="772"/>
      <c r="N8" s="773"/>
      <c r="O8" s="786" t="s">
        <v>219</v>
      </c>
      <c r="P8" s="787"/>
      <c r="Q8" s="787"/>
      <c r="R8" s="787"/>
      <c r="S8" s="787"/>
      <c r="T8" s="787"/>
      <c r="U8" s="787"/>
      <c r="V8" s="788"/>
    </row>
    <row r="9" spans="1:22" s="60" customFormat="1" ht="14.25" customHeight="1" thickBot="1" x14ac:dyDescent="0.2">
      <c r="A9" s="774"/>
      <c r="B9" s="775"/>
      <c r="C9" s="776"/>
      <c r="D9" s="777"/>
      <c r="E9" s="778"/>
      <c r="F9" s="778"/>
      <c r="G9" s="778"/>
      <c r="H9" s="339"/>
      <c r="I9" s="779"/>
      <c r="J9" s="780"/>
      <c r="K9" s="781"/>
      <c r="L9" s="774"/>
      <c r="M9" s="775"/>
      <c r="N9" s="776"/>
      <c r="O9" s="777"/>
      <c r="P9" s="778"/>
      <c r="Q9" s="778"/>
      <c r="R9" s="778"/>
      <c r="S9" s="339"/>
      <c r="T9" s="779"/>
      <c r="U9" s="780"/>
      <c r="V9" s="781"/>
    </row>
    <row r="10" spans="1:22" ht="9" customHeight="1" thickBot="1" x14ac:dyDescent="0.2">
      <c r="A10" s="82"/>
      <c r="B10" s="83"/>
      <c r="C10" s="83"/>
      <c r="D10" s="84"/>
      <c r="E10" s="84"/>
      <c r="F10" s="83"/>
      <c r="G10" s="83"/>
      <c r="H10" s="83"/>
      <c r="I10" s="83"/>
      <c r="J10" s="83"/>
      <c r="K10" s="83"/>
      <c r="L10" s="108"/>
      <c r="M10" s="84"/>
      <c r="N10" s="84"/>
      <c r="O10" s="84"/>
      <c r="P10" s="84"/>
      <c r="Q10" s="84"/>
      <c r="R10" s="357"/>
      <c r="S10" s="83"/>
      <c r="T10" s="84"/>
      <c r="U10" s="84"/>
      <c r="V10" s="110"/>
    </row>
    <row r="11" spans="1:22" ht="20.25" customHeight="1" x14ac:dyDescent="0.15">
      <c r="A11" s="754" t="s">
        <v>38</v>
      </c>
      <c r="B11" s="755"/>
      <c r="C11" s="755"/>
      <c r="D11" s="755"/>
      <c r="E11" s="755"/>
      <c r="F11" s="755"/>
      <c r="G11" s="755"/>
      <c r="H11" s="755"/>
      <c r="I11" s="755"/>
      <c r="J11" s="755"/>
      <c r="K11" s="756"/>
      <c r="L11" s="754" t="s">
        <v>40</v>
      </c>
      <c r="M11" s="755"/>
      <c r="N11" s="755"/>
      <c r="O11" s="755"/>
      <c r="P11" s="755"/>
      <c r="Q11" s="755"/>
      <c r="R11" s="755"/>
      <c r="S11" s="755"/>
      <c r="T11" s="755"/>
      <c r="U11" s="755"/>
      <c r="V11" s="756"/>
    </row>
    <row r="12" spans="1:22" ht="20.25" customHeight="1" x14ac:dyDescent="0.15">
      <c r="A12" s="759"/>
      <c r="B12" s="760"/>
      <c r="C12" s="696" t="s">
        <v>14</v>
      </c>
      <c r="D12" s="697"/>
      <c r="E12" s="697"/>
      <c r="F12" s="697"/>
      <c r="G12" s="697"/>
      <c r="H12" s="698"/>
      <c r="I12" s="269" t="s">
        <v>277</v>
      </c>
      <c r="J12" s="61" t="s">
        <v>77</v>
      </c>
      <c r="K12" s="751" t="s">
        <v>78</v>
      </c>
      <c r="L12" s="759"/>
      <c r="M12" s="760"/>
      <c r="N12" s="767" t="s">
        <v>14</v>
      </c>
      <c r="O12" s="768"/>
      <c r="P12" s="768"/>
      <c r="Q12" s="768"/>
      <c r="R12" s="768"/>
      <c r="S12" s="340"/>
      <c r="T12" s="269" t="s">
        <v>277</v>
      </c>
      <c r="U12" s="85" t="s">
        <v>77</v>
      </c>
      <c r="V12" s="751" t="s">
        <v>78</v>
      </c>
    </row>
    <row r="13" spans="1:22" ht="20.25" customHeight="1" x14ac:dyDescent="0.15">
      <c r="A13" s="761"/>
      <c r="B13" s="762"/>
      <c r="C13" s="551" t="s">
        <v>42</v>
      </c>
      <c r="D13" s="551"/>
      <c r="E13" s="551" t="s">
        <v>43</v>
      </c>
      <c r="F13" s="551"/>
      <c r="G13" s="715" t="s">
        <v>79</v>
      </c>
      <c r="H13" s="488" t="s">
        <v>297</v>
      </c>
      <c r="I13" s="237" t="s">
        <v>278</v>
      </c>
      <c r="J13" s="62" t="s">
        <v>15</v>
      </c>
      <c r="K13" s="752"/>
      <c r="L13" s="761"/>
      <c r="M13" s="762"/>
      <c r="N13" s="765" t="s">
        <v>26</v>
      </c>
      <c r="O13" s="765"/>
      <c r="P13" s="765" t="s">
        <v>25</v>
      </c>
      <c r="Q13" s="765"/>
      <c r="R13" s="757" t="s">
        <v>79</v>
      </c>
      <c r="S13" s="488" t="s">
        <v>297</v>
      </c>
      <c r="T13" s="237" t="s">
        <v>278</v>
      </c>
      <c r="U13" s="86" t="s">
        <v>15</v>
      </c>
      <c r="V13" s="752"/>
    </row>
    <row r="14" spans="1:22" ht="20.25" customHeight="1" thickBot="1" x14ac:dyDescent="0.2">
      <c r="A14" s="763"/>
      <c r="B14" s="764"/>
      <c r="C14" s="717"/>
      <c r="D14" s="717"/>
      <c r="E14" s="717"/>
      <c r="F14" s="717"/>
      <c r="G14" s="716"/>
      <c r="H14" s="520"/>
      <c r="I14" s="28" t="s">
        <v>248</v>
      </c>
      <c r="J14" s="63" t="s">
        <v>8</v>
      </c>
      <c r="K14" s="753"/>
      <c r="L14" s="763"/>
      <c r="M14" s="764"/>
      <c r="N14" s="766"/>
      <c r="O14" s="766"/>
      <c r="P14" s="766"/>
      <c r="Q14" s="766"/>
      <c r="R14" s="758"/>
      <c r="S14" s="520"/>
      <c r="T14" s="28" t="s">
        <v>248</v>
      </c>
      <c r="U14" s="87" t="s">
        <v>8</v>
      </c>
      <c r="V14" s="753"/>
    </row>
    <row r="15" spans="1:22" s="60" customFormat="1" ht="14.25" customHeight="1" thickTop="1" thickBot="1" x14ac:dyDescent="0.2">
      <c r="A15" s="492" t="s">
        <v>7</v>
      </c>
      <c r="B15" s="493"/>
      <c r="C15" s="64">
        <v>0.33333333333333331</v>
      </c>
      <c r="D15" s="711" t="s">
        <v>0</v>
      </c>
      <c r="E15" s="712"/>
      <c r="F15" s="65">
        <v>0.6958333333333333</v>
      </c>
      <c r="G15" s="301">
        <f t="shared" ref="G15:G41" si="0">IF(+F15-C15=0,"",IF((+F15-C15)*1440&lt;120,"NG",+F15-C15))</f>
        <v>0.36249999999999999</v>
      </c>
      <c r="H15" s="303">
        <f>FLOOR(G15,"0:30")*24</f>
        <v>8.5</v>
      </c>
      <c r="I15" s="304">
        <v>8.5</v>
      </c>
      <c r="J15" s="68">
        <v>18</v>
      </c>
      <c r="K15" s="69" t="s">
        <v>17</v>
      </c>
      <c r="L15" s="492" t="s">
        <v>7</v>
      </c>
      <c r="M15" s="493"/>
      <c r="N15" s="64">
        <v>0.33333333333333331</v>
      </c>
      <c r="O15" s="723" t="s">
        <v>0</v>
      </c>
      <c r="P15" s="724"/>
      <c r="Q15" s="65">
        <v>0.69444444444444453</v>
      </c>
      <c r="R15" s="66">
        <f>IF(+Q15-N15=0,"",IF((+Q15-N15)*1440&lt;240,"NG",+Q15-N15))</f>
        <v>0.36111111111111122</v>
      </c>
      <c r="S15" s="303">
        <f>FLOOR(R15,"0:30")*24</f>
        <v>8.5</v>
      </c>
      <c r="T15" s="67">
        <v>1</v>
      </c>
      <c r="U15" s="67">
        <v>18</v>
      </c>
      <c r="V15" s="69" t="s">
        <v>17</v>
      </c>
    </row>
    <row r="16" spans="1:22" ht="14.25" customHeight="1" thickTop="1" x14ac:dyDescent="0.15">
      <c r="A16" s="738">
        <v>43983</v>
      </c>
      <c r="B16" s="739"/>
      <c r="C16" s="210"/>
      <c r="D16" s="507" t="s">
        <v>0</v>
      </c>
      <c r="E16" s="507"/>
      <c r="F16" s="211"/>
      <c r="G16" s="326" t="str">
        <f t="shared" si="0"/>
        <v/>
      </c>
      <c r="H16" s="302" t="str">
        <f>IF(G16="","",FLOOR(G16,"0:30")*24)</f>
        <v/>
      </c>
      <c r="I16" s="341"/>
      <c r="J16" s="212"/>
      <c r="K16" s="298"/>
      <c r="L16" s="738">
        <v>44105</v>
      </c>
      <c r="M16" s="739"/>
      <c r="N16" s="210"/>
      <c r="O16" s="782" t="s">
        <v>0</v>
      </c>
      <c r="P16" s="783"/>
      <c r="Q16" s="211"/>
      <c r="R16" s="326" t="str">
        <f>IF(+Q16-N16=0,"",IF((+Q16-N16)*1440&lt;120,"NG",+Q16-N16))</f>
        <v/>
      </c>
      <c r="S16" s="302" t="str">
        <f>IF(R16="","",FLOOR(R16,"0:30")*24)</f>
        <v/>
      </c>
      <c r="T16" s="360"/>
      <c r="U16" s="212"/>
      <c r="V16" s="213"/>
    </row>
    <row r="17" spans="1:22" ht="14.25" customHeight="1" x14ac:dyDescent="0.15">
      <c r="A17" s="740">
        <v>43984</v>
      </c>
      <c r="B17" s="741"/>
      <c r="C17" s="126"/>
      <c r="D17" s="487" t="s">
        <v>0</v>
      </c>
      <c r="E17" s="487"/>
      <c r="F17" s="111"/>
      <c r="G17" s="1" t="str">
        <f t="shared" si="0"/>
        <v/>
      </c>
      <c r="H17" s="234" t="str">
        <f t="shared" ref="H17:H45" si="1">IF(G17="","",FLOOR(G17,"0:30")*24)</f>
        <v/>
      </c>
      <c r="I17" s="236"/>
      <c r="J17" s="112"/>
      <c r="K17" s="298"/>
      <c r="L17" s="740">
        <v>44106</v>
      </c>
      <c r="M17" s="741"/>
      <c r="N17" s="126"/>
      <c r="O17" s="747" t="s">
        <v>0</v>
      </c>
      <c r="P17" s="748"/>
      <c r="Q17" s="111"/>
      <c r="R17" s="1" t="str">
        <f t="shared" ref="R17:R46" si="2">IF(+Q17-N17=0,"",IF((+Q17-N17)*1440&lt;120,"NG",+Q17-N17))</f>
        <v/>
      </c>
      <c r="S17" s="234" t="str">
        <f t="shared" ref="S17:S46" si="3">IF(R17="","",FLOOR(R17,"0:30")*24)</f>
        <v/>
      </c>
      <c r="T17" s="318"/>
      <c r="U17" s="112"/>
      <c r="V17" s="128"/>
    </row>
    <row r="18" spans="1:22" ht="14.25" customHeight="1" x14ac:dyDescent="0.15">
      <c r="A18" s="740">
        <v>43985</v>
      </c>
      <c r="B18" s="741"/>
      <c r="C18" s="126"/>
      <c r="D18" s="487" t="s">
        <v>0</v>
      </c>
      <c r="E18" s="487"/>
      <c r="F18" s="111"/>
      <c r="G18" s="1" t="str">
        <f t="shared" si="0"/>
        <v/>
      </c>
      <c r="H18" s="234" t="str">
        <f t="shared" si="1"/>
        <v/>
      </c>
      <c r="I18" s="236"/>
      <c r="J18" s="112"/>
      <c r="K18" s="298"/>
      <c r="L18" s="742">
        <v>44107</v>
      </c>
      <c r="M18" s="743"/>
      <c r="N18" s="194"/>
      <c r="O18" s="749" t="s">
        <v>0</v>
      </c>
      <c r="P18" s="750"/>
      <c r="Q18" s="191"/>
      <c r="R18" s="204" t="str">
        <f t="shared" si="2"/>
        <v/>
      </c>
      <c r="S18" s="227" t="str">
        <f t="shared" si="3"/>
        <v/>
      </c>
      <c r="T18" s="317"/>
      <c r="U18" s="192"/>
      <c r="V18" s="295" t="s">
        <v>311</v>
      </c>
    </row>
    <row r="19" spans="1:22" ht="14.25" customHeight="1" x14ac:dyDescent="0.15">
      <c r="A19" s="740">
        <v>43986</v>
      </c>
      <c r="B19" s="741"/>
      <c r="C19" s="307"/>
      <c r="D19" s="487" t="s">
        <v>0</v>
      </c>
      <c r="E19" s="487"/>
      <c r="F19" s="308"/>
      <c r="G19" s="1" t="str">
        <f t="shared" si="0"/>
        <v/>
      </c>
      <c r="H19" s="234" t="str">
        <f t="shared" si="1"/>
        <v/>
      </c>
      <c r="I19" s="309"/>
      <c r="J19" s="309"/>
      <c r="K19" s="306"/>
      <c r="L19" s="742">
        <v>44108</v>
      </c>
      <c r="M19" s="743"/>
      <c r="N19" s="194"/>
      <c r="O19" s="749" t="s">
        <v>0</v>
      </c>
      <c r="P19" s="750"/>
      <c r="Q19" s="191"/>
      <c r="R19" s="204" t="str">
        <f>IF(+Q19-N19=0,"",IF((+Q19-N19)*1440&lt;120,"NG",+Q19-N19))</f>
        <v/>
      </c>
      <c r="S19" s="227" t="str">
        <f t="shared" si="3"/>
        <v/>
      </c>
      <c r="T19" s="317"/>
      <c r="U19" s="192"/>
      <c r="V19" s="295" t="s">
        <v>311</v>
      </c>
    </row>
    <row r="20" spans="1:22" ht="14.25" customHeight="1" x14ac:dyDescent="0.15">
      <c r="A20" s="740">
        <v>43987</v>
      </c>
      <c r="B20" s="741"/>
      <c r="C20" s="307"/>
      <c r="D20" s="487" t="s">
        <v>0</v>
      </c>
      <c r="E20" s="487"/>
      <c r="F20" s="308"/>
      <c r="G20" s="1" t="str">
        <f t="shared" si="0"/>
        <v/>
      </c>
      <c r="H20" s="234" t="str">
        <f t="shared" si="1"/>
        <v/>
      </c>
      <c r="I20" s="309"/>
      <c r="J20" s="309"/>
      <c r="K20" s="306"/>
      <c r="L20" s="740">
        <v>44109</v>
      </c>
      <c r="M20" s="741"/>
      <c r="N20" s="126"/>
      <c r="O20" s="747" t="s">
        <v>0</v>
      </c>
      <c r="P20" s="748"/>
      <c r="Q20" s="111"/>
      <c r="R20" s="1" t="str">
        <f>IF(+Q20-N20=0,"",IF((+Q20-N20)*1440&lt;120,"NG",+Q20-N20))</f>
        <v/>
      </c>
      <c r="S20" s="234" t="str">
        <f t="shared" si="3"/>
        <v/>
      </c>
      <c r="T20" s="318"/>
      <c r="U20" s="112"/>
      <c r="V20" s="128"/>
    </row>
    <row r="21" spans="1:22" ht="14.25" customHeight="1" x14ac:dyDescent="0.15">
      <c r="A21" s="742">
        <v>43988</v>
      </c>
      <c r="B21" s="743"/>
      <c r="C21" s="194"/>
      <c r="D21" s="744" t="s">
        <v>0</v>
      </c>
      <c r="E21" s="744"/>
      <c r="F21" s="191"/>
      <c r="G21" s="204" t="str">
        <f t="shared" si="0"/>
        <v/>
      </c>
      <c r="H21" s="227" t="str">
        <f t="shared" si="1"/>
        <v/>
      </c>
      <c r="I21" s="230"/>
      <c r="J21" s="192"/>
      <c r="K21" s="295" t="s">
        <v>311</v>
      </c>
      <c r="L21" s="740">
        <v>44110</v>
      </c>
      <c r="M21" s="741"/>
      <c r="N21" s="126"/>
      <c r="O21" s="747" t="s">
        <v>0</v>
      </c>
      <c r="P21" s="748"/>
      <c r="Q21" s="111"/>
      <c r="R21" s="1" t="str">
        <f t="shared" si="2"/>
        <v/>
      </c>
      <c r="S21" s="234" t="str">
        <f t="shared" si="3"/>
        <v/>
      </c>
      <c r="T21" s="318"/>
      <c r="U21" s="112"/>
      <c r="V21" s="128"/>
    </row>
    <row r="22" spans="1:22" ht="14.25" customHeight="1" x14ac:dyDescent="0.15">
      <c r="A22" s="742">
        <v>43989</v>
      </c>
      <c r="B22" s="743"/>
      <c r="C22" s="194"/>
      <c r="D22" s="744" t="s">
        <v>0</v>
      </c>
      <c r="E22" s="744"/>
      <c r="F22" s="191"/>
      <c r="G22" s="204" t="str">
        <f t="shared" si="0"/>
        <v/>
      </c>
      <c r="H22" s="227" t="str">
        <f t="shared" si="1"/>
        <v/>
      </c>
      <c r="I22" s="230"/>
      <c r="J22" s="192"/>
      <c r="K22" s="295" t="s">
        <v>311</v>
      </c>
      <c r="L22" s="740">
        <v>44111</v>
      </c>
      <c r="M22" s="741"/>
      <c r="N22" s="126"/>
      <c r="O22" s="747" t="s">
        <v>0</v>
      </c>
      <c r="P22" s="748"/>
      <c r="Q22" s="111"/>
      <c r="R22" s="1" t="str">
        <f t="shared" si="2"/>
        <v/>
      </c>
      <c r="S22" s="234" t="str">
        <f t="shared" si="3"/>
        <v/>
      </c>
      <c r="T22" s="318"/>
      <c r="U22" s="112"/>
      <c r="V22" s="128"/>
    </row>
    <row r="23" spans="1:22" ht="14.25" customHeight="1" x14ac:dyDescent="0.15">
      <c r="A23" s="740">
        <v>43990</v>
      </c>
      <c r="B23" s="741"/>
      <c r="C23" s="126"/>
      <c r="D23" s="487" t="s">
        <v>0</v>
      </c>
      <c r="E23" s="487"/>
      <c r="F23" s="111"/>
      <c r="G23" s="1" t="str">
        <f t="shared" si="0"/>
        <v/>
      </c>
      <c r="H23" s="234" t="str">
        <f t="shared" si="1"/>
        <v/>
      </c>
      <c r="I23" s="236"/>
      <c r="J23" s="112"/>
      <c r="K23" s="298"/>
      <c r="L23" s="740">
        <v>44112</v>
      </c>
      <c r="M23" s="741"/>
      <c r="N23" s="126"/>
      <c r="O23" s="747" t="s">
        <v>0</v>
      </c>
      <c r="P23" s="748"/>
      <c r="Q23" s="111"/>
      <c r="R23" s="1" t="str">
        <f t="shared" si="2"/>
        <v/>
      </c>
      <c r="S23" s="234" t="str">
        <f t="shared" si="3"/>
        <v/>
      </c>
      <c r="T23" s="318"/>
      <c r="U23" s="112"/>
      <c r="V23" s="128"/>
    </row>
    <row r="24" spans="1:22" ht="14.25" customHeight="1" x14ac:dyDescent="0.15">
      <c r="A24" s="740">
        <v>43991</v>
      </c>
      <c r="B24" s="741"/>
      <c r="C24" s="126"/>
      <c r="D24" s="487" t="s">
        <v>0</v>
      </c>
      <c r="E24" s="487"/>
      <c r="F24" s="111"/>
      <c r="G24" s="1" t="str">
        <f t="shared" si="0"/>
        <v/>
      </c>
      <c r="H24" s="234" t="str">
        <f t="shared" si="1"/>
        <v/>
      </c>
      <c r="I24" s="236"/>
      <c r="J24" s="112"/>
      <c r="K24" s="298"/>
      <c r="L24" s="740">
        <v>44113</v>
      </c>
      <c r="M24" s="741"/>
      <c r="N24" s="126"/>
      <c r="O24" s="747" t="s">
        <v>0</v>
      </c>
      <c r="P24" s="748"/>
      <c r="Q24" s="111"/>
      <c r="R24" s="1" t="str">
        <f>IF(+Q24-N24=0,"",IF((+Q24-N24)*1440&lt;120,"NG",+Q24-N24))</f>
        <v/>
      </c>
      <c r="S24" s="234" t="str">
        <f t="shared" si="3"/>
        <v/>
      </c>
      <c r="T24" s="318"/>
      <c r="U24" s="112"/>
      <c r="V24" s="128"/>
    </row>
    <row r="25" spans="1:22" ht="14.25" customHeight="1" x14ac:dyDescent="0.15">
      <c r="A25" s="740">
        <v>43992</v>
      </c>
      <c r="B25" s="741"/>
      <c r="C25" s="126"/>
      <c r="D25" s="487" t="s">
        <v>0</v>
      </c>
      <c r="E25" s="487"/>
      <c r="F25" s="111"/>
      <c r="G25" s="1" t="str">
        <f t="shared" si="0"/>
        <v/>
      </c>
      <c r="H25" s="234" t="str">
        <f t="shared" si="1"/>
        <v/>
      </c>
      <c r="I25" s="236"/>
      <c r="J25" s="112"/>
      <c r="K25" s="298"/>
      <c r="L25" s="742">
        <v>44114</v>
      </c>
      <c r="M25" s="743"/>
      <c r="N25" s="194"/>
      <c r="O25" s="749" t="s">
        <v>0</v>
      </c>
      <c r="P25" s="750"/>
      <c r="Q25" s="191"/>
      <c r="R25" s="204" t="str">
        <f t="shared" si="2"/>
        <v/>
      </c>
      <c r="S25" s="227" t="str">
        <f t="shared" si="3"/>
        <v/>
      </c>
      <c r="T25" s="317"/>
      <c r="U25" s="192"/>
      <c r="V25" s="295" t="s">
        <v>311</v>
      </c>
    </row>
    <row r="26" spans="1:22" ht="14.25" customHeight="1" x14ac:dyDescent="0.15">
      <c r="A26" s="740">
        <v>43993</v>
      </c>
      <c r="B26" s="741"/>
      <c r="C26" s="307"/>
      <c r="D26" s="487" t="s">
        <v>0</v>
      </c>
      <c r="E26" s="487"/>
      <c r="F26" s="308"/>
      <c r="G26" s="1" t="str">
        <f t="shared" si="0"/>
        <v/>
      </c>
      <c r="H26" s="234" t="str">
        <f t="shared" si="1"/>
        <v/>
      </c>
      <c r="I26" s="309"/>
      <c r="J26" s="309"/>
      <c r="K26" s="306"/>
      <c r="L26" s="742">
        <v>44115</v>
      </c>
      <c r="M26" s="743"/>
      <c r="N26" s="194"/>
      <c r="O26" s="749" t="s">
        <v>0</v>
      </c>
      <c r="P26" s="750"/>
      <c r="Q26" s="191"/>
      <c r="R26" s="204" t="str">
        <f>IF(+Q26-N26=0,"",IF((+Q26-N26)*1440&lt;120,"NG",+Q26-N26))</f>
        <v/>
      </c>
      <c r="S26" s="227" t="str">
        <f t="shared" si="3"/>
        <v/>
      </c>
      <c r="T26" s="317"/>
      <c r="U26" s="192"/>
      <c r="V26" s="295" t="s">
        <v>311</v>
      </c>
    </row>
    <row r="27" spans="1:22" ht="14.25" customHeight="1" x14ac:dyDescent="0.15">
      <c r="A27" s="740">
        <v>43994</v>
      </c>
      <c r="B27" s="741"/>
      <c r="C27" s="307"/>
      <c r="D27" s="487" t="s">
        <v>0</v>
      </c>
      <c r="E27" s="487"/>
      <c r="F27" s="308"/>
      <c r="G27" s="1" t="str">
        <f t="shared" si="0"/>
        <v/>
      </c>
      <c r="H27" s="234" t="str">
        <f t="shared" si="1"/>
        <v/>
      </c>
      <c r="I27" s="309"/>
      <c r="J27" s="309"/>
      <c r="K27" s="306"/>
      <c r="L27" s="740">
        <v>44116</v>
      </c>
      <c r="M27" s="741"/>
      <c r="N27" s="126"/>
      <c r="O27" s="747" t="s">
        <v>0</v>
      </c>
      <c r="P27" s="748"/>
      <c r="Q27" s="111"/>
      <c r="R27" s="1" t="str">
        <f>IF(+Q27-N27=0,"",IF((+Q27-N27)*1440&lt;120,"NG",+Q27-N27))</f>
        <v/>
      </c>
      <c r="S27" s="234" t="str">
        <f t="shared" si="3"/>
        <v/>
      </c>
      <c r="T27" s="318"/>
      <c r="U27" s="112"/>
      <c r="V27" s="128"/>
    </row>
    <row r="28" spans="1:22" ht="14.25" customHeight="1" x14ac:dyDescent="0.15">
      <c r="A28" s="742">
        <v>43995</v>
      </c>
      <c r="B28" s="743"/>
      <c r="C28" s="194"/>
      <c r="D28" s="744" t="s">
        <v>0</v>
      </c>
      <c r="E28" s="744"/>
      <c r="F28" s="191"/>
      <c r="G28" s="204" t="str">
        <f t="shared" si="0"/>
        <v/>
      </c>
      <c r="H28" s="227" t="str">
        <f t="shared" si="1"/>
        <v/>
      </c>
      <c r="I28" s="230"/>
      <c r="J28" s="192"/>
      <c r="K28" s="295" t="s">
        <v>311</v>
      </c>
      <c r="L28" s="740">
        <v>44117</v>
      </c>
      <c r="M28" s="741"/>
      <c r="N28" s="126"/>
      <c r="O28" s="747" t="s">
        <v>0</v>
      </c>
      <c r="P28" s="748"/>
      <c r="Q28" s="111"/>
      <c r="R28" s="1" t="str">
        <f t="shared" si="2"/>
        <v/>
      </c>
      <c r="S28" s="234" t="str">
        <f t="shared" si="3"/>
        <v/>
      </c>
      <c r="T28" s="318"/>
      <c r="U28" s="112"/>
      <c r="V28" s="128"/>
    </row>
    <row r="29" spans="1:22" ht="14.25" customHeight="1" x14ac:dyDescent="0.15">
      <c r="A29" s="742">
        <v>43996</v>
      </c>
      <c r="B29" s="743"/>
      <c r="C29" s="194"/>
      <c r="D29" s="744" t="s">
        <v>0</v>
      </c>
      <c r="E29" s="744"/>
      <c r="F29" s="191"/>
      <c r="G29" s="204" t="str">
        <f t="shared" si="0"/>
        <v/>
      </c>
      <c r="H29" s="227" t="str">
        <f t="shared" si="1"/>
        <v/>
      </c>
      <c r="I29" s="230"/>
      <c r="J29" s="192"/>
      <c r="K29" s="295" t="s">
        <v>311</v>
      </c>
      <c r="L29" s="740">
        <v>44118</v>
      </c>
      <c r="M29" s="741"/>
      <c r="N29" s="126"/>
      <c r="O29" s="747" t="s">
        <v>0</v>
      </c>
      <c r="P29" s="748"/>
      <c r="Q29" s="111"/>
      <c r="R29" s="1" t="str">
        <f t="shared" si="2"/>
        <v/>
      </c>
      <c r="S29" s="234" t="str">
        <f t="shared" si="3"/>
        <v/>
      </c>
      <c r="T29" s="318"/>
      <c r="U29" s="112"/>
      <c r="V29" s="128"/>
    </row>
    <row r="30" spans="1:22" ht="14.25" customHeight="1" x14ac:dyDescent="0.15">
      <c r="A30" s="740">
        <v>43997</v>
      </c>
      <c r="B30" s="741"/>
      <c r="C30" s="126"/>
      <c r="D30" s="487" t="s">
        <v>0</v>
      </c>
      <c r="E30" s="487"/>
      <c r="F30" s="111"/>
      <c r="G30" s="1" t="str">
        <f t="shared" si="0"/>
        <v/>
      </c>
      <c r="H30" s="234" t="str">
        <f t="shared" si="1"/>
        <v/>
      </c>
      <c r="I30" s="236"/>
      <c r="J30" s="112"/>
      <c r="K30" s="298"/>
      <c r="L30" s="740">
        <v>44119</v>
      </c>
      <c r="M30" s="741"/>
      <c r="N30" s="126"/>
      <c r="O30" s="747" t="s">
        <v>0</v>
      </c>
      <c r="P30" s="748"/>
      <c r="Q30" s="111"/>
      <c r="R30" s="1" t="str">
        <f t="shared" si="2"/>
        <v/>
      </c>
      <c r="S30" s="234" t="str">
        <f t="shared" si="3"/>
        <v/>
      </c>
      <c r="T30" s="318"/>
      <c r="U30" s="112"/>
      <c r="V30" s="128"/>
    </row>
    <row r="31" spans="1:22" ht="14.25" customHeight="1" x14ac:dyDescent="0.15">
      <c r="A31" s="740">
        <v>43998</v>
      </c>
      <c r="B31" s="741"/>
      <c r="C31" s="126"/>
      <c r="D31" s="487" t="s">
        <v>0</v>
      </c>
      <c r="E31" s="487"/>
      <c r="F31" s="111"/>
      <c r="G31" s="1" t="str">
        <f t="shared" si="0"/>
        <v/>
      </c>
      <c r="H31" s="234" t="str">
        <f t="shared" si="1"/>
        <v/>
      </c>
      <c r="I31" s="236"/>
      <c r="J31" s="112"/>
      <c r="K31" s="298"/>
      <c r="L31" s="740">
        <v>44120</v>
      </c>
      <c r="M31" s="741"/>
      <c r="N31" s="126"/>
      <c r="O31" s="747" t="s">
        <v>0</v>
      </c>
      <c r="P31" s="748"/>
      <c r="Q31" s="111"/>
      <c r="R31" s="1" t="str">
        <f t="shared" si="2"/>
        <v/>
      </c>
      <c r="S31" s="234" t="str">
        <f t="shared" si="3"/>
        <v/>
      </c>
      <c r="T31" s="318"/>
      <c r="U31" s="112"/>
      <c r="V31" s="128"/>
    </row>
    <row r="32" spans="1:22" ht="14.25" customHeight="1" x14ac:dyDescent="0.15">
      <c r="A32" s="740">
        <v>43999</v>
      </c>
      <c r="B32" s="741"/>
      <c r="C32" s="126"/>
      <c r="D32" s="487" t="s">
        <v>0</v>
      </c>
      <c r="E32" s="487"/>
      <c r="F32" s="111"/>
      <c r="G32" s="1" t="str">
        <f t="shared" si="0"/>
        <v/>
      </c>
      <c r="H32" s="234" t="str">
        <f t="shared" si="1"/>
        <v/>
      </c>
      <c r="I32" s="236"/>
      <c r="J32" s="112"/>
      <c r="K32" s="298"/>
      <c r="L32" s="742">
        <v>44121</v>
      </c>
      <c r="M32" s="743"/>
      <c r="N32" s="194"/>
      <c r="O32" s="749" t="s">
        <v>0</v>
      </c>
      <c r="P32" s="750"/>
      <c r="Q32" s="191"/>
      <c r="R32" s="204" t="str">
        <f t="shared" si="2"/>
        <v/>
      </c>
      <c r="S32" s="227" t="str">
        <f t="shared" si="3"/>
        <v/>
      </c>
      <c r="T32" s="317"/>
      <c r="U32" s="192"/>
      <c r="V32" s="295" t="s">
        <v>311</v>
      </c>
    </row>
    <row r="33" spans="1:22" ht="14.25" customHeight="1" x14ac:dyDescent="0.15">
      <c r="A33" s="740">
        <v>44000</v>
      </c>
      <c r="B33" s="741"/>
      <c r="C33" s="307"/>
      <c r="D33" s="487" t="s">
        <v>0</v>
      </c>
      <c r="E33" s="487"/>
      <c r="F33" s="308"/>
      <c r="G33" s="1" t="str">
        <f t="shared" si="0"/>
        <v/>
      </c>
      <c r="H33" s="234" t="str">
        <f t="shared" si="1"/>
        <v/>
      </c>
      <c r="I33" s="309"/>
      <c r="J33" s="309"/>
      <c r="K33" s="306"/>
      <c r="L33" s="742">
        <v>44122</v>
      </c>
      <c r="M33" s="743"/>
      <c r="N33" s="194"/>
      <c r="O33" s="749" t="s">
        <v>0</v>
      </c>
      <c r="P33" s="750"/>
      <c r="Q33" s="191"/>
      <c r="R33" s="204" t="str">
        <f>IF(+Q33-N33=0,"",IF((+Q33-N33)*1440&lt;120,"NG",+Q33-N33))</f>
        <v/>
      </c>
      <c r="S33" s="227" t="str">
        <f t="shared" si="3"/>
        <v/>
      </c>
      <c r="T33" s="317"/>
      <c r="U33" s="192"/>
      <c r="V33" s="295" t="s">
        <v>311</v>
      </c>
    </row>
    <row r="34" spans="1:22" ht="14.25" customHeight="1" x14ac:dyDescent="0.15">
      <c r="A34" s="740">
        <v>44001</v>
      </c>
      <c r="B34" s="741"/>
      <c r="C34" s="307"/>
      <c r="D34" s="487" t="s">
        <v>0</v>
      </c>
      <c r="E34" s="487"/>
      <c r="F34" s="308"/>
      <c r="G34" s="1" t="str">
        <f t="shared" si="0"/>
        <v/>
      </c>
      <c r="H34" s="234" t="str">
        <f t="shared" si="1"/>
        <v/>
      </c>
      <c r="I34" s="309"/>
      <c r="J34" s="309"/>
      <c r="K34" s="306"/>
      <c r="L34" s="740">
        <v>44123</v>
      </c>
      <c r="M34" s="741"/>
      <c r="N34" s="126"/>
      <c r="O34" s="747" t="s">
        <v>0</v>
      </c>
      <c r="P34" s="748"/>
      <c r="Q34" s="111"/>
      <c r="R34" s="1" t="str">
        <f>IF(+Q34-N34=0,"",IF((+Q34-N34)*1440&lt;120,"NG",+Q34-N34))</f>
        <v/>
      </c>
      <c r="S34" s="234" t="str">
        <f t="shared" si="3"/>
        <v/>
      </c>
      <c r="T34" s="318"/>
      <c r="U34" s="112"/>
      <c r="V34" s="128"/>
    </row>
    <row r="35" spans="1:22" ht="14.25" customHeight="1" x14ac:dyDescent="0.15">
      <c r="A35" s="742">
        <v>44002</v>
      </c>
      <c r="B35" s="743"/>
      <c r="C35" s="194"/>
      <c r="D35" s="744" t="s">
        <v>0</v>
      </c>
      <c r="E35" s="744"/>
      <c r="F35" s="191"/>
      <c r="G35" s="204" t="str">
        <f t="shared" si="0"/>
        <v/>
      </c>
      <c r="H35" s="227" t="str">
        <f t="shared" si="1"/>
        <v/>
      </c>
      <c r="I35" s="230"/>
      <c r="J35" s="192"/>
      <c r="K35" s="295" t="s">
        <v>311</v>
      </c>
      <c r="L35" s="740">
        <v>44124</v>
      </c>
      <c r="M35" s="741"/>
      <c r="N35" s="126"/>
      <c r="O35" s="747" t="s">
        <v>0</v>
      </c>
      <c r="P35" s="748"/>
      <c r="Q35" s="111"/>
      <c r="R35" s="1" t="str">
        <f t="shared" si="2"/>
        <v/>
      </c>
      <c r="S35" s="234" t="str">
        <f t="shared" si="3"/>
        <v/>
      </c>
      <c r="T35" s="318"/>
      <c r="U35" s="112"/>
      <c r="V35" s="128"/>
    </row>
    <row r="36" spans="1:22" ht="14.25" customHeight="1" x14ac:dyDescent="0.15">
      <c r="A36" s="742">
        <v>44003</v>
      </c>
      <c r="B36" s="743"/>
      <c r="C36" s="194"/>
      <c r="D36" s="744" t="s">
        <v>0</v>
      </c>
      <c r="E36" s="744"/>
      <c r="F36" s="191"/>
      <c r="G36" s="204" t="str">
        <f t="shared" si="0"/>
        <v/>
      </c>
      <c r="H36" s="227" t="str">
        <f t="shared" si="1"/>
        <v/>
      </c>
      <c r="I36" s="230"/>
      <c r="J36" s="192"/>
      <c r="K36" s="295" t="s">
        <v>311</v>
      </c>
      <c r="L36" s="740">
        <v>44125</v>
      </c>
      <c r="M36" s="741"/>
      <c r="N36" s="126"/>
      <c r="O36" s="747" t="s">
        <v>0</v>
      </c>
      <c r="P36" s="748"/>
      <c r="Q36" s="111"/>
      <c r="R36" s="1" t="str">
        <f t="shared" si="2"/>
        <v/>
      </c>
      <c r="S36" s="234" t="str">
        <f t="shared" si="3"/>
        <v/>
      </c>
      <c r="T36" s="318"/>
      <c r="U36" s="112"/>
      <c r="V36" s="128"/>
    </row>
    <row r="37" spans="1:22" ht="14.25" customHeight="1" x14ac:dyDescent="0.15">
      <c r="A37" s="740">
        <v>44004</v>
      </c>
      <c r="B37" s="741"/>
      <c r="C37" s="126"/>
      <c r="D37" s="487" t="s">
        <v>0</v>
      </c>
      <c r="E37" s="487"/>
      <c r="F37" s="111"/>
      <c r="G37" s="1" t="str">
        <f t="shared" si="0"/>
        <v/>
      </c>
      <c r="H37" s="234" t="str">
        <f t="shared" si="1"/>
        <v/>
      </c>
      <c r="I37" s="236"/>
      <c r="J37" s="112"/>
      <c r="K37" s="298"/>
      <c r="L37" s="740">
        <v>44126</v>
      </c>
      <c r="M37" s="741"/>
      <c r="N37" s="126"/>
      <c r="O37" s="747" t="s">
        <v>0</v>
      </c>
      <c r="P37" s="748"/>
      <c r="Q37" s="111"/>
      <c r="R37" s="1" t="str">
        <f t="shared" si="2"/>
        <v/>
      </c>
      <c r="S37" s="234" t="str">
        <f t="shared" si="3"/>
        <v/>
      </c>
      <c r="T37" s="318"/>
      <c r="U37" s="112"/>
      <c r="V37" s="128"/>
    </row>
    <row r="38" spans="1:22" ht="14.25" customHeight="1" x14ac:dyDescent="0.15">
      <c r="A38" s="740">
        <v>44005</v>
      </c>
      <c r="B38" s="741"/>
      <c r="C38" s="307"/>
      <c r="D38" s="487" t="s">
        <v>0</v>
      </c>
      <c r="E38" s="487"/>
      <c r="F38" s="308"/>
      <c r="G38" s="1" t="str">
        <f t="shared" si="0"/>
        <v/>
      </c>
      <c r="H38" s="234" t="str">
        <f t="shared" si="1"/>
        <v/>
      </c>
      <c r="I38" s="309"/>
      <c r="J38" s="309"/>
      <c r="K38" s="306"/>
      <c r="L38" s="740">
        <v>44127</v>
      </c>
      <c r="M38" s="741"/>
      <c r="N38" s="126"/>
      <c r="O38" s="747" t="s">
        <v>0</v>
      </c>
      <c r="P38" s="748"/>
      <c r="Q38" s="111"/>
      <c r="R38" s="1" t="str">
        <f t="shared" si="2"/>
        <v/>
      </c>
      <c r="S38" s="234" t="str">
        <f t="shared" si="3"/>
        <v/>
      </c>
      <c r="T38" s="318"/>
      <c r="U38" s="112"/>
      <c r="V38" s="128"/>
    </row>
    <row r="39" spans="1:22" ht="14.25" customHeight="1" x14ac:dyDescent="0.15">
      <c r="A39" s="740">
        <v>44006</v>
      </c>
      <c r="B39" s="741"/>
      <c r="C39" s="126"/>
      <c r="D39" s="487" t="s">
        <v>0</v>
      </c>
      <c r="E39" s="487"/>
      <c r="F39" s="111"/>
      <c r="G39" s="1" t="str">
        <f t="shared" si="0"/>
        <v/>
      </c>
      <c r="H39" s="234" t="str">
        <f t="shared" si="1"/>
        <v/>
      </c>
      <c r="I39" s="236"/>
      <c r="J39" s="112"/>
      <c r="K39" s="298"/>
      <c r="L39" s="742">
        <v>44128</v>
      </c>
      <c r="M39" s="743"/>
      <c r="N39" s="194"/>
      <c r="O39" s="749" t="s">
        <v>0</v>
      </c>
      <c r="P39" s="750"/>
      <c r="Q39" s="191"/>
      <c r="R39" s="204" t="str">
        <f t="shared" si="2"/>
        <v/>
      </c>
      <c r="S39" s="227" t="str">
        <f t="shared" si="3"/>
        <v/>
      </c>
      <c r="T39" s="317"/>
      <c r="U39" s="192"/>
      <c r="V39" s="295" t="s">
        <v>311</v>
      </c>
    </row>
    <row r="40" spans="1:22" ht="14.25" customHeight="1" x14ac:dyDescent="0.15">
      <c r="A40" s="740">
        <v>44007</v>
      </c>
      <c r="B40" s="741"/>
      <c r="C40" s="307"/>
      <c r="D40" s="487" t="s">
        <v>0</v>
      </c>
      <c r="E40" s="487"/>
      <c r="F40" s="308"/>
      <c r="G40" s="1" t="str">
        <f t="shared" si="0"/>
        <v/>
      </c>
      <c r="H40" s="234" t="str">
        <f t="shared" si="1"/>
        <v/>
      </c>
      <c r="I40" s="309"/>
      <c r="J40" s="309"/>
      <c r="K40" s="306"/>
      <c r="L40" s="742">
        <v>44129</v>
      </c>
      <c r="M40" s="743"/>
      <c r="N40" s="194"/>
      <c r="O40" s="749" t="s">
        <v>0</v>
      </c>
      <c r="P40" s="750"/>
      <c r="Q40" s="191"/>
      <c r="R40" s="204" t="str">
        <f>IF(+Q40-N40=0,"",IF((+Q40-N40)*1440&lt;120,"NG",+Q40-N40))</f>
        <v/>
      </c>
      <c r="S40" s="227" t="str">
        <f t="shared" si="3"/>
        <v/>
      </c>
      <c r="T40" s="317"/>
      <c r="U40" s="192"/>
      <c r="V40" s="295" t="s">
        <v>311</v>
      </c>
    </row>
    <row r="41" spans="1:22" ht="14.25" customHeight="1" x14ac:dyDescent="0.15">
      <c r="A41" s="740">
        <v>44008</v>
      </c>
      <c r="B41" s="741"/>
      <c r="C41" s="307"/>
      <c r="D41" s="487" t="s">
        <v>0</v>
      </c>
      <c r="E41" s="487"/>
      <c r="F41" s="308"/>
      <c r="G41" s="1" t="str">
        <f t="shared" si="0"/>
        <v/>
      </c>
      <c r="H41" s="234" t="str">
        <f t="shared" si="1"/>
        <v/>
      </c>
      <c r="I41" s="309"/>
      <c r="J41" s="309"/>
      <c r="K41" s="306"/>
      <c r="L41" s="740">
        <v>44130</v>
      </c>
      <c r="M41" s="741"/>
      <c r="N41" s="126"/>
      <c r="O41" s="747" t="s">
        <v>0</v>
      </c>
      <c r="P41" s="748"/>
      <c r="Q41" s="111"/>
      <c r="R41" s="1" t="str">
        <f>IF(+Q41-N41=0,"",IF((+Q41-N41)*1440&lt;120,"NG",+Q41-N41))</f>
        <v/>
      </c>
      <c r="S41" s="234" t="str">
        <f t="shared" si="3"/>
        <v/>
      </c>
      <c r="T41" s="318"/>
      <c r="U41" s="112"/>
      <c r="V41" s="128"/>
    </row>
    <row r="42" spans="1:22" ht="14.25" customHeight="1" x14ac:dyDescent="0.15">
      <c r="A42" s="742">
        <v>44009</v>
      </c>
      <c r="B42" s="743"/>
      <c r="C42" s="194"/>
      <c r="D42" s="744" t="s">
        <v>0</v>
      </c>
      <c r="E42" s="744"/>
      <c r="F42" s="191"/>
      <c r="G42" s="204" t="str">
        <f>IF(+F42-C42=0,"",IF((+F42-C42)*1440&lt;120,"NG",+F42-C42))</f>
        <v/>
      </c>
      <c r="H42" s="227" t="str">
        <f t="shared" si="1"/>
        <v/>
      </c>
      <c r="I42" s="230"/>
      <c r="J42" s="192"/>
      <c r="K42" s="295" t="s">
        <v>311</v>
      </c>
      <c r="L42" s="740">
        <v>44131</v>
      </c>
      <c r="M42" s="741"/>
      <c r="N42" s="126"/>
      <c r="O42" s="747" t="s">
        <v>0</v>
      </c>
      <c r="P42" s="748"/>
      <c r="Q42" s="111"/>
      <c r="R42" s="1" t="str">
        <f t="shared" si="2"/>
        <v/>
      </c>
      <c r="S42" s="234" t="str">
        <f t="shared" si="3"/>
        <v/>
      </c>
      <c r="T42" s="318"/>
      <c r="U42" s="112"/>
      <c r="V42" s="128"/>
    </row>
    <row r="43" spans="1:22" ht="14.25" customHeight="1" x14ac:dyDescent="0.15">
      <c r="A43" s="742">
        <v>44010</v>
      </c>
      <c r="B43" s="743"/>
      <c r="C43" s="194"/>
      <c r="D43" s="744" t="s">
        <v>0</v>
      </c>
      <c r="E43" s="744"/>
      <c r="F43" s="191"/>
      <c r="G43" s="204" t="str">
        <f>IF(+F43-C43=0,"",IF((+F43-C43)*1440&lt;120,"NG",+F43-C43))</f>
        <v/>
      </c>
      <c r="H43" s="227" t="str">
        <f t="shared" si="1"/>
        <v/>
      </c>
      <c r="I43" s="230"/>
      <c r="J43" s="192"/>
      <c r="K43" s="295" t="s">
        <v>311</v>
      </c>
      <c r="L43" s="740">
        <v>44132</v>
      </c>
      <c r="M43" s="741"/>
      <c r="N43" s="126"/>
      <c r="O43" s="747" t="s">
        <v>0</v>
      </c>
      <c r="P43" s="748"/>
      <c r="Q43" s="111"/>
      <c r="R43" s="1" t="str">
        <f t="shared" si="2"/>
        <v/>
      </c>
      <c r="S43" s="234" t="str">
        <f t="shared" si="3"/>
        <v/>
      </c>
      <c r="T43" s="318"/>
      <c r="U43" s="112"/>
      <c r="V43" s="128"/>
    </row>
    <row r="44" spans="1:22" ht="14.25" customHeight="1" x14ac:dyDescent="0.15">
      <c r="A44" s="740">
        <v>44011</v>
      </c>
      <c r="B44" s="741"/>
      <c r="C44" s="126"/>
      <c r="D44" s="487" t="s">
        <v>0</v>
      </c>
      <c r="E44" s="487"/>
      <c r="F44" s="111"/>
      <c r="G44" s="1" t="str">
        <f t="shared" ref="G44:G45" si="4">IF(+F44-C44=0,"",IF((+F44-C44)*1440&lt;120,"NG",+F44-C44))</f>
        <v/>
      </c>
      <c r="H44" s="234" t="str">
        <f t="shared" si="1"/>
        <v/>
      </c>
      <c r="I44" s="236"/>
      <c r="J44" s="112"/>
      <c r="K44" s="298"/>
      <c r="L44" s="740">
        <v>44133</v>
      </c>
      <c r="M44" s="741"/>
      <c r="N44" s="126"/>
      <c r="O44" s="747" t="s">
        <v>0</v>
      </c>
      <c r="P44" s="748"/>
      <c r="Q44" s="111"/>
      <c r="R44" s="1" t="str">
        <f t="shared" si="2"/>
        <v/>
      </c>
      <c r="S44" s="234" t="str">
        <f t="shared" si="3"/>
        <v/>
      </c>
      <c r="T44" s="318"/>
      <c r="U44" s="112"/>
      <c r="V44" s="128"/>
    </row>
    <row r="45" spans="1:22" ht="14.25" customHeight="1" x14ac:dyDescent="0.15">
      <c r="A45" s="740">
        <v>44012</v>
      </c>
      <c r="B45" s="741"/>
      <c r="C45" s="126"/>
      <c r="D45" s="487" t="s">
        <v>0</v>
      </c>
      <c r="E45" s="487"/>
      <c r="F45" s="111"/>
      <c r="G45" s="1" t="str">
        <f t="shared" si="4"/>
        <v/>
      </c>
      <c r="H45" s="234" t="str">
        <f t="shared" si="1"/>
        <v/>
      </c>
      <c r="I45" s="236"/>
      <c r="J45" s="112"/>
      <c r="K45" s="298"/>
      <c r="L45" s="740">
        <v>44134</v>
      </c>
      <c r="M45" s="741"/>
      <c r="N45" s="126"/>
      <c r="O45" s="747" t="s">
        <v>0</v>
      </c>
      <c r="P45" s="748"/>
      <c r="Q45" s="111"/>
      <c r="R45" s="1" t="str">
        <f t="shared" si="2"/>
        <v/>
      </c>
      <c r="S45" s="234" t="str">
        <f t="shared" si="3"/>
        <v/>
      </c>
      <c r="T45" s="318"/>
      <c r="U45" s="112"/>
      <c r="V45" s="129"/>
    </row>
    <row r="46" spans="1:22" ht="14.25" customHeight="1" x14ac:dyDescent="0.15">
      <c r="A46" s="769"/>
      <c r="B46" s="770"/>
      <c r="C46" s="342"/>
      <c r="D46" s="735"/>
      <c r="E46" s="735"/>
      <c r="F46" s="343"/>
      <c r="G46" s="344"/>
      <c r="H46" s="345"/>
      <c r="I46" s="346"/>
      <c r="J46" s="347"/>
      <c r="K46" s="348"/>
      <c r="L46" s="742">
        <v>44135</v>
      </c>
      <c r="M46" s="743"/>
      <c r="N46" s="352"/>
      <c r="O46" s="745" t="s">
        <v>0</v>
      </c>
      <c r="P46" s="746"/>
      <c r="Q46" s="353"/>
      <c r="R46" s="365" t="str">
        <f t="shared" si="2"/>
        <v/>
      </c>
      <c r="S46" s="227" t="str">
        <f t="shared" si="3"/>
        <v/>
      </c>
      <c r="T46" s="361"/>
      <c r="U46" s="189"/>
      <c r="V46" s="295" t="s">
        <v>311</v>
      </c>
    </row>
    <row r="47" spans="1:22" s="60" customFormat="1" ht="13.5" customHeight="1" x14ac:dyDescent="0.15">
      <c r="A47" s="728" t="s">
        <v>1</v>
      </c>
      <c r="B47" s="729"/>
      <c r="C47" s="684"/>
      <c r="D47" s="685"/>
      <c r="E47" s="685"/>
      <c r="F47" s="686"/>
      <c r="G47" s="349"/>
      <c r="H47" s="733" t="s">
        <v>2</v>
      </c>
      <c r="I47" s="505" t="s">
        <v>285</v>
      </c>
      <c r="J47" s="505" t="s">
        <v>87</v>
      </c>
      <c r="K47" s="70"/>
      <c r="L47" s="730" t="s">
        <v>1</v>
      </c>
      <c r="M47" s="731"/>
      <c r="N47" s="684"/>
      <c r="O47" s="685"/>
      <c r="P47" s="685"/>
      <c r="Q47" s="686"/>
      <c r="R47" s="693"/>
      <c r="S47" s="733" t="s">
        <v>2</v>
      </c>
      <c r="T47" s="505" t="s">
        <v>285</v>
      </c>
      <c r="U47" s="505" t="s">
        <v>87</v>
      </c>
      <c r="V47" s="70"/>
    </row>
    <row r="48" spans="1:22" s="60" customFormat="1" ht="13.5" customHeight="1" x14ac:dyDescent="0.15">
      <c r="A48" s="730"/>
      <c r="B48" s="731"/>
      <c r="C48" s="687"/>
      <c r="D48" s="688"/>
      <c r="E48" s="688"/>
      <c r="F48" s="689"/>
      <c r="G48" s="350"/>
      <c r="H48" s="689"/>
      <c r="I48" s="732"/>
      <c r="J48" s="732"/>
      <c r="K48" s="71"/>
      <c r="L48" s="730"/>
      <c r="M48" s="731"/>
      <c r="N48" s="687"/>
      <c r="O48" s="688"/>
      <c r="P48" s="688"/>
      <c r="Q48" s="689"/>
      <c r="R48" s="694"/>
      <c r="S48" s="689"/>
      <c r="T48" s="732"/>
      <c r="U48" s="732"/>
      <c r="V48" s="71"/>
    </row>
    <row r="49" spans="1:22" s="88" customFormat="1" ht="23.25" customHeight="1" thickBot="1" x14ac:dyDescent="0.2">
      <c r="A49" s="72"/>
      <c r="B49" s="207">
        <f>COUNTA(J16:J45)</f>
        <v>0</v>
      </c>
      <c r="C49" s="690"/>
      <c r="D49" s="691"/>
      <c r="E49" s="691"/>
      <c r="F49" s="692"/>
      <c r="G49" s="351"/>
      <c r="H49" s="320">
        <f>SUM(H16:H46)</f>
        <v>0</v>
      </c>
      <c r="I49" s="319">
        <f>SUM(I16:I46)</f>
        <v>0</v>
      </c>
      <c r="J49" s="208">
        <f>SUM(J16:J45)</f>
        <v>0</v>
      </c>
      <c r="K49" s="76"/>
      <c r="L49" s="72"/>
      <c r="M49" s="207">
        <f>COUNTA(U16:U46)</f>
        <v>0</v>
      </c>
      <c r="N49" s="690"/>
      <c r="O49" s="691"/>
      <c r="P49" s="691"/>
      <c r="Q49" s="692"/>
      <c r="R49" s="362"/>
      <c r="S49" s="320">
        <f>SUM(S16:S46)</f>
        <v>0</v>
      </c>
      <c r="T49" s="208">
        <f>SUM(T16:T46)</f>
        <v>0</v>
      </c>
      <c r="U49" s="208">
        <f>SUM(U16:U46)</f>
        <v>0</v>
      </c>
      <c r="V49" s="76"/>
    </row>
    <row r="50" spans="1:22" s="89" customFormat="1" ht="16.5" customHeight="1" x14ac:dyDescent="0.15">
      <c r="A50" s="89" t="s">
        <v>24</v>
      </c>
      <c r="K50" s="41" t="s">
        <v>138</v>
      </c>
      <c r="L50" s="89" t="s">
        <v>24</v>
      </c>
      <c r="R50" s="358"/>
      <c r="V50" s="41" t="s">
        <v>138</v>
      </c>
    </row>
    <row r="51" spans="1:22" s="89" customFormat="1" ht="12.75" customHeight="1" x14ac:dyDescent="0.15">
      <c r="A51" s="90" t="s">
        <v>130</v>
      </c>
      <c r="B51" s="736" t="s">
        <v>299</v>
      </c>
      <c r="C51" s="736"/>
      <c r="D51" s="736"/>
      <c r="E51" s="736"/>
      <c r="F51" s="736"/>
      <c r="G51" s="736"/>
      <c r="H51" s="736"/>
      <c r="I51" s="736"/>
      <c r="J51" s="736"/>
      <c r="K51" s="736"/>
      <c r="L51" s="90" t="s">
        <v>130</v>
      </c>
      <c r="M51" s="736" t="s">
        <v>299</v>
      </c>
      <c r="N51" s="736"/>
      <c r="O51" s="736"/>
      <c r="P51" s="736"/>
      <c r="Q51" s="736"/>
      <c r="R51" s="736"/>
      <c r="S51" s="736"/>
      <c r="T51" s="736"/>
      <c r="U51" s="736"/>
      <c r="V51" s="736"/>
    </row>
    <row r="52" spans="1:22" s="89" customFormat="1" ht="12.75" customHeight="1" x14ac:dyDescent="0.15">
      <c r="A52" s="90"/>
      <c r="B52" s="736"/>
      <c r="C52" s="736"/>
      <c r="D52" s="736"/>
      <c r="E52" s="736"/>
      <c r="F52" s="736"/>
      <c r="G52" s="736"/>
      <c r="H52" s="736"/>
      <c r="I52" s="736"/>
      <c r="J52" s="736"/>
      <c r="K52" s="736"/>
      <c r="L52" s="90"/>
      <c r="M52" s="736"/>
      <c r="N52" s="736"/>
      <c r="O52" s="736"/>
      <c r="P52" s="736"/>
      <c r="Q52" s="736"/>
      <c r="R52" s="736"/>
      <c r="S52" s="736"/>
      <c r="T52" s="736"/>
      <c r="U52" s="736"/>
      <c r="V52" s="736"/>
    </row>
    <row r="53" spans="1:22" s="89" customFormat="1" ht="12.75" customHeight="1" x14ac:dyDescent="0.15">
      <c r="A53" s="90" t="s">
        <v>128</v>
      </c>
      <c r="B53" s="737" t="s">
        <v>3</v>
      </c>
      <c r="C53" s="737"/>
      <c r="D53" s="737"/>
      <c r="E53" s="737"/>
      <c r="F53" s="737"/>
      <c r="G53" s="737"/>
      <c r="H53" s="737"/>
      <c r="I53" s="737"/>
      <c r="J53" s="737"/>
      <c r="K53" s="737"/>
      <c r="L53" s="90" t="s">
        <v>128</v>
      </c>
      <c r="M53" s="737" t="s">
        <v>3</v>
      </c>
      <c r="N53" s="737"/>
      <c r="O53" s="737"/>
      <c r="P53" s="737"/>
      <c r="Q53" s="737"/>
      <c r="R53" s="737"/>
      <c r="S53" s="737"/>
      <c r="T53" s="737"/>
      <c r="U53" s="737"/>
      <c r="V53" s="737"/>
    </row>
    <row r="54" spans="1:22" s="40" customFormat="1" ht="12.75" customHeight="1" x14ac:dyDescent="0.15">
      <c r="A54" s="42" t="s">
        <v>131</v>
      </c>
      <c r="B54" s="734" t="s">
        <v>300</v>
      </c>
      <c r="C54" s="734"/>
      <c r="D54" s="734"/>
      <c r="E54" s="734"/>
      <c r="F54" s="734"/>
      <c r="G54" s="734"/>
      <c r="H54" s="734"/>
      <c r="I54" s="734"/>
      <c r="J54" s="734"/>
      <c r="K54" s="734"/>
      <c r="L54" s="42" t="s">
        <v>131</v>
      </c>
      <c r="M54" s="734" t="s">
        <v>300</v>
      </c>
      <c r="N54" s="734"/>
      <c r="O54" s="734"/>
      <c r="P54" s="734"/>
      <c r="Q54" s="734"/>
      <c r="R54" s="734"/>
      <c r="S54" s="734"/>
      <c r="T54" s="734"/>
      <c r="U54" s="734"/>
      <c r="V54" s="734"/>
    </row>
    <row r="55" spans="1:22" s="40" customFormat="1" ht="12.75" customHeight="1" x14ac:dyDescent="0.15">
      <c r="A55" s="42"/>
      <c r="B55" s="734"/>
      <c r="C55" s="734"/>
      <c r="D55" s="734"/>
      <c r="E55" s="734"/>
      <c r="F55" s="734"/>
      <c r="G55" s="734"/>
      <c r="H55" s="734"/>
      <c r="I55" s="734"/>
      <c r="J55" s="734"/>
      <c r="K55" s="734"/>
      <c r="L55" s="42"/>
      <c r="M55" s="734"/>
      <c r="N55" s="734"/>
      <c r="O55" s="734"/>
      <c r="P55" s="734"/>
      <c r="Q55" s="734"/>
      <c r="R55" s="734"/>
      <c r="S55" s="734"/>
      <c r="T55" s="734"/>
      <c r="U55" s="734"/>
      <c r="V55" s="734"/>
    </row>
    <row r="56" spans="1:22" s="89" customFormat="1" ht="12.75" customHeight="1" x14ac:dyDescent="0.15">
      <c r="A56" s="90" t="s">
        <v>132</v>
      </c>
      <c r="B56" s="734" t="s">
        <v>312</v>
      </c>
      <c r="C56" s="734"/>
      <c r="D56" s="734"/>
      <c r="E56" s="734"/>
      <c r="F56" s="734"/>
      <c r="G56" s="734"/>
      <c r="H56" s="734"/>
      <c r="I56" s="734"/>
      <c r="J56" s="734"/>
      <c r="K56" s="734"/>
      <c r="L56" s="90" t="s">
        <v>132</v>
      </c>
      <c r="M56" s="734" t="s">
        <v>313</v>
      </c>
      <c r="N56" s="734"/>
      <c r="O56" s="734"/>
      <c r="P56" s="734"/>
      <c r="Q56" s="734"/>
      <c r="R56" s="734"/>
      <c r="S56" s="734"/>
      <c r="T56" s="734"/>
      <c r="U56" s="734"/>
      <c r="V56" s="734"/>
    </row>
    <row r="57" spans="1:22" ht="12.75" customHeight="1" x14ac:dyDescent="0.15">
      <c r="A57" s="82"/>
      <c r="B57" s="734"/>
      <c r="C57" s="734"/>
      <c r="D57" s="734"/>
      <c r="E57" s="734"/>
      <c r="F57" s="734"/>
      <c r="G57" s="734"/>
      <c r="H57" s="734"/>
      <c r="I57" s="734"/>
      <c r="J57" s="734"/>
      <c r="K57" s="734"/>
      <c r="L57" s="82"/>
      <c r="M57" s="734"/>
      <c r="N57" s="734"/>
      <c r="O57" s="734"/>
      <c r="P57" s="734"/>
      <c r="Q57" s="734"/>
      <c r="R57" s="734"/>
      <c r="S57" s="734"/>
      <c r="T57" s="734"/>
      <c r="U57" s="734"/>
      <c r="V57" s="734"/>
    </row>
    <row r="58" spans="1:22" ht="12.75" customHeight="1" x14ac:dyDescent="0.15">
      <c r="A58" s="90" t="s">
        <v>230</v>
      </c>
      <c r="B58" s="734" t="s">
        <v>301</v>
      </c>
      <c r="C58" s="734"/>
      <c r="D58" s="734"/>
      <c r="E58" s="734"/>
      <c r="F58" s="734"/>
      <c r="G58" s="734"/>
      <c r="H58" s="734"/>
      <c r="I58" s="734"/>
      <c r="J58" s="734"/>
      <c r="K58" s="734"/>
      <c r="L58" s="90" t="s">
        <v>230</v>
      </c>
      <c r="M58" s="734" t="s">
        <v>301</v>
      </c>
      <c r="N58" s="734"/>
      <c r="O58" s="734"/>
      <c r="P58" s="734"/>
      <c r="Q58" s="734"/>
      <c r="R58" s="734"/>
      <c r="S58" s="734"/>
      <c r="T58" s="734"/>
      <c r="U58" s="734"/>
      <c r="V58" s="734"/>
    </row>
    <row r="59" spans="1:22" ht="12.75" customHeight="1" x14ac:dyDescent="0.15">
      <c r="A59" s="82"/>
      <c r="B59" s="734"/>
      <c r="C59" s="734"/>
      <c r="D59" s="734"/>
      <c r="E59" s="734"/>
      <c r="F59" s="734"/>
      <c r="G59" s="734"/>
      <c r="H59" s="734"/>
      <c r="I59" s="734"/>
      <c r="J59" s="734"/>
      <c r="K59" s="734"/>
      <c r="L59" s="82"/>
      <c r="M59" s="734"/>
      <c r="N59" s="734"/>
      <c r="O59" s="734"/>
      <c r="P59" s="734"/>
      <c r="Q59" s="734"/>
      <c r="R59" s="734"/>
      <c r="S59" s="734"/>
      <c r="T59" s="734"/>
      <c r="U59" s="734"/>
      <c r="V59" s="734"/>
    </row>
    <row r="60" spans="1:22" ht="12.75" customHeight="1" x14ac:dyDescent="0.15">
      <c r="B60" s="734"/>
      <c r="C60" s="734"/>
      <c r="D60" s="734"/>
      <c r="E60" s="734"/>
      <c r="F60" s="734"/>
      <c r="G60" s="734"/>
      <c r="H60" s="734"/>
      <c r="I60" s="734"/>
      <c r="J60" s="734"/>
      <c r="K60" s="734"/>
      <c r="M60" s="734"/>
      <c r="N60" s="734"/>
      <c r="O60" s="734"/>
      <c r="P60" s="734"/>
      <c r="Q60" s="734"/>
      <c r="R60" s="734"/>
      <c r="S60" s="734"/>
      <c r="T60" s="734"/>
      <c r="U60" s="734"/>
      <c r="V60" s="734"/>
    </row>
    <row r="61" spans="1:22" ht="18" customHeight="1" x14ac:dyDescent="0.15"/>
    <row r="62" spans="1:22" ht="18" customHeight="1" x14ac:dyDescent="0.15"/>
    <row r="63" spans="1:22" ht="18" customHeight="1" x14ac:dyDescent="0.15"/>
    <row r="64" spans="1:22"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row r="216" ht="18" customHeight="1" x14ac:dyDescent="0.15"/>
    <row r="217" ht="18" customHeight="1" x14ac:dyDescent="0.15"/>
    <row r="218" ht="18" customHeight="1" x14ac:dyDescent="0.15"/>
    <row r="219" ht="18" customHeight="1" x14ac:dyDescent="0.15"/>
  </sheetData>
  <sheetProtection password="CC55" sheet="1" objects="1" scenarios="1"/>
  <mergeCells count="187">
    <mergeCell ref="I5:K5"/>
    <mergeCell ref="T5:V5"/>
    <mergeCell ref="U7:V7"/>
    <mergeCell ref="L7:N7"/>
    <mergeCell ref="J7:K7"/>
    <mergeCell ref="D8:K8"/>
    <mergeCell ref="T9:V9"/>
    <mergeCell ref="O8:V8"/>
    <mergeCell ref="A1:K1"/>
    <mergeCell ref="L1:V1"/>
    <mergeCell ref="L3:V3"/>
    <mergeCell ref="A3:K3"/>
    <mergeCell ref="O7:T7"/>
    <mergeCell ref="A7:C7"/>
    <mergeCell ref="A8:C8"/>
    <mergeCell ref="D7:I7"/>
    <mergeCell ref="A9:C9"/>
    <mergeCell ref="G13:G14"/>
    <mergeCell ref="L8:N8"/>
    <mergeCell ref="L9:N9"/>
    <mergeCell ref="D9:G9"/>
    <mergeCell ref="I9:K9"/>
    <mergeCell ref="O9:R9"/>
    <mergeCell ref="A15:B15"/>
    <mergeCell ref="D27:E27"/>
    <mergeCell ref="D28:E28"/>
    <mergeCell ref="A11:K11"/>
    <mergeCell ref="A12:B14"/>
    <mergeCell ref="D25:E25"/>
    <mergeCell ref="D20:E20"/>
    <mergeCell ref="K12:K14"/>
    <mergeCell ref="O16:P16"/>
    <mergeCell ref="N13:O14"/>
    <mergeCell ref="O19:P19"/>
    <mergeCell ref="O28:P28"/>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D45:E45"/>
    <mergeCell ref="D36:E36"/>
    <mergeCell ref="D37:E37"/>
    <mergeCell ref="D38:E38"/>
    <mergeCell ref="D43:E43"/>
    <mergeCell ref="D32:E32"/>
    <mergeCell ref="D40:E40"/>
    <mergeCell ref="C13:D14"/>
    <mergeCell ref="E13:F14"/>
    <mergeCell ref="D15:E15"/>
    <mergeCell ref="D16:E16"/>
    <mergeCell ref="D17:E17"/>
    <mergeCell ref="V12:V14"/>
    <mergeCell ref="L11:V11"/>
    <mergeCell ref="R13:R14"/>
    <mergeCell ref="L12:M14"/>
    <mergeCell ref="O15:P15"/>
    <mergeCell ref="P13:Q14"/>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O29:P29"/>
    <mergeCell ref="O30:P30"/>
    <mergeCell ref="L29:M29"/>
    <mergeCell ref="L27:M27"/>
    <mergeCell ref="O24:P24"/>
    <mergeCell ref="O25:P25"/>
    <mergeCell ref="L28:M28"/>
    <mergeCell ref="O26:P26"/>
    <mergeCell ref="O27:P27"/>
    <mergeCell ref="L24:M24"/>
    <mergeCell ref="L25:M25"/>
    <mergeCell ref="O34:P34"/>
    <mergeCell ref="O31:P31"/>
    <mergeCell ref="L34:M34"/>
    <mergeCell ref="L35:M35"/>
    <mergeCell ref="O32:P32"/>
    <mergeCell ref="O33:P33"/>
    <mergeCell ref="L32:M32"/>
    <mergeCell ref="L33:M33"/>
    <mergeCell ref="L30:M30"/>
    <mergeCell ref="L31:M31"/>
    <mergeCell ref="O40:P40"/>
    <mergeCell ref="O41:P41"/>
    <mergeCell ref="L40:M40"/>
    <mergeCell ref="L41:M41"/>
    <mergeCell ref="O39:P39"/>
    <mergeCell ref="L38:M38"/>
    <mergeCell ref="L39:M39"/>
    <mergeCell ref="O35:P35"/>
    <mergeCell ref="O37:P37"/>
    <mergeCell ref="L36:M36"/>
    <mergeCell ref="L37:M37"/>
    <mergeCell ref="O38:P38"/>
    <mergeCell ref="O36:P36"/>
    <mergeCell ref="O46:P46"/>
    <mergeCell ref="O44:P44"/>
    <mergeCell ref="O45:P45"/>
    <mergeCell ref="L44:M44"/>
    <mergeCell ref="L45:M45"/>
    <mergeCell ref="L46:M46"/>
    <mergeCell ref="O42:P42"/>
    <mergeCell ref="O43:P43"/>
    <mergeCell ref="L42:M42"/>
    <mergeCell ref="L43:M4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T22" sqref="T22"/>
    </sheetView>
  </sheetViews>
  <sheetFormatPr defaultRowHeight="19.5" customHeight="1" x14ac:dyDescent="0.15"/>
  <cols>
    <col min="1" max="1" width="3.125" style="115" customWidth="1"/>
    <col min="2" max="2" width="7.125" style="115" customWidth="1"/>
    <col min="3" max="3" width="10.625" style="115" customWidth="1"/>
    <col min="4" max="4" width="8.625" style="115" customWidth="1"/>
    <col min="5" max="5" width="6.625" style="115" customWidth="1"/>
    <col min="6" max="6" width="7.125" style="115" customWidth="1"/>
    <col min="7" max="8" width="8.625" style="115" customWidth="1"/>
    <col min="9" max="9" width="6.625" style="115" customWidth="1"/>
    <col min="10" max="10" width="3.625" style="115" customWidth="1"/>
    <col min="11" max="11" width="3.125" style="115" customWidth="1"/>
    <col min="12" max="12" width="7.125" style="115" customWidth="1"/>
    <col min="13" max="13" width="10.625" style="115" customWidth="1"/>
    <col min="14" max="14" width="8.625" style="115" customWidth="1"/>
    <col min="15" max="15" width="6.625" style="115" customWidth="1"/>
    <col min="16" max="16" width="7.125" style="115" customWidth="1"/>
    <col min="17" max="18" width="8.625" style="115" customWidth="1"/>
    <col min="19" max="19" width="6.625" style="115" customWidth="1"/>
    <col min="20" max="16384" width="9" style="115"/>
  </cols>
  <sheetData>
    <row r="1" spans="1:19" ht="19.5" customHeight="1" x14ac:dyDescent="0.15">
      <c r="A1" s="114" t="s">
        <v>194</v>
      </c>
      <c r="K1" s="114" t="s">
        <v>194</v>
      </c>
    </row>
    <row r="2" spans="1:19" ht="19.5" customHeight="1" thickBot="1" x14ac:dyDescent="0.2">
      <c r="A2" s="618" t="s">
        <v>195</v>
      </c>
      <c r="B2" s="618"/>
      <c r="C2" s="618"/>
      <c r="D2" s="618"/>
      <c r="E2" s="618"/>
      <c r="F2" s="618"/>
      <c r="G2" s="618"/>
      <c r="H2" s="618"/>
      <c r="I2" s="618"/>
      <c r="K2" s="618" t="s">
        <v>195</v>
      </c>
      <c r="L2" s="618"/>
      <c r="M2" s="618"/>
      <c r="N2" s="618"/>
      <c r="O2" s="618"/>
      <c r="P2" s="618"/>
      <c r="Q2" s="618"/>
      <c r="R2" s="618"/>
      <c r="S2" s="618"/>
    </row>
    <row r="3" spans="1:19" ht="22.5" customHeight="1" thickBot="1" x14ac:dyDescent="0.2">
      <c r="A3" s="619" t="s">
        <v>196</v>
      </c>
      <c r="B3" s="620"/>
      <c r="C3" s="620"/>
      <c r="D3" s="620"/>
      <c r="E3" s="620"/>
      <c r="F3" s="620"/>
      <c r="G3" s="620"/>
      <c r="H3" s="620"/>
      <c r="I3" s="621"/>
      <c r="K3" s="619" t="s">
        <v>196</v>
      </c>
      <c r="L3" s="620"/>
      <c r="M3" s="620"/>
      <c r="N3" s="620"/>
      <c r="O3" s="620"/>
      <c r="P3" s="620"/>
      <c r="Q3" s="620"/>
      <c r="R3" s="620"/>
      <c r="S3" s="621"/>
    </row>
    <row r="4" spans="1:19" ht="24.75" customHeight="1" thickBot="1" x14ac:dyDescent="0.2">
      <c r="A4" s="614" t="s">
        <v>197</v>
      </c>
      <c r="B4" s="615"/>
      <c r="C4" s="615"/>
      <c r="D4" s="615"/>
      <c r="E4" s="615"/>
      <c r="F4" s="615"/>
      <c r="G4" s="622" t="s">
        <v>268</v>
      </c>
      <c r="H4" s="622"/>
      <c r="I4" s="623"/>
      <c r="K4" s="614" t="s">
        <v>197</v>
      </c>
      <c r="L4" s="615"/>
      <c r="M4" s="615"/>
      <c r="N4" s="615"/>
      <c r="O4" s="615"/>
      <c r="P4" s="615"/>
      <c r="Q4" s="622" t="s">
        <v>268</v>
      </c>
      <c r="R4" s="622"/>
      <c r="S4" s="623"/>
    </row>
    <row r="5" spans="1:19" ht="19.5" customHeight="1" x14ac:dyDescent="0.15">
      <c r="A5" s="604" t="s">
        <v>198</v>
      </c>
      <c r="B5" s="605"/>
      <c r="C5" s="605"/>
      <c r="D5" s="605"/>
      <c r="E5" s="605"/>
      <c r="F5" s="606"/>
      <c r="G5" s="607" t="s">
        <v>199</v>
      </c>
      <c r="H5" s="605"/>
      <c r="I5" s="608"/>
      <c r="K5" s="604" t="s">
        <v>198</v>
      </c>
      <c r="L5" s="605"/>
      <c r="M5" s="605"/>
      <c r="N5" s="605"/>
      <c r="O5" s="605"/>
      <c r="P5" s="606"/>
      <c r="Q5" s="607" t="s">
        <v>199</v>
      </c>
      <c r="R5" s="605"/>
      <c r="S5" s="608"/>
    </row>
    <row r="6" spans="1:19" ht="19.5" customHeight="1" thickBot="1" x14ac:dyDescent="0.2">
      <c r="A6" s="609" t="s">
        <v>200</v>
      </c>
      <c r="B6" s="610"/>
      <c r="C6" s="610"/>
      <c r="D6" s="610"/>
      <c r="E6" s="610"/>
      <c r="F6" s="611"/>
      <c r="G6" s="612" t="s">
        <v>201</v>
      </c>
      <c r="H6" s="610"/>
      <c r="I6" s="613"/>
      <c r="K6" s="609" t="s">
        <v>200</v>
      </c>
      <c r="L6" s="610"/>
      <c r="M6" s="610"/>
      <c r="N6" s="610"/>
      <c r="O6" s="610"/>
      <c r="P6" s="611"/>
      <c r="Q6" s="612" t="s">
        <v>201</v>
      </c>
      <c r="R6" s="610"/>
      <c r="S6" s="613"/>
    </row>
    <row r="7" spans="1:19" ht="22.5" customHeight="1" thickBot="1" x14ac:dyDescent="0.2">
      <c r="A7" s="614" t="s">
        <v>202</v>
      </c>
      <c r="B7" s="615"/>
      <c r="C7" s="616"/>
      <c r="D7" s="617" t="s">
        <v>203</v>
      </c>
      <c r="E7" s="615"/>
      <c r="F7" s="616"/>
      <c r="G7" s="601" t="s">
        <v>204</v>
      </c>
      <c r="H7" s="602"/>
      <c r="I7" s="603"/>
      <c r="K7" s="614" t="s">
        <v>202</v>
      </c>
      <c r="L7" s="615"/>
      <c r="M7" s="616"/>
      <c r="N7" s="617" t="s">
        <v>203</v>
      </c>
      <c r="O7" s="615"/>
      <c r="P7" s="616"/>
      <c r="Q7" s="601" t="s">
        <v>204</v>
      </c>
      <c r="R7" s="602"/>
      <c r="S7" s="603"/>
    </row>
    <row r="8" spans="1:19" ht="14.25" customHeight="1" x14ac:dyDescent="0.15">
      <c r="A8" s="592" t="s">
        <v>205</v>
      </c>
      <c r="B8" s="594" t="s">
        <v>206</v>
      </c>
      <c r="C8" s="329"/>
      <c r="D8" s="330"/>
      <c r="E8" s="331"/>
      <c r="F8" s="596" t="s">
        <v>207</v>
      </c>
      <c r="G8" s="332"/>
      <c r="H8" s="330"/>
      <c r="I8" s="333"/>
      <c r="K8" s="592" t="s">
        <v>205</v>
      </c>
      <c r="L8" s="594" t="s">
        <v>206</v>
      </c>
      <c r="M8" s="329"/>
      <c r="N8" s="330"/>
      <c r="O8" s="331"/>
      <c r="P8" s="596" t="s">
        <v>207</v>
      </c>
      <c r="Q8" s="332"/>
      <c r="R8" s="330"/>
      <c r="S8" s="333"/>
    </row>
    <row r="9" spans="1:19" ht="14.25" customHeight="1" thickBot="1" x14ac:dyDescent="0.2">
      <c r="A9" s="593"/>
      <c r="B9" s="595"/>
      <c r="C9" s="334"/>
      <c r="D9" s="335"/>
      <c r="E9" s="336" t="s">
        <v>208</v>
      </c>
      <c r="F9" s="597"/>
      <c r="G9" s="337"/>
      <c r="H9" s="335"/>
      <c r="I9" s="338" t="s">
        <v>208</v>
      </c>
      <c r="K9" s="593"/>
      <c r="L9" s="595"/>
      <c r="M9" s="334"/>
      <c r="N9" s="335"/>
      <c r="O9" s="336" t="s">
        <v>208</v>
      </c>
      <c r="P9" s="597"/>
      <c r="Q9" s="337"/>
      <c r="R9" s="335"/>
      <c r="S9" s="338" t="s">
        <v>208</v>
      </c>
    </row>
    <row r="10" spans="1:19" ht="24" customHeight="1" x14ac:dyDescent="0.15">
      <c r="A10" s="220"/>
      <c r="B10" s="598" t="s">
        <v>209</v>
      </c>
      <c r="C10" s="599"/>
      <c r="D10" s="600" t="s">
        <v>210</v>
      </c>
      <c r="E10" s="591"/>
      <c r="F10" s="221" t="s">
        <v>211</v>
      </c>
      <c r="G10" s="590" t="s">
        <v>212</v>
      </c>
      <c r="H10" s="591"/>
      <c r="I10" s="231" t="s">
        <v>211</v>
      </c>
      <c r="K10" s="220"/>
      <c r="L10" s="598" t="s">
        <v>209</v>
      </c>
      <c r="M10" s="599"/>
      <c r="N10" s="600" t="s">
        <v>210</v>
      </c>
      <c r="O10" s="591"/>
      <c r="P10" s="221" t="s">
        <v>211</v>
      </c>
      <c r="Q10" s="590" t="s">
        <v>212</v>
      </c>
      <c r="R10" s="591"/>
      <c r="S10" s="231" t="s">
        <v>211</v>
      </c>
    </row>
    <row r="11" spans="1:19" ht="19.5" customHeight="1" x14ac:dyDescent="0.15">
      <c r="A11" s="116">
        <v>1</v>
      </c>
      <c r="B11" s="588"/>
      <c r="C11" s="589"/>
      <c r="D11" s="272"/>
      <c r="E11" s="117" t="s">
        <v>269</v>
      </c>
      <c r="F11" s="118"/>
      <c r="G11" s="119" t="s">
        <v>269</v>
      </c>
      <c r="H11" s="274"/>
      <c r="I11" s="120"/>
      <c r="K11" s="116">
        <v>1</v>
      </c>
      <c r="L11" s="588"/>
      <c r="M11" s="589"/>
      <c r="N11" s="272"/>
      <c r="O11" s="117" t="s">
        <v>269</v>
      </c>
      <c r="P11" s="118"/>
      <c r="Q11" s="119" t="s">
        <v>269</v>
      </c>
      <c r="R11" s="274"/>
      <c r="S11" s="120"/>
    </row>
    <row r="12" spans="1:19" ht="19.5" customHeight="1" x14ac:dyDescent="0.15">
      <c r="A12" s="116">
        <v>2</v>
      </c>
      <c r="B12" s="588"/>
      <c r="C12" s="589"/>
      <c r="D12" s="272"/>
      <c r="E12" s="117" t="s">
        <v>269</v>
      </c>
      <c r="F12" s="118"/>
      <c r="G12" s="119" t="s">
        <v>269</v>
      </c>
      <c r="H12" s="274"/>
      <c r="I12" s="120"/>
      <c r="K12" s="116">
        <v>2</v>
      </c>
      <c r="L12" s="588"/>
      <c r="M12" s="589"/>
      <c r="N12" s="272"/>
      <c r="O12" s="117" t="s">
        <v>269</v>
      </c>
      <c r="P12" s="118"/>
      <c r="Q12" s="119" t="s">
        <v>269</v>
      </c>
      <c r="R12" s="274"/>
      <c r="S12" s="120"/>
    </row>
    <row r="13" spans="1:19" ht="19.5" customHeight="1" x14ac:dyDescent="0.15">
      <c r="A13" s="116">
        <v>3</v>
      </c>
      <c r="B13" s="588"/>
      <c r="C13" s="589"/>
      <c r="D13" s="272"/>
      <c r="E13" s="117" t="s">
        <v>269</v>
      </c>
      <c r="F13" s="118"/>
      <c r="G13" s="119" t="s">
        <v>269</v>
      </c>
      <c r="H13" s="274"/>
      <c r="I13" s="120"/>
      <c r="K13" s="116">
        <v>3</v>
      </c>
      <c r="L13" s="588"/>
      <c r="M13" s="589"/>
      <c r="N13" s="272"/>
      <c r="O13" s="117" t="s">
        <v>269</v>
      </c>
      <c r="P13" s="118"/>
      <c r="Q13" s="119" t="s">
        <v>269</v>
      </c>
      <c r="R13" s="274"/>
      <c r="S13" s="120"/>
    </row>
    <row r="14" spans="1:19" ht="19.5" customHeight="1" x14ac:dyDescent="0.15">
      <c r="A14" s="116">
        <v>4</v>
      </c>
      <c r="B14" s="588"/>
      <c r="C14" s="589"/>
      <c r="D14" s="272"/>
      <c r="E14" s="117" t="s">
        <v>269</v>
      </c>
      <c r="F14" s="118"/>
      <c r="G14" s="119" t="s">
        <v>269</v>
      </c>
      <c r="H14" s="274"/>
      <c r="I14" s="120"/>
      <c r="K14" s="116">
        <v>4</v>
      </c>
      <c r="L14" s="588"/>
      <c r="M14" s="589"/>
      <c r="N14" s="272"/>
      <c r="O14" s="117" t="s">
        <v>269</v>
      </c>
      <c r="P14" s="118"/>
      <c r="Q14" s="119" t="s">
        <v>269</v>
      </c>
      <c r="R14" s="274"/>
      <c r="S14" s="120"/>
    </row>
    <row r="15" spans="1:19" ht="19.5" customHeight="1" x14ac:dyDescent="0.15">
      <c r="A15" s="116">
        <v>5</v>
      </c>
      <c r="B15" s="588"/>
      <c r="C15" s="589"/>
      <c r="D15" s="272"/>
      <c r="E15" s="117" t="s">
        <v>269</v>
      </c>
      <c r="F15" s="118"/>
      <c r="G15" s="119" t="s">
        <v>269</v>
      </c>
      <c r="H15" s="274"/>
      <c r="I15" s="120"/>
      <c r="K15" s="116">
        <v>5</v>
      </c>
      <c r="L15" s="588"/>
      <c r="M15" s="589"/>
      <c r="N15" s="272"/>
      <c r="O15" s="117" t="s">
        <v>269</v>
      </c>
      <c r="P15" s="118"/>
      <c r="Q15" s="119" t="s">
        <v>269</v>
      </c>
      <c r="R15" s="274"/>
      <c r="S15" s="120"/>
    </row>
    <row r="16" spans="1:19" ht="19.5" customHeight="1" x14ac:dyDescent="0.15">
      <c r="A16" s="116">
        <v>6</v>
      </c>
      <c r="B16" s="588"/>
      <c r="C16" s="589"/>
      <c r="D16" s="272"/>
      <c r="E16" s="117" t="s">
        <v>269</v>
      </c>
      <c r="F16" s="118"/>
      <c r="G16" s="119" t="s">
        <v>269</v>
      </c>
      <c r="H16" s="274"/>
      <c r="I16" s="120"/>
      <c r="K16" s="116">
        <v>6</v>
      </c>
      <c r="L16" s="588"/>
      <c r="M16" s="589"/>
      <c r="N16" s="272"/>
      <c r="O16" s="117" t="s">
        <v>269</v>
      </c>
      <c r="P16" s="118"/>
      <c r="Q16" s="119" t="s">
        <v>269</v>
      </c>
      <c r="R16" s="274"/>
      <c r="S16" s="120"/>
    </row>
    <row r="17" spans="1:19" ht="19.5" customHeight="1" x14ac:dyDescent="0.15">
      <c r="A17" s="116">
        <v>7</v>
      </c>
      <c r="B17" s="588"/>
      <c r="C17" s="589"/>
      <c r="D17" s="272"/>
      <c r="E17" s="117" t="s">
        <v>269</v>
      </c>
      <c r="F17" s="118"/>
      <c r="G17" s="119" t="s">
        <v>269</v>
      </c>
      <c r="H17" s="274"/>
      <c r="I17" s="120"/>
      <c r="K17" s="116">
        <v>7</v>
      </c>
      <c r="L17" s="588"/>
      <c r="M17" s="589"/>
      <c r="N17" s="272"/>
      <c r="O17" s="117" t="s">
        <v>269</v>
      </c>
      <c r="P17" s="118"/>
      <c r="Q17" s="119" t="s">
        <v>269</v>
      </c>
      <c r="R17" s="274"/>
      <c r="S17" s="120"/>
    </row>
    <row r="18" spans="1:19" ht="19.5" customHeight="1" x14ac:dyDescent="0.15">
      <c r="A18" s="116">
        <v>8</v>
      </c>
      <c r="B18" s="588"/>
      <c r="C18" s="589"/>
      <c r="D18" s="272"/>
      <c r="E18" s="117" t="s">
        <v>269</v>
      </c>
      <c r="F18" s="118"/>
      <c r="G18" s="119" t="s">
        <v>269</v>
      </c>
      <c r="H18" s="274"/>
      <c r="I18" s="120"/>
      <c r="K18" s="116">
        <v>8</v>
      </c>
      <c r="L18" s="588"/>
      <c r="M18" s="589"/>
      <c r="N18" s="272"/>
      <c r="O18" s="117" t="s">
        <v>269</v>
      </c>
      <c r="P18" s="118"/>
      <c r="Q18" s="119" t="s">
        <v>269</v>
      </c>
      <c r="R18" s="274"/>
      <c r="S18" s="120"/>
    </row>
    <row r="19" spans="1:19" ht="19.5" customHeight="1" x14ac:dyDescent="0.15">
      <c r="A19" s="116">
        <v>9</v>
      </c>
      <c r="B19" s="588"/>
      <c r="C19" s="589"/>
      <c r="D19" s="272"/>
      <c r="E19" s="117" t="s">
        <v>269</v>
      </c>
      <c r="F19" s="118"/>
      <c r="G19" s="119" t="s">
        <v>269</v>
      </c>
      <c r="H19" s="274"/>
      <c r="I19" s="120"/>
      <c r="K19" s="116">
        <v>9</v>
      </c>
      <c r="L19" s="588"/>
      <c r="M19" s="589"/>
      <c r="N19" s="272"/>
      <c r="O19" s="117" t="s">
        <v>269</v>
      </c>
      <c r="P19" s="118"/>
      <c r="Q19" s="119" t="s">
        <v>269</v>
      </c>
      <c r="R19" s="274"/>
      <c r="S19" s="120"/>
    </row>
    <row r="20" spans="1:19" ht="19.5" customHeight="1" x14ac:dyDescent="0.15">
      <c r="A20" s="116">
        <v>10</v>
      </c>
      <c r="B20" s="588"/>
      <c r="C20" s="589"/>
      <c r="D20" s="272"/>
      <c r="E20" s="117" t="s">
        <v>269</v>
      </c>
      <c r="F20" s="118"/>
      <c r="G20" s="119" t="s">
        <v>269</v>
      </c>
      <c r="H20" s="274"/>
      <c r="I20" s="120"/>
      <c r="K20" s="116">
        <v>10</v>
      </c>
      <c r="L20" s="588"/>
      <c r="M20" s="589"/>
      <c r="N20" s="272"/>
      <c r="O20" s="117" t="s">
        <v>269</v>
      </c>
      <c r="P20" s="118"/>
      <c r="Q20" s="119" t="s">
        <v>269</v>
      </c>
      <c r="R20" s="274"/>
      <c r="S20" s="120"/>
    </row>
    <row r="21" spans="1:19" ht="19.5" customHeight="1" x14ac:dyDescent="0.15">
      <c r="A21" s="116">
        <v>11</v>
      </c>
      <c r="B21" s="588"/>
      <c r="C21" s="589"/>
      <c r="D21" s="272"/>
      <c r="E21" s="117" t="s">
        <v>269</v>
      </c>
      <c r="F21" s="118"/>
      <c r="G21" s="119" t="s">
        <v>269</v>
      </c>
      <c r="H21" s="274"/>
      <c r="I21" s="120"/>
      <c r="K21" s="116">
        <v>11</v>
      </c>
      <c r="L21" s="588"/>
      <c r="M21" s="589"/>
      <c r="N21" s="272"/>
      <c r="O21" s="117" t="s">
        <v>269</v>
      </c>
      <c r="P21" s="118"/>
      <c r="Q21" s="119" t="s">
        <v>269</v>
      </c>
      <c r="R21" s="274"/>
      <c r="S21" s="120"/>
    </row>
    <row r="22" spans="1:19" ht="19.5" customHeight="1" x14ac:dyDescent="0.15">
      <c r="A22" s="116">
        <v>12</v>
      </c>
      <c r="B22" s="588"/>
      <c r="C22" s="589"/>
      <c r="D22" s="272"/>
      <c r="E22" s="117" t="s">
        <v>269</v>
      </c>
      <c r="F22" s="118"/>
      <c r="G22" s="119" t="s">
        <v>269</v>
      </c>
      <c r="H22" s="274"/>
      <c r="I22" s="120"/>
      <c r="K22" s="116">
        <v>12</v>
      </c>
      <c r="L22" s="588"/>
      <c r="M22" s="589"/>
      <c r="N22" s="272"/>
      <c r="O22" s="117" t="s">
        <v>269</v>
      </c>
      <c r="P22" s="118"/>
      <c r="Q22" s="119" t="s">
        <v>269</v>
      </c>
      <c r="R22" s="274"/>
      <c r="S22" s="120"/>
    </row>
    <row r="23" spans="1:19" ht="19.5" customHeight="1" x14ac:dyDescent="0.15">
      <c r="A23" s="116">
        <v>13</v>
      </c>
      <c r="B23" s="588"/>
      <c r="C23" s="589"/>
      <c r="D23" s="272"/>
      <c r="E23" s="117" t="s">
        <v>269</v>
      </c>
      <c r="F23" s="118"/>
      <c r="G23" s="119" t="s">
        <v>269</v>
      </c>
      <c r="H23" s="274"/>
      <c r="I23" s="120"/>
      <c r="K23" s="116">
        <v>13</v>
      </c>
      <c r="L23" s="588"/>
      <c r="M23" s="589"/>
      <c r="N23" s="272"/>
      <c r="O23" s="117" t="s">
        <v>269</v>
      </c>
      <c r="P23" s="118"/>
      <c r="Q23" s="119" t="s">
        <v>269</v>
      </c>
      <c r="R23" s="274"/>
      <c r="S23" s="120"/>
    </row>
    <row r="24" spans="1:19" ht="19.5" customHeight="1" x14ac:dyDescent="0.15">
      <c r="A24" s="116">
        <v>14</v>
      </c>
      <c r="B24" s="588"/>
      <c r="C24" s="589"/>
      <c r="D24" s="272"/>
      <c r="E24" s="117" t="s">
        <v>269</v>
      </c>
      <c r="F24" s="118"/>
      <c r="G24" s="119" t="s">
        <v>269</v>
      </c>
      <c r="H24" s="274"/>
      <c r="I24" s="120"/>
      <c r="K24" s="116">
        <v>14</v>
      </c>
      <c r="L24" s="588"/>
      <c r="M24" s="589"/>
      <c r="N24" s="272"/>
      <c r="O24" s="117" t="s">
        <v>269</v>
      </c>
      <c r="P24" s="118"/>
      <c r="Q24" s="119" t="s">
        <v>269</v>
      </c>
      <c r="R24" s="274"/>
      <c r="S24" s="120"/>
    </row>
    <row r="25" spans="1:19" ht="19.5" customHeight="1" x14ac:dyDescent="0.15">
      <c r="A25" s="116">
        <v>15</v>
      </c>
      <c r="B25" s="588"/>
      <c r="C25" s="589"/>
      <c r="D25" s="272"/>
      <c r="E25" s="117" t="s">
        <v>269</v>
      </c>
      <c r="F25" s="118"/>
      <c r="G25" s="119" t="s">
        <v>269</v>
      </c>
      <c r="H25" s="274"/>
      <c r="I25" s="120"/>
      <c r="K25" s="116">
        <v>15</v>
      </c>
      <c r="L25" s="588"/>
      <c r="M25" s="589"/>
      <c r="N25" s="272"/>
      <c r="O25" s="117" t="s">
        <v>269</v>
      </c>
      <c r="P25" s="118"/>
      <c r="Q25" s="119" t="s">
        <v>269</v>
      </c>
      <c r="R25" s="274"/>
      <c r="S25" s="120"/>
    </row>
    <row r="26" spans="1:19" ht="19.5" customHeight="1" x14ac:dyDescent="0.15">
      <c r="A26" s="116">
        <v>16</v>
      </c>
      <c r="B26" s="588"/>
      <c r="C26" s="589"/>
      <c r="D26" s="272"/>
      <c r="E26" s="117" t="s">
        <v>269</v>
      </c>
      <c r="F26" s="118"/>
      <c r="G26" s="119" t="s">
        <v>269</v>
      </c>
      <c r="H26" s="274"/>
      <c r="I26" s="120"/>
      <c r="K26" s="116">
        <v>16</v>
      </c>
      <c r="L26" s="588"/>
      <c r="M26" s="589"/>
      <c r="N26" s="272"/>
      <c r="O26" s="117" t="s">
        <v>269</v>
      </c>
      <c r="P26" s="118"/>
      <c r="Q26" s="119" t="s">
        <v>269</v>
      </c>
      <c r="R26" s="274"/>
      <c r="S26" s="120"/>
    </row>
    <row r="27" spans="1:19" ht="19.5" customHeight="1" x14ac:dyDescent="0.15">
      <c r="A27" s="116">
        <v>17</v>
      </c>
      <c r="B27" s="588"/>
      <c r="C27" s="589"/>
      <c r="D27" s="272"/>
      <c r="E27" s="117" t="s">
        <v>269</v>
      </c>
      <c r="F27" s="118"/>
      <c r="G27" s="119" t="s">
        <v>269</v>
      </c>
      <c r="H27" s="274"/>
      <c r="I27" s="120"/>
      <c r="K27" s="116">
        <v>17</v>
      </c>
      <c r="L27" s="588"/>
      <c r="M27" s="589"/>
      <c r="N27" s="272"/>
      <c r="O27" s="117" t="s">
        <v>269</v>
      </c>
      <c r="P27" s="118"/>
      <c r="Q27" s="119" t="s">
        <v>269</v>
      </c>
      <c r="R27" s="274"/>
      <c r="S27" s="120"/>
    </row>
    <row r="28" spans="1:19" ht="19.5" customHeight="1" x14ac:dyDescent="0.15">
      <c r="A28" s="116">
        <v>18</v>
      </c>
      <c r="B28" s="588"/>
      <c r="C28" s="589"/>
      <c r="D28" s="272"/>
      <c r="E28" s="117" t="s">
        <v>269</v>
      </c>
      <c r="F28" s="118"/>
      <c r="G28" s="119" t="s">
        <v>269</v>
      </c>
      <c r="H28" s="274"/>
      <c r="I28" s="120"/>
      <c r="K28" s="116">
        <v>18</v>
      </c>
      <c r="L28" s="588"/>
      <c r="M28" s="589"/>
      <c r="N28" s="272"/>
      <c r="O28" s="117" t="s">
        <v>269</v>
      </c>
      <c r="P28" s="118"/>
      <c r="Q28" s="119" t="s">
        <v>269</v>
      </c>
      <c r="R28" s="274"/>
      <c r="S28" s="120"/>
    </row>
    <row r="29" spans="1:19" ht="19.5" customHeight="1" x14ac:dyDescent="0.15">
      <c r="A29" s="116">
        <v>19</v>
      </c>
      <c r="B29" s="588"/>
      <c r="C29" s="589"/>
      <c r="D29" s="272"/>
      <c r="E29" s="117" t="s">
        <v>269</v>
      </c>
      <c r="F29" s="118"/>
      <c r="G29" s="119" t="s">
        <v>269</v>
      </c>
      <c r="H29" s="274"/>
      <c r="I29" s="120"/>
      <c r="K29" s="116">
        <v>19</v>
      </c>
      <c r="L29" s="588"/>
      <c r="M29" s="589"/>
      <c r="N29" s="272"/>
      <c r="O29" s="117" t="s">
        <v>269</v>
      </c>
      <c r="P29" s="118"/>
      <c r="Q29" s="119" t="s">
        <v>269</v>
      </c>
      <c r="R29" s="274"/>
      <c r="S29" s="120"/>
    </row>
    <row r="30" spans="1:19" ht="19.5" customHeight="1" thickBot="1" x14ac:dyDescent="0.2">
      <c r="A30" s="121">
        <v>20</v>
      </c>
      <c r="B30" s="586"/>
      <c r="C30" s="587"/>
      <c r="D30" s="273"/>
      <c r="E30" s="122" t="s">
        <v>269</v>
      </c>
      <c r="F30" s="123"/>
      <c r="G30" s="124" t="s">
        <v>269</v>
      </c>
      <c r="H30" s="275"/>
      <c r="I30" s="125"/>
      <c r="K30" s="121">
        <v>20</v>
      </c>
      <c r="L30" s="586"/>
      <c r="M30" s="587"/>
      <c r="N30" s="273"/>
      <c r="O30" s="122" t="s">
        <v>269</v>
      </c>
      <c r="P30" s="123"/>
      <c r="Q30" s="124" t="s">
        <v>269</v>
      </c>
      <c r="R30" s="275"/>
      <c r="S30" s="125"/>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4"/>
  <sheetViews>
    <sheetView view="pageBreakPreview" zoomScale="90" zoomScaleNormal="100" zoomScaleSheetLayoutView="90" workbookViewId="0">
      <selection activeCell="W17" sqref="W17"/>
    </sheetView>
  </sheetViews>
  <sheetFormatPr defaultRowHeight="19.5" customHeight="1" x14ac:dyDescent="0.15"/>
  <cols>
    <col min="1" max="1" width="3.125" style="379" customWidth="1"/>
    <col min="2" max="2" width="7.125" style="379" customWidth="1"/>
    <col min="3" max="3" width="10.625" style="379" customWidth="1"/>
    <col min="4" max="4" width="8.625" style="379" customWidth="1"/>
    <col min="5" max="5" width="6.625" style="379" customWidth="1"/>
    <col min="6" max="6" width="7.125" style="379" customWidth="1"/>
    <col min="7" max="8" width="8.625" style="379" customWidth="1"/>
    <col min="9" max="9" width="13" style="379" customWidth="1"/>
    <col min="10" max="10" width="3.625" style="379" customWidth="1"/>
    <col min="11" max="11" width="3.125" style="379" customWidth="1"/>
    <col min="12" max="12" width="7.125" style="379" customWidth="1"/>
    <col min="13" max="13" width="10.625" style="379" customWidth="1"/>
    <col min="14" max="14" width="8.625" style="379" customWidth="1"/>
    <col min="15" max="15" width="6.625" style="379" customWidth="1"/>
    <col min="16" max="16" width="7.125" style="379" customWidth="1"/>
    <col min="17" max="18" width="8.625" style="379" customWidth="1"/>
    <col min="19" max="19" width="13" style="379" customWidth="1"/>
    <col min="20" max="20" width="3.625" style="379" customWidth="1"/>
    <col min="21" max="16384" width="9" style="379"/>
  </cols>
  <sheetData>
    <row r="1" spans="1:21" ht="19.5" customHeight="1" x14ac:dyDescent="0.15">
      <c r="A1" s="114" t="s">
        <v>271</v>
      </c>
      <c r="K1" s="114" t="s">
        <v>271</v>
      </c>
    </row>
    <row r="2" spans="1:21" ht="19.5" customHeight="1" thickBot="1" x14ac:dyDescent="0.2">
      <c r="A2" s="653" t="s">
        <v>270</v>
      </c>
      <c r="B2" s="653"/>
      <c r="C2" s="653"/>
      <c r="D2" s="653"/>
      <c r="E2" s="653"/>
      <c r="F2" s="653"/>
      <c r="G2" s="653"/>
      <c r="H2" s="653"/>
      <c r="I2" s="653"/>
      <c r="K2" s="653" t="s">
        <v>270</v>
      </c>
      <c r="L2" s="653"/>
      <c r="M2" s="653"/>
      <c r="N2" s="653"/>
      <c r="O2" s="653"/>
      <c r="P2" s="653"/>
      <c r="Q2" s="653"/>
      <c r="R2" s="653"/>
      <c r="S2" s="653"/>
    </row>
    <row r="3" spans="1:21" ht="22.5" customHeight="1" thickBot="1" x14ac:dyDescent="0.2">
      <c r="A3" s="654" t="s">
        <v>196</v>
      </c>
      <c r="B3" s="655"/>
      <c r="C3" s="655"/>
      <c r="D3" s="655"/>
      <c r="E3" s="655"/>
      <c r="F3" s="655"/>
      <c r="G3" s="655"/>
      <c r="H3" s="655"/>
      <c r="I3" s="656"/>
      <c r="K3" s="654" t="s">
        <v>196</v>
      </c>
      <c r="L3" s="655"/>
      <c r="M3" s="655"/>
      <c r="N3" s="655"/>
      <c r="O3" s="655"/>
      <c r="P3" s="655"/>
      <c r="Q3" s="655"/>
      <c r="R3" s="655"/>
      <c r="S3" s="656"/>
    </row>
    <row r="4" spans="1:21" ht="24.75" customHeight="1" thickBot="1" x14ac:dyDescent="0.2">
      <c r="A4" s="657" t="s">
        <v>197</v>
      </c>
      <c r="B4" s="658"/>
      <c r="C4" s="658"/>
      <c r="D4" s="658"/>
      <c r="E4" s="658"/>
      <c r="F4" s="658"/>
      <c r="G4" s="659" t="s">
        <v>268</v>
      </c>
      <c r="H4" s="659"/>
      <c r="I4" s="660"/>
      <c r="K4" s="657" t="s">
        <v>197</v>
      </c>
      <c r="L4" s="658"/>
      <c r="M4" s="658"/>
      <c r="N4" s="658"/>
      <c r="O4" s="658"/>
      <c r="P4" s="658"/>
      <c r="Q4" s="659" t="s">
        <v>268</v>
      </c>
      <c r="R4" s="659"/>
      <c r="S4" s="660"/>
    </row>
    <row r="5" spans="1:21" ht="19.5" customHeight="1" x14ac:dyDescent="0.15">
      <c r="A5" s="643" t="s">
        <v>198</v>
      </c>
      <c r="B5" s="644"/>
      <c r="C5" s="644"/>
      <c r="D5" s="644"/>
      <c r="E5" s="644"/>
      <c r="F5" s="645"/>
      <c r="G5" s="646" t="s">
        <v>199</v>
      </c>
      <c r="H5" s="644"/>
      <c r="I5" s="647"/>
      <c r="K5" s="643" t="s">
        <v>198</v>
      </c>
      <c r="L5" s="644"/>
      <c r="M5" s="644"/>
      <c r="N5" s="644"/>
      <c r="O5" s="644"/>
      <c r="P5" s="645"/>
      <c r="Q5" s="646" t="s">
        <v>199</v>
      </c>
      <c r="R5" s="644"/>
      <c r="S5" s="647"/>
    </row>
    <row r="6" spans="1:21" ht="19.5" customHeight="1" thickBot="1" x14ac:dyDescent="0.2">
      <c r="A6" s="648" t="s">
        <v>200</v>
      </c>
      <c r="B6" s="649"/>
      <c r="C6" s="649"/>
      <c r="D6" s="649"/>
      <c r="E6" s="649"/>
      <c r="F6" s="650"/>
      <c r="G6" s="651" t="s">
        <v>201</v>
      </c>
      <c r="H6" s="649"/>
      <c r="I6" s="652"/>
      <c r="K6" s="648" t="s">
        <v>200</v>
      </c>
      <c r="L6" s="649"/>
      <c r="M6" s="649"/>
      <c r="N6" s="649"/>
      <c r="O6" s="649"/>
      <c r="P6" s="650"/>
      <c r="Q6" s="651" t="s">
        <v>201</v>
      </c>
      <c r="R6" s="649"/>
      <c r="S6" s="652"/>
    </row>
    <row r="7" spans="1:21" ht="14.25" customHeight="1" x14ac:dyDescent="0.15">
      <c r="A7" s="636" t="s">
        <v>205</v>
      </c>
      <c r="B7" s="638" t="s">
        <v>206</v>
      </c>
      <c r="C7" s="366"/>
      <c r="D7" s="367"/>
      <c r="E7" s="368"/>
      <c r="F7" s="640" t="s">
        <v>207</v>
      </c>
      <c r="G7" s="369"/>
      <c r="H7" s="367"/>
      <c r="I7" s="370"/>
      <c r="K7" s="636" t="s">
        <v>205</v>
      </c>
      <c r="L7" s="638" t="s">
        <v>206</v>
      </c>
      <c r="M7" s="366"/>
      <c r="N7" s="367"/>
      <c r="O7" s="368"/>
      <c r="P7" s="640" t="s">
        <v>207</v>
      </c>
      <c r="Q7" s="369"/>
      <c r="R7" s="367"/>
      <c r="S7" s="370"/>
    </row>
    <row r="8" spans="1:21" ht="14.25" customHeight="1" thickBot="1" x14ac:dyDescent="0.2">
      <c r="A8" s="637"/>
      <c r="B8" s="639"/>
      <c r="C8" s="371"/>
      <c r="D8" s="372"/>
      <c r="E8" s="373" t="s">
        <v>208</v>
      </c>
      <c r="F8" s="641"/>
      <c r="G8" s="374"/>
      <c r="H8" s="372"/>
      <c r="I8" s="375" t="s">
        <v>208</v>
      </c>
      <c r="K8" s="637"/>
      <c r="L8" s="639"/>
      <c r="M8" s="371"/>
      <c r="N8" s="372"/>
      <c r="O8" s="373" t="s">
        <v>208</v>
      </c>
      <c r="P8" s="641"/>
      <c r="Q8" s="374"/>
      <c r="R8" s="372"/>
      <c r="S8" s="375" t="s">
        <v>208</v>
      </c>
    </row>
    <row r="9" spans="1:21" ht="18.75" customHeight="1" thickBot="1" x14ac:dyDescent="0.2">
      <c r="A9" s="276" t="s">
        <v>314</v>
      </c>
      <c r="B9" s="239"/>
      <c r="C9" s="239"/>
      <c r="D9" s="239"/>
      <c r="E9" s="239"/>
      <c r="F9" s="239"/>
      <c r="G9" s="239"/>
      <c r="H9" s="239"/>
      <c r="I9" s="239"/>
      <c r="K9" s="276" t="s">
        <v>314</v>
      </c>
      <c r="L9" s="239"/>
      <c r="M9" s="239"/>
      <c r="N9" s="239"/>
      <c r="O9" s="239"/>
      <c r="P9" s="239"/>
      <c r="Q9" s="239"/>
      <c r="R9" s="239"/>
      <c r="S9" s="239"/>
    </row>
    <row r="10" spans="1:21" ht="19.5" customHeight="1" x14ac:dyDescent="0.15">
      <c r="A10" s="220"/>
      <c r="B10" s="598" t="s">
        <v>264</v>
      </c>
      <c r="C10" s="599"/>
      <c r="D10" s="642" t="s">
        <v>244</v>
      </c>
      <c r="E10" s="635"/>
      <c r="F10" s="221" t="s">
        <v>211</v>
      </c>
      <c r="G10" s="634" t="s">
        <v>245</v>
      </c>
      <c r="H10" s="635"/>
      <c r="I10" s="222" t="s">
        <v>263</v>
      </c>
      <c r="K10" s="220"/>
      <c r="L10" s="598" t="s">
        <v>264</v>
      </c>
      <c r="M10" s="599"/>
      <c r="N10" s="642" t="s">
        <v>244</v>
      </c>
      <c r="O10" s="635"/>
      <c r="P10" s="221" t="s">
        <v>211</v>
      </c>
      <c r="Q10" s="634" t="s">
        <v>245</v>
      </c>
      <c r="R10" s="635"/>
      <c r="S10" s="222" t="s">
        <v>263</v>
      </c>
    </row>
    <row r="11" spans="1:21" ht="19.5" customHeight="1" x14ac:dyDescent="0.15">
      <c r="A11" s="116">
        <v>1</v>
      </c>
      <c r="B11" s="630"/>
      <c r="C11" s="631"/>
      <c r="D11" s="190"/>
      <c r="E11" s="117" t="s">
        <v>0</v>
      </c>
      <c r="F11" s="118"/>
      <c r="G11" s="119" t="s">
        <v>0</v>
      </c>
      <c r="H11" s="190"/>
      <c r="I11" s="265">
        <f t="shared" ref="I11:I40" si="0">+H11-D11</f>
        <v>0</v>
      </c>
      <c r="K11" s="116">
        <v>1</v>
      </c>
      <c r="L11" s="630"/>
      <c r="M11" s="631"/>
      <c r="N11" s="190"/>
      <c r="O11" s="117" t="s">
        <v>0</v>
      </c>
      <c r="P11" s="118"/>
      <c r="Q11" s="119" t="s">
        <v>0</v>
      </c>
      <c r="R11" s="190"/>
      <c r="S11" s="265">
        <f t="shared" ref="S11:S40" si="1">+R11-N11</f>
        <v>0</v>
      </c>
      <c r="U11" s="271" t="s">
        <v>267</v>
      </c>
    </row>
    <row r="12" spans="1:21" ht="19.5" customHeight="1" x14ac:dyDescent="0.15">
      <c r="A12" s="116">
        <v>2</v>
      </c>
      <c r="B12" s="630"/>
      <c r="C12" s="631"/>
      <c r="D12" s="190"/>
      <c r="E12" s="117" t="s">
        <v>0</v>
      </c>
      <c r="F12" s="118"/>
      <c r="G12" s="119" t="s">
        <v>0</v>
      </c>
      <c r="H12" s="190"/>
      <c r="I12" s="265">
        <f t="shared" si="0"/>
        <v>0</v>
      </c>
      <c r="K12" s="116">
        <v>2</v>
      </c>
      <c r="L12" s="630"/>
      <c r="M12" s="631"/>
      <c r="N12" s="190"/>
      <c r="O12" s="117" t="s">
        <v>0</v>
      </c>
      <c r="P12" s="118"/>
      <c r="Q12" s="119" t="s">
        <v>0</v>
      </c>
      <c r="R12" s="190"/>
      <c r="S12" s="265">
        <f t="shared" si="1"/>
        <v>0</v>
      </c>
    </row>
    <row r="13" spans="1:21" ht="19.5" customHeight="1" x14ac:dyDescent="0.15">
      <c r="A13" s="116">
        <v>3</v>
      </c>
      <c r="B13" s="630"/>
      <c r="C13" s="631"/>
      <c r="D13" s="190"/>
      <c r="E13" s="117" t="s">
        <v>0</v>
      </c>
      <c r="F13" s="118"/>
      <c r="G13" s="119" t="s">
        <v>0</v>
      </c>
      <c r="H13" s="190"/>
      <c r="I13" s="265">
        <f t="shared" si="0"/>
        <v>0</v>
      </c>
      <c r="K13" s="116">
        <v>3</v>
      </c>
      <c r="L13" s="630"/>
      <c r="M13" s="631"/>
      <c r="N13" s="190"/>
      <c r="O13" s="117" t="s">
        <v>0</v>
      </c>
      <c r="P13" s="118"/>
      <c r="Q13" s="119" t="s">
        <v>0</v>
      </c>
      <c r="R13" s="190"/>
      <c r="S13" s="265">
        <f t="shared" si="1"/>
        <v>0</v>
      </c>
    </row>
    <row r="14" spans="1:21" ht="19.5" customHeight="1" x14ac:dyDescent="0.15">
      <c r="A14" s="116">
        <v>4</v>
      </c>
      <c r="B14" s="630"/>
      <c r="C14" s="631"/>
      <c r="D14" s="190"/>
      <c r="E14" s="117" t="s">
        <v>0</v>
      </c>
      <c r="F14" s="118"/>
      <c r="G14" s="119" t="s">
        <v>0</v>
      </c>
      <c r="H14" s="190"/>
      <c r="I14" s="265">
        <f t="shared" si="0"/>
        <v>0</v>
      </c>
      <c r="K14" s="116">
        <v>4</v>
      </c>
      <c r="L14" s="630"/>
      <c r="M14" s="631"/>
      <c r="N14" s="190"/>
      <c r="O14" s="117" t="s">
        <v>0</v>
      </c>
      <c r="P14" s="118"/>
      <c r="Q14" s="119" t="s">
        <v>0</v>
      </c>
      <c r="R14" s="190"/>
      <c r="S14" s="265">
        <f t="shared" si="1"/>
        <v>0</v>
      </c>
    </row>
    <row r="15" spans="1:21" ht="19.5" customHeight="1" x14ac:dyDescent="0.15">
      <c r="A15" s="116">
        <v>5</v>
      </c>
      <c r="B15" s="630"/>
      <c r="C15" s="631"/>
      <c r="D15" s="190"/>
      <c r="E15" s="117" t="s">
        <v>0</v>
      </c>
      <c r="F15" s="118"/>
      <c r="G15" s="119" t="s">
        <v>0</v>
      </c>
      <c r="H15" s="191"/>
      <c r="I15" s="266">
        <f t="shared" si="0"/>
        <v>0</v>
      </c>
      <c r="K15" s="116">
        <v>5</v>
      </c>
      <c r="L15" s="630"/>
      <c r="M15" s="631"/>
      <c r="N15" s="190"/>
      <c r="O15" s="117" t="s">
        <v>0</v>
      </c>
      <c r="P15" s="118"/>
      <c r="Q15" s="119" t="s">
        <v>0</v>
      </c>
      <c r="R15" s="191"/>
      <c r="S15" s="266">
        <f t="shared" si="1"/>
        <v>0</v>
      </c>
    </row>
    <row r="16" spans="1:21" ht="19.5" customHeight="1" x14ac:dyDescent="0.15">
      <c r="A16" s="116">
        <v>6</v>
      </c>
      <c r="B16" s="628"/>
      <c r="C16" s="629"/>
      <c r="D16" s="261"/>
      <c r="E16" s="217" t="s">
        <v>0</v>
      </c>
      <c r="F16" s="218"/>
      <c r="G16" s="219" t="s">
        <v>0</v>
      </c>
      <c r="H16" s="261"/>
      <c r="I16" s="265">
        <f t="shared" si="0"/>
        <v>0</v>
      </c>
      <c r="K16" s="116">
        <v>6</v>
      </c>
      <c r="L16" s="628"/>
      <c r="M16" s="629"/>
      <c r="N16" s="261"/>
      <c r="O16" s="217" t="s">
        <v>0</v>
      </c>
      <c r="P16" s="218"/>
      <c r="Q16" s="219" t="s">
        <v>0</v>
      </c>
      <c r="R16" s="261"/>
      <c r="S16" s="265">
        <f t="shared" si="1"/>
        <v>0</v>
      </c>
    </row>
    <row r="17" spans="1:21" ht="19.5" customHeight="1" x14ac:dyDescent="0.15">
      <c r="A17" s="116">
        <v>7</v>
      </c>
      <c r="B17" s="630"/>
      <c r="C17" s="631"/>
      <c r="D17" s="190"/>
      <c r="E17" s="117" t="s">
        <v>0</v>
      </c>
      <c r="F17" s="118"/>
      <c r="G17" s="119" t="s">
        <v>0</v>
      </c>
      <c r="H17" s="190"/>
      <c r="I17" s="265">
        <f t="shared" si="0"/>
        <v>0</v>
      </c>
      <c r="K17" s="116">
        <v>7</v>
      </c>
      <c r="L17" s="630"/>
      <c r="M17" s="631"/>
      <c r="N17" s="190"/>
      <c r="O17" s="117" t="s">
        <v>0</v>
      </c>
      <c r="P17" s="118"/>
      <c r="Q17" s="119" t="s">
        <v>0</v>
      </c>
      <c r="R17" s="190"/>
      <c r="S17" s="265">
        <f t="shared" si="1"/>
        <v>0</v>
      </c>
    </row>
    <row r="18" spans="1:21" ht="19.5" customHeight="1" x14ac:dyDescent="0.15">
      <c r="A18" s="116">
        <v>8</v>
      </c>
      <c r="B18" s="630"/>
      <c r="C18" s="631"/>
      <c r="D18" s="190"/>
      <c r="E18" s="117" t="s">
        <v>0</v>
      </c>
      <c r="F18" s="118"/>
      <c r="G18" s="119" t="s">
        <v>0</v>
      </c>
      <c r="H18" s="190"/>
      <c r="I18" s="265">
        <f t="shared" si="0"/>
        <v>0</v>
      </c>
      <c r="K18" s="116">
        <v>8</v>
      </c>
      <c r="L18" s="630"/>
      <c r="M18" s="631"/>
      <c r="N18" s="190"/>
      <c r="O18" s="117" t="s">
        <v>0</v>
      </c>
      <c r="P18" s="118"/>
      <c r="Q18" s="119" t="s">
        <v>0</v>
      </c>
      <c r="R18" s="190"/>
      <c r="S18" s="265">
        <f t="shared" si="1"/>
        <v>0</v>
      </c>
    </row>
    <row r="19" spans="1:21" ht="19.5" customHeight="1" x14ac:dyDescent="0.15">
      <c r="A19" s="116">
        <v>9</v>
      </c>
      <c r="B19" s="630"/>
      <c r="C19" s="631"/>
      <c r="D19" s="190"/>
      <c r="E19" s="117" t="s">
        <v>0</v>
      </c>
      <c r="F19" s="118"/>
      <c r="G19" s="119" t="s">
        <v>0</v>
      </c>
      <c r="H19" s="190"/>
      <c r="I19" s="265">
        <f t="shared" si="0"/>
        <v>0</v>
      </c>
      <c r="K19" s="116">
        <v>9</v>
      </c>
      <c r="L19" s="630"/>
      <c r="M19" s="631"/>
      <c r="N19" s="190"/>
      <c r="O19" s="117" t="s">
        <v>0</v>
      </c>
      <c r="P19" s="118"/>
      <c r="Q19" s="119" t="s">
        <v>0</v>
      </c>
      <c r="R19" s="190"/>
      <c r="S19" s="265">
        <f t="shared" si="1"/>
        <v>0</v>
      </c>
    </row>
    <row r="20" spans="1:21" ht="19.5" customHeight="1" x14ac:dyDescent="0.15">
      <c r="A20" s="116">
        <v>10</v>
      </c>
      <c r="B20" s="630"/>
      <c r="C20" s="631"/>
      <c r="D20" s="190"/>
      <c r="E20" s="117" t="s">
        <v>0</v>
      </c>
      <c r="F20" s="118"/>
      <c r="G20" s="119" t="s">
        <v>0</v>
      </c>
      <c r="H20" s="190"/>
      <c r="I20" s="265">
        <f t="shared" si="0"/>
        <v>0</v>
      </c>
      <c r="K20" s="116">
        <v>10</v>
      </c>
      <c r="L20" s="630"/>
      <c r="M20" s="631"/>
      <c r="N20" s="190"/>
      <c r="O20" s="117" t="s">
        <v>0</v>
      </c>
      <c r="P20" s="118"/>
      <c r="Q20" s="119" t="s">
        <v>0</v>
      </c>
      <c r="R20" s="190"/>
      <c r="S20" s="265">
        <f t="shared" si="1"/>
        <v>0</v>
      </c>
    </row>
    <row r="21" spans="1:21" ht="19.5" customHeight="1" x14ac:dyDescent="0.15">
      <c r="A21" s="116">
        <v>11</v>
      </c>
      <c r="B21" s="630"/>
      <c r="C21" s="631"/>
      <c r="D21" s="190"/>
      <c r="E21" s="117" t="s">
        <v>0</v>
      </c>
      <c r="F21" s="118"/>
      <c r="G21" s="119" t="s">
        <v>0</v>
      </c>
      <c r="H21" s="190"/>
      <c r="I21" s="265">
        <f t="shared" si="0"/>
        <v>0</v>
      </c>
      <c r="K21" s="116">
        <v>11</v>
      </c>
      <c r="L21" s="630"/>
      <c r="M21" s="631"/>
      <c r="N21" s="190"/>
      <c r="O21" s="117" t="s">
        <v>0</v>
      </c>
      <c r="P21" s="118"/>
      <c r="Q21" s="119" t="s">
        <v>0</v>
      </c>
      <c r="R21" s="190"/>
      <c r="S21" s="265">
        <f t="shared" si="1"/>
        <v>0</v>
      </c>
      <c r="U21" s="271"/>
    </row>
    <row r="22" spans="1:21" ht="19.5" customHeight="1" x14ac:dyDescent="0.15">
      <c r="A22" s="116">
        <v>12</v>
      </c>
      <c r="B22" s="630"/>
      <c r="C22" s="631"/>
      <c r="D22" s="190"/>
      <c r="E22" s="117" t="s">
        <v>0</v>
      </c>
      <c r="F22" s="118"/>
      <c r="G22" s="119" t="s">
        <v>0</v>
      </c>
      <c r="H22" s="190"/>
      <c r="I22" s="265">
        <f t="shared" si="0"/>
        <v>0</v>
      </c>
      <c r="K22" s="116">
        <v>12</v>
      </c>
      <c r="L22" s="630"/>
      <c r="M22" s="631"/>
      <c r="N22" s="190"/>
      <c r="O22" s="117" t="s">
        <v>0</v>
      </c>
      <c r="P22" s="118"/>
      <c r="Q22" s="119" t="s">
        <v>0</v>
      </c>
      <c r="R22" s="190"/>
      <c r="S22" s="265">
        <f t="shared" si="1"/>
        <v>0</v>
      </c>
    </row>
    <row r="23" spans="1:21" ht="19.5" customHeight="1" x14ac:dyDescent="0.15">
      <c r="A23" s="116">
        <v>13</v>
      </c>
      <c r="B23" s="630"/>
      <c r="C23" s="631"/>
      <c r="D23" s="190"/>
      <c r="E23" s="117" t="s">
        <v>0</v>
      </c>
      <c r="F23" s="118"/>
      <c r="G23" s="119" t="s">
        <v>0</v>
      </c>
      <c r="H23" s="190"/>
      <c r="I23" s="265">
        <f t="shared" si="0"/>
        <v>0</v>
      </c>
      <c r="K23" s="116">
        <v>13</v>
      </c>
      <c r="L23" s="630"/>
      <c r="M23" s="631"/>
      <c r="N23" s="190"/>
      <c r="O23" s="117" t="s">
        <v>0</v>
      </c>
      <c r="P23" s="118"/>
      <c r="Q23" s="119" t="s">
        <v>0</v>
      </c>
      <c r="R23" s="190"/>
      <c r="S23" s="265">
        <f t="shared" si="1"/>
        <v>0</v>
      </c>
    </row>
    <row r="24" spans="1:21" ht="19.5" customHeight="1" x14ac:dyDescent="0.15">
      <c r="A24" s="116">
        <v>14</v>
      </c>
      <c r="B24" s="630"/>
      <c r="C24" s="631"/>
      <c r="D24" s="190"/>
      <c r="E24" s="117" t="s">
        <v>0</v>
      </c>
      <c r="F24" s="118"/>
      <c r="G24" s="119" t="s">
        <v>0</v>
      </c>
      <c r="H24" s="190"/>
      <c r="I24" s="265">
        <f t="shared" si="0"/>
        <v>0</v>
      </c>
      <c r="K24" s="116">
        <v>14</v>
      </c>
      <c r="L24" s="630"/>
      <c r="M24" s="631"/>
      <c r="N24" s="190"/>
      <c r="O24" s="117" t="s">
        <v>0</v>
      </c>
      <c r="P24" s="118"/>
      <c r="Q24" s="119" t="s">
        <v>0</v>
      </c>
      <c r="R24" s="190"/>
      <c r="S24" s="265">
        <f t="shared" si="1"/>
        <v>0</v>
      </c>
    </row>
    <row r="25" spans="1:21" ht="19.5" customHeight="1" x14ac:dyDescent="0.15">
      <c r="A25" s="116">
        <v>15</v>
      </c>
      <c r="B25" s="630"/>
      <c r="C25" s="631"/>
      <c r="D25" s="190"/>
      <c r="E25" s="117" t="s">
        <v>0</v>
      </c>
      <c r="F25" s="118"/>
      <c r="G25" s="119" t="s">
        <v>0</v>
      </c>
      <c r="H25" s="191"/>
      <c r="I25" s="265">
        <f t="shared" si="0"/>
        <v>0</v>
      </c>
      <c r="K25" s="116">
        <v>15</v>
      </c>
      <c r="L25" s="630"/>
      <c r="M25" s="631"/>
      <c r="N25" s="190"/>
      <c r="O25" s="117" t="s">
        <v>0</v>
      </c>
      <c r="P25" s="118"/>
      <c r="Q25" s="119" t="s">
        <v>0</v>
      </c>
      <c r="R25" s="191"/>
      <c r="S25" s="265">
        <f t="shared" si="1"/>
        <v>0</v>
      </c>
    </row>
    <row r="26" spans="1:21" ht="19.5" customHeight="1" x14ac:dyDescent="0.15">
      <c r="A26" s="116">
        <v>16</v>
      </c>
      <c r="B26" s="630"/>
      <c r="C26" s="631"/>
      <c r="D26" s="190"/>
      <c r="E26" s="117" t="s">
        <v>0</v>
      </c>
      <c r="F26" s="118"/>
      <c r="G26" s="119" t="s">
        <v>0</v>
      </c>
      <c r="H26" s="190"/>
      <c r="I26" s="265">
        <f t="shared" si="0"/>
        <v>0</v>
      </c>
      <c r="K26" s="116">
        <v>16</v>
      </c>
      <c r="L26" s="630"/>
      <c r="M26" s="631"/>
      <c r="N26" s="190"/>
      <c r="O26" s="117" t="s">
        <v>0</v>
      </c>
      <c r="P26" s="118"/>
      <c r="Q26" s="119" t="s">
        <v>0</v>
      </c>
      <c r="R26" s="190"/>
      <c r="S26" s="265">
        <f t="shared" si="1"/>
        <v>0</v>
      </c>
    </row>
    <row r="27" spans="1:21" ht="19.5" customHeight="1" x14ac:dyDescent="0.15">
      <c r="A27" s="116">
        <v>17</v>
      </c>
      <c r="B27" s="630"/>
      <c r="C27" s="631"/>
      <c r="D27" s="190"/>
      <c r="E27" s="117" t="s">
        <v>0</v>
      </c>
      <c r="F27" s="118"/>
      <c r="G27" s="119" t="s">
        <v>0</v>
      </c>
      <c r="H27" s="190"/>
      <c r="I27" s="265">
        <f t="shared" si="0"/>
        <v>0</v>
      </c>
      <c r="K27" s="116">
        <v>17</v>
      </c>
      <c r="L27" s="630"/>
      <c r="M27" s="631"/>
      <c r="N27" s="190"/>
      <c r="O27" s="117" t="s">
        <v>0</v>
      </c>
      <c r="P27" s="118"/>
      <c r="Q27" s="119" t="s">
        <v>0</v>
      </c>
      <c r="R27" s="190"/>
      <c r="S27" s="265">
        <f t="shared" si="1"/>
        <v>0</v>
      </c>
      <c r="U27" s="271"/>
    </row>
    <row r="28" spans="1:21" ht="19.5" customHeight="1" x14ac:dyDescent="0.15">
      <c r="A28" s="116">
        <v>18</v>
      </c>
      <c r="B28" s="630"/>
      <c r="C28" s="631"/>
      <c r="D28" s="190"/>
      <c r="E28" s="117" t="s">
        <v>0</v>
      </c>
      <c r="F28" s="118"/>
      <c r="G28" s="119" t="s">
        <v>0</v>
      </c>
      <c r="H28" s="190"/>
      <c r="I28" s="265">
        <f t="shared" si="0"/>
        <v>0</v>
      </c>
      <c r="K28" s="116">
        <v>18</v>
      </c>
      <c r="L28" s="630"/>
      <c r="M28" s="631"/>
      <c r="N28" s="190"/>
      <c r="O28" s="117" t="s">
        <v>0</v>
      </c>
      <c r="P28" s="118"/>
      <c r="Q28" s="119" t="s">
        <v>0</v>
      </c>
      <c r="R28" s="190"/>
      <c r="S28" s="265">
        <f t="shared" si="1"/>
        <v>0</v>
      </c>
    </row>
    <row r="29" spans="1:21" ht="19.5" customHeight="1" x14ac:dyDescent="0.15">
      <c r="A29" s="116">
        <v>19</v>
      </c>
      <c r="B29" s="630"/>
      <c r="C29" s="631"/>
      <c r="D29" s="190"/>
      <c r="E29" s="117" t="s">
        <v>0</v>
      </c>
      <c r="F29" s="118"/>
      <c r="G29" s="119" t="s">
        <v>0</v>
      </c>
      <c r="H29" s="190"/>
      <c r="I29" s="265">
        <f t="shared" si="0"/>
        <v>0</v>
      </c>
      <c r="K29" s="116">
        <v>19</v>
      </c>
      <c r="L29" s="630"/>
      <c r="M29" s="631"/>
      <c r="N29" s="190"/>
      <c r="O29" s="117" t="s">
        <v>0</v>
      </c>
      <c r="P29" s="118"/>
      <c r="Q29" s="119" t="s">
        <v>0</v>
      </c>
      <c r="R29" s="190"/>
      <c r="S29" s="265">
        <f t="shared" si="1"/>
        <v>0</v>
      </c>
    </row>
    <row r="30" spans="1:21" ht="19.5" customHeight="1" x14ac:dyDescent="0.15">
      <c r="A30" s="116">
        <v>20</v>
      </c>
      <c r="B30" s="630"/>
      <c r="C30" s="631"/>
      <c r="D30" s="190"/>
      <c r="E30" s="117" t="s">
        <v>0</v>
      </c>
      <c r="F30" s="118"/>
      <c r="G30" s="119" t="s">
        <v>0</v>
      </c>
      <c r="H30" s="190"/>
      <c r="I30" s="265">
        <f t="shared" si="0"/>
        <v>0</v>
      </c>
      <c r="K30" s="116">
        <v>20</v>
      </c>
      <c r="L30" s="630"/>
      <c r="M30" s="631"/>
      <c r="N30" s="190"/>
      <c r="O30" s="117" t="s">
        <v>0</v>
      </c>
      <c r="P30" s="118"/>
      <c r="Q30" s="119" t="s">
        <v>0</v>
      </c>
      <c r="R30" s="190"/>
      <c r="S30" s="265">
        <f t="shared" si="1"/>
        <v>0</v>
      </c>
    </row>
    <row r="31" spans="1:21" ht="19.5" customHeight="1" x14ac:dyDescent="0.15">
      <c r="A31" s="116">
        <v>21</v>
      </c>
      <c r="B31" s="630"/>
      <c r="C31" s="631"/>
      <c r="D31" s="190"/>
      <c r="E31" s="117" t="s">
        <v>0</v>
      </c>
      <c r="F31" s="118"/>
      <c r="G31" s="119" t="s">
        <v>0</v>
      </c>
      <c r="H31" s="191"/>
      <c r="I31" s="265">
        <f t="shared" si="0"/>
        <v>0</v>
      </c>
      <c r="K31" s="116">
        <v>21</v>
      </c>
      <c r="L31" s="630"/>
      <c r="M31" s="631"/>
      <c r="N31" s="190"/>
      <c r="O31" s="117" t="s">
        <v>0</v>
      </c>
      <c r="P31" s="118"/>
      <c r="Q31" s="119" t="s">
        <v>0</v>
      </c>
      <c r="R31" s="191"/>
      <c r="S31" s="265">
        <f t="shared" si="1"/>
        <v>0</v>
      </c>
    </row>
    <row r="32" spans="1:21" ht="19.5" customHeight="1" x14ac:dyDescent="0.15">
      <c r="A32" s="116">
        <v>22</v>
      </c>
      <c r="B32" s="630"/>
      <c r="C32" s="631"/>
      <c r="D32" s="190"/>
      <c r="E32" s="117" t="s">
        <v>0</v>
      </c>
      <c r="F32" s="118"/>
      <c r="G32" s="119" t="s">
        <v>0</v>
      </c>
      <c r="H32" s="190"/>
      <c r="I32" s="265">
        <f t="shared" si="0"/>
        <v>0</v>
      </c>
      <c r="K32" s="116">
        <v>22</v>
      </c>
      <c r="L32" s="630"/>
      <c r="M32" s="631"/>
      <c r="N32" s="190"/>
      <c r="O32" s="117" t="s">
        <v>0</v>
      </c>
      <c r="P32" s="118"/>
      <c r="Q32" s="119" t="s">
        <v>0</v>
      </c>
      <c r="R32" s="190"/>
      <c r="S32" s="265">
        <f t="shared" si="1"/>
        <v>0</v>
      </c>
    </row>
    <row r="33" spans="1:21" ht="19.5" customHeight="1" x14ac:dyDescent="0.15">
      <c r="A33" s="116">
        <v>23</v>
      </c>
      <c r="B33" s="630"/>
      <c r="C33" s="631"/>
      <c r="D33" s="190"/>
      <c r="E33" s="117" t="s">
        <v>0</v>
      </c>
      <c r="F33" s="118"/>
      <c r="G33" s="119" t="s">
        <v>0</v>
      </c>
      <c r="H33" s="190"/>
      <c r="I33" s="265">
        <f t="shared" si="0"/>
        <v>0</v>
      </c>
      <c r="K33" s="116">
        <v>23</v>
      </c>
      <c r="L33" s="630"/>
      <c r="M33" s="631"/>
      <c r="N33" s="190"/>
      <c r="O33" s="117" t="s">
        <v>0</v>
      </c>
      <c r="P33" s="118"/>
      <c r="Q33" s="119" t="s">
        <v>0</v>
      </c>
      <c r="R33" s="190"/>
      <c r="S33" s="265">
        <f t="shared" si="1"/>
        <v>0</v>
      </c>
      <c r="U33" s="271"/>
    </row>
    <row r="34" spans="1:21" ht="19.5" customHeight="1" x14ac:dyDescent="0.15">
      <c r="A34" s="116">
        <v>24</v>
      </c>
      <c r="B34" s="630"/>
      <c r="C34" s="631"/>
      <c r="D34" s="190"/>
      <c r="E34" s="117" t="s">
        <v>0</v>
      </c>
      <c r="F34" s="118"/>
      <c r="G34" s="119" t="s">
        <v>0</v>
      </c>
      <c r="H34" s="190"/>
      <c r="I34" s="265">
        <f t="shared" si="0"/>
        <v>0</v>
      </c>
      <c r="K34" s="116">
        <v>24</v>
      </c>
      <c r="L34" s="630"/>
      <c r="M34" s="631"/>
      <c r="N34" s="190"/>
      <c r="O34" s="117" t="s">
        <v>0</v>
      </c>
      <c r="P34" s="118"/>
      <c r="Q34" s="119" t="s">
        <v>0</v>
      </c>
      <c r="R34" s="190"/>
      <c r="S34" s="265">
        <f t="shared" si="1"/>
        <v>0</v>
      </c>
    </row>
    <row r="35" spans="1:21" ht="19.5" customHeight="1" x14ac:dyDescent="0.15">
      <c r="A35" s="116">
        <v>25</v>
      </c>
      <c r="B35" s="630"/>
      <c r="C35" s="631"/>
      <c r="D35" s="190"/>
      <c r="E35" s="117" t="s">
        <v>0</v>
      </c>
      <c r="F35" s="118"/>
      <c r="G35" s="119" t="s">
        <v>0</v>
      </c>
      <c r="H35" s="190"/>
      <c r="I35" s="265">
        <f t="shared" si="0"/>
        <v>0</v>
      </c>
      <c r="K35" s="116">
        <v>25</v>
      </c>
      <c r="L35" s="630"/>
      <c r="M35" s="631"/>
      <c r="N35" s="190"/>
      <c r="O35" s="117" t="s">
        <v>0</v>
      </c>
      <c r="P35" s="118"/>
      <c r="Q35" s="119" t="s">
        <v>0</v>
      </c>
      <c r="R35" s="190"/>
      <c r="S35" s="265">
        <f t="shared" si="1"/>
        <v>0</v>
      </c>
    </row>
    <row r="36" spans="1:21" ht="19.5" customHeight="1" x14ac:dyDescent="0.15">
      <c r="A36" s="116">
        <v>26</v>
      </c>
      <c r="B36" s="630"/>
      <c r="C36" s="631"/>
      <c r="D36" s="190"/>
      <c r="E36" s="117" t="s">
        <v>0</v>
      </c>
      <c r="F36" s="118"/>
      <c r="G36" s="119" t="s">
        <v>0</v>
      </c>
      <c r="H36" s="190"/>
      <c r="I36" s="265">
        <f t="shared" si="0"/>
        <v>0</v>
      </c>
      <c r="K36" s="116">
        <v>26</v>
      </c>
      <c r="L36" s="630"/>
      <c r="M36" s="631"/>
      <c r="N36" s="190"/>
      <c r="O36" s="117" t="s">
        <v>0</v>
      </c>
      <c r="P36" s="118"/>
      <c r="Q36" s="119" t="s">
        <v>0</v>
      </c>
      <c r="R36" s="190"/>
      <c r="S36" s="265">
        <f t="shared" si="1"/>
        <v>0</v>
      </c>
    </row>
    <row r="37" spans="1:21" ht="19.5" customHeight="1" x14ac:dyDescent="0.15">
      <c r="A37" s="116">
        <v>27</v>
      </c>
      <c r="B37" s="630"/>
      <c r="C37" s="631"/>
      <c r="D37" s="190"/>
      <c r="E37" s="117" t="s">
        <v>0</v>
      </c>
      <c r="F37" s="118"/>
      <c r="G37" s="119" t="s">
        <v>0</v>
      </c>
      <c r="H37" s="191"/>
      <c r="I37" s="265">
        <f t="shared" si="0"/>
        <v>0</v>
      </c>
      <c r="K37" s="116">
        <v>27</v>
      </c>
      <c r="L37" s="630"/>
      <c r="M37" s="631"/>
      <c r="N37" s="190"/>
      <c r="O37" s="117" t="s">
        <v>0</v>
      </c>
      <c r="P37" s="118"/>
      <c r="Q37" s="119" t="s">
        <v>0</v>
      </c>
      <c r="R37" s="191"/>
      <c r="S37" s="265">
        <f t="shared" si="1"/>
        <v>0</v>
      </c>
    </row>
    <row r="38" spans="1:21" ht="19.5" customHeight="1" x14ac:dyDescent="0.15">
      <c r="A38" s="116">
        <v>28</v>
      </c>
      <c r="B38" s="628"/>
      <c r="C38" s="629"/>
      <c r="D38" s="261"/>
      <c r="E38" s="217" t="s">
        <v>0</v>
      </c>
      <c r="F38" s="218"/>
      <c r="G38" s="219" t="s">
        <v>0</v>
      </c>
      <c r="H38" s="261"/>
      <c r="I38" s="380">
        <f t="shared" si="0"/>
        <v>0</v>
      </c>
      <c r="K38" s="116">
        <v>28</v>
      </c>
      <c r="L38" s="628"/>
      <c r="M38" s="629"/>
      <c r="N38" s="261"/>
      <c r="O38" s="217" t="s">
        <v>0</v>
      </c>
      <c r="P38" s="218"/>
      <c r="Q38" s="219" t="s">
        <v>0</v>
      </c>
      <c r="R38" s="261"/>
      <c r="S38" s="380">
        <f t="shared" si="1"/>
        <v>0</v>
      </c>
      <c r="U38" s="271"/>
    </row>
    <row r="39" spans="1:21" ht="19.5" customHeight="1" x14ac:dyDescent="0.15">
      <c r="A39" s="116">
        <v>29</v>
      </c>
      <c r="B39" s="630"/>
      <c r="C39" s="631"/>
      <c r="D39" s="190"/>
      <c r="E39" s="117" t="s">
        <v>0</v>
      </c>
      <c r="F39" s="118"/>
      <c r="G39" s="119" t="s">
        <v>0</v>
      </c>
      <c r="H39" s="190"/>
      <c r="I39" s="265">
        <f t="shared" si="0"/>
        <v>0</v>
      </c>
      <c r="K39" s="116">
        <v>29</v>
      </c>
      <c r="L39" s="630"/>
      <c r="M39" s="631"/>
      <c r="N39" s="190"/>
      <c r="O39" s="117" t="s">
        <v>0</v>
      </c>
      <c r="P39" s="118"/>
      <c r="Q39" s="119" t="s">
        <v>0</v>
      </c>
      <c r="R39" s="190"/>
      <c r="S39" s="265">
        <f t="shared" si="1"/>
        <v>0</v>
      </c>
    </row>
    <row r="40" spans="1:21" ht="19.5" customHeight="1" thickBot="1" x14ac:dyDescent="0.2">
      <c r="A40" s="223">
        <v>30</v>
      </c>
      <c r="B40" s="632"/>
      <c r="C40" s="633"/>
      <c r="D40" s="229"/>
      <c r="E40" s="224" t="s">
        <v>0</v>
      </c>
      <c r="F40" s="225"/>
      <c r="G40" s="226" t="s">
        <v>0</v>
      </c>
      <c r="H40" s="229"/>
      <c r="I40" s="267">
        <f t="shared" si="0"/>
        <v>0</v>
      </c>
      <c r="K40" s="223">
        <v>30</v>
      </c>
      <c r="L40" s="632"/>
      <c r="M40" s="633"/>
      <c r="N40" s="229"/>
      <c r="O40" s="224" t="s">
        <v>0</v>
      </c>
      <c r="P40" s="225"/>
      <c r="Q40" s="226" t="s">
        <v>0</v>
      </c>
      <c r="R40" s="229"/>
      <c r="S40" s="267">
        <f t="shared" si="1"/>
        <v>0</v>
      </c>
    </row>
    <row r="41" spans="1:21" ht="19.5" customHeight="1" thickTop="1" thickBot="1" x14ac:dyDescent="0.2">
      <c r="A41" s="624" t="s">
        <v>246</v>
      </c>
      <c r="B41" s="625"/>
      <c r="C41" s="625"/>
      <c r="D41" s="625"/>
      <c r="E41" s="625"/>
      <c r="F41" s="625"/>
      <c r="G41" s="625"/>
      <c r="H41" s="626"/>
      <c r="I41" s="262">
        <f>SUM(I11:I40)</f>
        <v>0</v>
      </c>
      <c r="K41" s="624" t="s">
        <v>246</v>
      </c>
      <c r="L41" s="625"/>
      <c r="M41" s="625"/>
      <c r="N41" s="625"/>
      <c r="O41" s="625"/>
      <c r="P41" s="625"/>
      <c r="Q41" s="625"/>
      <c r="R41" s="626"/>
      <c r="S41" s="262">
        <f>SUM(S11:S40)</f>
        <v>0</v>
      </c>
    </row>
    <row r="42" spans="1:21" ht="12" customHeight="1" thickBot="1" x14ac:dyDescent="0.2">
      <c r="A42" s="268"/>
      <c r="B42" s="268"/>
      <c r="C42" s="268"/>
      <c r="D42" s="268"/>
      <c r="E42" s="268"/>
      <c r="F42" s="268"/>
      <c r="G42" s="268"/>
      <c r="H42" s="268"/>
      <c r="I42" s="263"/>
      <c r="K42" s="268"/>
      <c r="L42" s="268"/>
      <c r="M42" s="268"/>
      <c r="N42" s="268"/>
      <c r="O42" s="268"/>
      <c r="P42" s="268"/>
      <c r="Q42" s="268"/>
      <c r="R42" s="268"/>
      <c r="S42" s="263"/>
    </row>
    <row r="43" spans="1:21" ht="22.5" customHeight="1" thickTop="1" thickBot="1" x14ac:dyDescent="0.2">
      <c r="C43" s="379" t="s">
        <v>246</v>
      </c>
      <c r="D43" s="328">
        <f>I41</f>
        <v>0</v>
      </c>
      <c r="E43" s="627" t="s">
        <v>295</v>
      </c>
      <c r="F43" s="627"/>
      <c r="G43" s="264">
        <f>FLOOR(D43,"0:30")*24</f>
        <v>0</v>
      </c>
      <c r="H43" s="327" t="s">
        <v>296</v>
      </c>
      <c r="M43" s="379" t="s">
        <v>246</v>
      </c>
      <c r="N43" s="328">
        <f>S41</f>
        <v>0</v>
      </c>
      <c r="O43" s="627" t="s">
        <v>295</v>
      </c>
      <c r="P43" s="627"/>
      <c r="Q43" s="264">
        <f>FLOOR(N43,"0:30")*24</f>
        <v>0</v>
      </c>
      <c r="R43" s="327" t="s">
        <v>296</v>
      </c>
    </row>
    <row r="44" spans="1:21" ht="19.5" customHeight="1" thickTop="1" x14ac:dyDescent="0.15"/>
  </sheetData>
  <sheetProtection algorithmName="SHA-512" hashValue="Frf/aWLhGxkjIYWk5v/HUmBKFDuzeXVdmNIVS4TK7d8T4ttW13pkWYIBusadkrjg1IZF6lgPf97w79zPy1zANA==" saltValue="4LdZXjGKyXjFFcVq7AAkuQ==" spinCount="100000" sheet="1" objects="1" scenarios="1"/>
  <mergeCells count="92">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10:R10"/>
    <mergeCell ref="A7:A8"/>
    <mergeCell ref="B7:B8"/>
    <mergeCell ref="F7:F8"/>
    <mergeCell ref="K7:K8"/>
    <mergeCell ref="L7:L8"/>
    <mergeCell ref="P7:P8"/>
    <mergeCell ref="B10:C10"/>
    <mergeCell ref="D10:E10"/>
    <mergeCell ref="G10:H10"/>
    <mergeCell ref="L10:M10"/>
    <mergeCell ref="N10:O10"/>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6:C26"/>
    <mergeCell ref="L26:M26"/>
    <mergeCell ref="B27:C27"/>
    <mergeCell ref="L27:M27"/>
    <mergeCell ref="B28:C28"/>
    <mergeCell ref="L28:M28"/>
    <mergeCell ref="B29:C29"/>
    <mergeCell ref="L29:M29"/>
    <mergeCell ref="B30:C30"/>
    <mergeCell ref="L30:M30"/>
    <mergeCell ref="B31:C31"/>
    <mergeCell ref="L31:M31"/>
    <mergeCell ref="B32:C32"/>
    <mergeCell ref="L32:M32"/>
    <mergeCell ref="B33:C33"/>
    <mergeCell ref="L33:M33"/>
    <mergeCell ref="B34:C34"/>
    <mergeCell ref="L34:M34"/>
    <mergeCell ref="B35:C35"/>
    <mergeCell ref="L35:M35"/>
    <mergeCell ref="B36:C36"/>
    <mergeCell ref="L36:M36"/>
    <mergeCell ref="B37:C37"/>
    <mergeCell ref="L37:M37"/>
    <mergeCell ref="A41:H41"/>
    <mergeCell ref="K41:R41"/>
    <mergeCell ref="E43:F43"/>
    <mergeCell ref="O43:P43"/>
    <mergeCell ref="B38:C38"/>
    <mergeCell ref="L38:M38"/>
    <mergeCell ref="B39:C39"/>
    <mergeCell ref="L39:M39"/>
    <mergeCell ref="B40:C40"/>
    <mergeCell ref="L40:M40"/>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Normal="100" workbookViewId="0">
      <selection activeCell="B11" sqref="B11"/>
    </sheetView>
  </sheetViews>
  <sheetFormatPr defaultRowHeight="13.5" x14ac:dyDescent="0.15"/>
  <cols>
    <col min="1" max="1" width="4" style="94" customWidth="1"/>
    <col min="2" max="2" width="12.625" style="93" customWidth="1"/>
    <col min="3" max="7" width="15.625" style="94" customWidth="1"/>
    <col min="8" max="16384" width="9" style="94"/>
  </cols>
  <sheetData>
    <row r="1" spans="1:7" ht="18.75" x14ac:dyDescent="0.15">
      <c r="A1" s="105" t="s">
        <v>181</v>
      </c>
    </row>
    <row r="2" spans="1:7" ht="14.25" x14ac:dyDescent="0.15">
      <c r="A2" s="95" t="s">
        <v>147</v>
      </c>
    </row>
    <row r="3" spans="1:7" ht="17.25" customHeight="1" x14ac:dyDescent="0.15">
      <c r="A3" s="799" t="s">
        <v>37</v>
      </c>
      <c r="B3" s="799"/>
      <c r="C3" s="799"/>
      <c r="D3" s="799"/>
      <c r="E3" s="799"/>
      <c r="F3" s="799"/>
      <c r="G3" s="799"/>
    </row>
    <row r="4" spans="1:7" ht="17.25" customHeight="1" x14ac:dyDescent="0.15">
      <c r="B4" s="96"/>
      <c r="C4" s="96"/>
      <c r="D4" s="96"/>
      <c r="E4" s="96"/>
      <c r="F4" s="96"/>
      <c r="G4" s="96"/>
    </row>
    <row r="5" spans="1:7" ht="25.5" customHeight="1" x14ac:dyDescent="0.15">
      <c r="C5" s="97"/>
      <c r="D5" s="97"/>
      <c r="E5" s="98" t="s">
        <v>240</v>
      </c>
      <c r="F5" s="466">
        <f>別紙１!E5</f>
        <v>0</v>
      </c>
      <c r="G5" s="466"/>
    </row>
    <row r="6" spans="1:7" ht="7.5" customHeight="1" x14ac:dyDescent="0.15">
      <c r="C6" s="97"/>
      <c r="D6" s="97"/>
      <c r="E6" s="97"/>
      <c r="F6" s="99"/>
      <c r="G6" s="97"/>
    </row>
    <row r="7" spans="1:7" ht="25.5" customHeight="1" x14ac:dyDescent="0.15">
      <c r="A7" s="806" t="s">
        <v>5</v>
      </c>
      <c r="B7" s="807"/>
      <c r="C7" s="4"/>
      <c r="D7" s="100" t="s">
        <v>6</v>
      </c>
      <c r="E7" s="4"/>
      <c r="F7" s="3" t="s">
        <v>54</v>
      </c>
      <c r="G7" s="200">
        <f>C7+E7</f>
        <v>0</v>
      </c>
    </row>
    <row r="8" spans="1:7" ht="7.5" customHeight="1" x14ac:dyDescent="0.15">
      <c r="C8" s="97"/>
      <c r="D8" s="97"/>
      <c r="E8" s="97"/>
      <c r="F8" s="99"/>
      <c r="G8" s="97"/>
    </row>
    <row r="9" spans="1:7" ht="25.5" customHeight="1" x14ac:dyDescent="0.15">
      <c r="A9" s="101"/>
      <c r="B9" s="3" t="s">
        <v>30</v>
      </c>
      <c r="C9" s="800" t="s">
        <v>31</v>
      </c>
      <c r="D9" s="801"/>
      <c r="E9" s="802"/>
      <c r="F9" s="3" t="s">
        <v>32</v>
      </c>
      <c r="G9" s="3" t="s">
        <v>33</v>
      </c>
    </row>
    <row r="10" spans="1:7" ht="25.5" customHeight="1" x14ac:dyDescent="0.15">
      <c r="A10" s="102" t="s">
        <v>53</v>
      </c>
      <c r="B10" s="103" t="s">
        <v>34</v>
      </c>
      <c r="C10" s="803" t="s">
        <v>35</v>
      </c>
      <c r="D10" s="804"/>
      <c r="E10" s="805"/>
      <c r="F10" s="104" t="s">
        <v>36</v>
      </c>
      <c r="G10" s="104"/>
    </row>
    <row r="11" spans="1:7" ht="25.5" customHeight="1" x14ac:dyDescent="0.15">
      <c r="A11" s="3">
        <v>1</v>
      </c>
      <c r="B11" s="91"/>
      <c r="C11" s="410"/>
      <c r="D11" s="797"/>
      <c r="E11" s="798"/>
      <c r="F11" s="92"/>
      <c r="G11" s="92"/>
    </row>
    <row r="12" spans="1:7" ht="25.5" customHeight="1" x14ac:dyDescent="0.15">
      <c r="A12" s="3">
        <v>2</v>
      </c>
      <c r="B12" s="4"/>
      <c r="C12" s="410"/>
      <c r="D12" s="797"/>
      <c r="E12" s="798"/>
      <c r="F12" s="92"/>
      <c r="G12" s="92"/>
    </row>
    <row r="13" spans="1:7" ht="25.5" customHeight="1" x14ac:dyDescent="0.15">
      <c r="A13" s="3">
        <v>3</v>
      </c>
      <c r="B13" s="4"/>
      <c r="C13" s="410"/>
      <c r="D13" s="797"/>
      <c r="E13" s="798"/>
      <c r="F13" s="92"/>
      <c r="G13" s="92"/>
    </row>
    <row r="14" spans="1:7" ht="25.5" customHeight="1" x14ac:dyDescent="0.15">
      <c r="A14" s="3">
        <v>4</v>
      </c>
      <c r="B14" s="4"/>
      <c r="C14" s="410"/>
      <c r="D14" s="797"/>
      <c r="E14" s="798"/>
      <c r="F14" s="92"/>
      <c r="G14" s="92"/>
    </row>
    <row r="15" spans="1:7" ht="25.5" customHeight="1" x14ac:dyDescent="0.15">
      <c r="A15" s="3">
        <v>5</v>
      </c>
      <c r="B15" s="91"/>
      <c r="C15" s="410"/>
      <c r="D15" s="797"/>
      <c r="E15" s="798"/>
      <c r="F15" s="92"/>
      <c r="G15" s="92"/>
    </row>
    <row r="16" spans="1:7" ht="25.5" customHeight="1" x14ac:dyDescent="0.15">
      <c r="A16" s="3">
        <v>6</v>
      </c>
      <c r="B16" s="91"/>
      <c r="C16" s="410"/>
      <c r="D16" s="797"/>
      <c r="E16" s="798"/>
      <c r="F16" s="92"/>
      <c r="G16" s="92"/>
    </row>
    <row r="17" spans="1:7" ht="25.5" customHeight="1" x14ac:dyDescent="0.15">
      <c r="A17" s="3">
        <v>7</v>
      </c>
      <c r="B17" s="91"/>
      <c r="C17" s="410"/>
      <c r="D17" s="797"/>
      <c r="E17" s="798"/>
      <c r="F17" s="92"/>
      <c r="G17" s="92"/>
    </row>
    <row r="18" spans="1:7" ht="25.5" customHeight="1" x14ac:dyDescent="0.15">
      <c r="A18" s="3">
        <v>8</v>
      </c>
      <c r="B18" s="91"/>
      <c r="C18" s="410"/>
      <c r="D18" s="797"/>
      <c r="E18" s="798"/>
      <c r="F18" s="92"/>
      <c r="G18" s="92"/>
    </row>
    <row r="19" spans="1:7" ht="25.5" customHeight="1" x14ac:dyDescent="0.15">
      <c r="A19" s="3">
        <v>9</v>
      </c>
      <c r="B19" s="91"/>
      <c r="C19" s="410"/>
      <c r="D19" s="797"/>
      <c r="E19" s="798"/>
      <c r="F19" s="92"/>
      <c r="G19" s="92"/>
    </row>
    <row r="20" spans="1:7" ht="25.5" customHeight="1" x14ac:dyDescent="0.15">
      <c r="A20" s="3">
        <v>10</v>
      </c>
      <c r="B20" s="91"/>
      <c r="C20" s="410"/>
      <c r="D20" s="797"/>
      <c r="E20" s="798"/>
      <c r="F20" s="92"/>
      <c r="G20" s="92"/>
    </row>
    <row r="21" spans="1:7" ht="25.5" customHeight="1" x14ac:dyDescent="0.15">
      <c r="A21" s="3">
        <v>11</v>
      </c>
      <c r="B21" s="91"/>
      <c r="C21" s="410"/>
      <c r="D21" s="797"/>
      <c r="E21" s="798"/>
      <c r="F21" s="92"/>
      <c r="G21" s="92"/>
    </row>
    <row r="22" spans="1:7" ht="25.5" customHeight="1" x14ac:dyDescent="0.15">
      <c r="A22" s="3">
        <v>12</v>
      </c>
      <c r="B22" s="91"/>
      <c r="C22" s="410"/>
      <c r="D22" s="797"/>
      <c r="E22" s="798"/>
      <c r="F22" s="92"/>
      <c r="G22" s="92"/>
    </row>
    <row r="23" spans="1:7" ht="25.5" customHeight="1" x14ac:dyDescent="0.15">
      <c r="A23" s="3">
        <v>13</v>
      </c>
      <c r="B23" s="91"/>
      <c r="C23" s="410"/>
      <c r="D23" s="797"/>
      <c r="E23" s="798"/>
      <c r="F23" s="92"/>
      <c r="G23" s="92"/>
    </row>
    <row r="24" spans="1:7" ht="25.5" customHeight="1" x14ac:dyDescent="0.15">
      <c r="A24" s="3">
        <v>14</v>
      </c>
      <c r="B24" s="4"/>
      <c r="C24" s="410"/>
      <c r="D24" s="797"/>
      <c r="E24" s="798"/>
      <c r="F24" s="92"/>
      <c r="G24" s="92"/>
    </row>
    <row r="25" spans="1:7" ht="25.5" customHeight="1" x14ac:dyDescent="0.15">
      <c r="A25" s="3">
        <v>15</v>
      </c>
      <c r="B25" s="4"/>
      <c r="C25" s="410"/>
      <c r="D25" s="797"/>
      <c r="E25" s="798"/>
      <c r="F25" s="92"/>
      <c r="G25" s="92"/>
    </row>
    <row r="26" spans="1:7" ht="25.5" customHeight="1" x14ac:dyDescent="0.15">
      <c r="A26" s="3">
        <v>16</v>
      </c>
      <c r="B26" s="4"/>
      <c r="C26" s="410"/>
      <c r="D26" s="797"/>
      <c r="E26" s="798"/>
      <c r="F26" s="92"/>
      <c r="G26" s="92"/>
    </row>
    <row r="27" spans="1:7" ht="25.5" customHeight="1" x14ac:dyDescent="0.15">
      <c r="A27" s="3">
        <v>17</v>
      </c>
      <c r="B27" s="4"/>
      <c r="C27" s="410"/>
      <c r="D27" s="797"/>
      <c r="E27" s="798"/>
      <c r="F27" s="92"/>
      <c r="G27" s="92"/>
    </row>
    <row r="28" spans="1:7" ht="25.5" customHeight="1" x14ac:dyDescent="0.15">
      <c r="A28" s="3">
        <v>18</v>
      </c>
      <c r="B28" s="4"/>
      <c r="C28" s="410"/>
      <c r="D28" s="797"/>
      <c r="E28" s="798"/>
      <c r="F28" s="92"/>
      <c r="G28" s="92"/>
    </row>
    <row r="29" spans="1:7" ht="25.5" customHeight="1" x14ac:dyDescent="0.15">
      <c r="A29" s="3">
        <v>19</v>
      </c>
      <c r="B29" s="4"/>
      <c r="C29" s="410"/>
      <c r="D29" s="797"/>
      <c r="E29" s="798"/>
      <c r="F29" s="92"/>
      <c r="G29" s="92"/>
    </row>
    <row r="30" spans="1:7" ht="25.5" customHeight="1" x14ac:dyDescent="0.15">
      <c r="A30" s="3">
        <v>20</v>
      </c>
      <c r="B30" s="4"/>
      <c r="C30" s="410"/>
      <c r="D30" s="797"/>
      <c r="E30" s="798"/>
      <c r="F30" s="92"/>
      <c r="G30" s="92"/>
    </row>
    <row r="31" spans="1:7" ht="25.5" customHeight="1" x14ac:dyDescent="0.15">
      <c r="A31" s="3">
        <v>21</v>
      </c>
      <c r="B31" s="4"/>
      <c r="C31" s="410"/>
      <c r="D31" s="797"/>
      <c r="E31" s="798"/>
      <c r="F31" s="92"/>
      <c r="G31" s="92"/>
    </row>
    <row r="32" spans="1:7" ht="25.5" customHeight="1" x14ac:dyDescent="0.15">
      <c r="A32" s="3">
        <v>22</v>
      </c>
      <c r="B32" s="4"/>
      <c r="C32" s="410"/>
      <c r="D32" s="797"/>
      <c r="E32" s="798"/>
      <c r="F32" s="92"/>
      <c r="G32" s="92"/>
    </row>
    <row r="33" spans="1:7" ht="25.5" customHeight="1" x14ac:dyDescent="0.15">
      <c r="A33" s="3">
        <v>23</v>
      </c>
      <c r="B33" s="4"/>
      <c r="C33" s="410"/>
      <c r="D33" s="797"/>
      <c r="E33" s="798"/>
      <c r="F33" s="92"/>
      <c r="G33" s="92"/>
    </row>
    <row r="34" spans="1:7" ht="25.5" customHeight="1" x14ac:dyDescent="0.15">
      <c r="A34" s="3">
        <v>24</v>
      </c>
      <c r="B34" s="4"/>
      <c r="C34" s="410"/>
      <c r="D34" s="797"/>
      <c r="E34" s="798"/>
      <c r="F34" s="92"/>
      <c r="G34" s="92"/>
    </row>
    <row r="35" spans="1:7" ht="25.5" customHeight="1" x14ac:dyDescent="0.15">
      <c r="A35" s="3">
        <v>25</v>
      </c>
      <c r="B35" s="4"/>
      <c r="C35" s="410"/>
      <c r="D35" s="797"/>
      <c r="E35" s="798"/>
      <c r="F35" s="92"/>
      <c r="G35" s="92"/>
    </row>
    <row r="36" spans="1:7" ht="25.5" customHeight="1" x14ac:dyDescent="0.15">
      <c r="A36" s="3">
        <v>26</v>
      </c>
      <c r="B36" s="4"/>
      <c r="C36" s="410"/>
      <c r="D36" s="797"/>
      <c r="E36" s="798"/>
      <c r="F36" s="92"/>
      <c r="G36" s="92"/>
    </row>
    <row r="37" spans="1:7" ht="25.5" customHeight="1" x14ac:dyDescent="0.15">
      <c r="A37" s="3">
        <v>27</v>
      </c>
      <c r="B37" s="4"/>
      <c r="C37" s="410"/>
      <c r="D37" s="797"/>
      <c r="E37" s="798"/>
      <c r="F37" s="92"/>
      <c r="G37" s="92"/>
    </row>
    <row r="38" spans="1:7" ht="25.5" customHeight="1" x14ac:dyDescent="0.15">
      <c r="A38" s="3">
        <v>28</v>
      </c>
      <c r="B38" s="4"/>
      <c r="C38" s="410"/>
      <c r="D38" s="797"/>
      <c r="E38" s="798"/>
      <c r="F38" s="92"/>
      <c r="G38" s="92"/>
    </row>
    <row r="39" spans="1:7" ht="25.5" customHeight="1" x14ac:dyDescent="0.15">
      <c r="A39" s="3">
        <v>29</v>
      </c>
      <c r="B39" s="4"/>
      <c r="C39" s="410"/>
      <c r="D39" s="797"/>
      <c r="E39" s="798"/>
      <c r="F39" s="92"/>
      <c r="G39" s="92"/>
    </row>
    <row r="40" spans="1:7" ht="25.5" customHeight="1" x14ac:dyDescent="0.15">
      <c r="A40" s="3">
        <v>30</v>
      </c>
      <c r="B40" s="4"/>
      <c r="C40" s="410"/>
      <c r="D40" s="797"/>
      <c r="E40" s="798"/>
      <c r="F40" s="92"/>
      <c r="G40" s="92"/>
    </row>
    <row r="41" spans="1:7" ht="25.5" customHeight="1" x14ac:dyDescent="0.15">
      <c r="A41" s="3">
        <v>31</v>
      </c>
      <c r="B41" s="4"/>
      <c r="C41" s="410"/>
      <c r="D41" s="797"/>
      <c r="E41" s="798"/>
      <c r="F41" s="92"/>
      <c r="G41" s="92"/>
    </row>
    <row r="42" spans="1:7" ht="25.5" customHeight="1" x14ac:dyDescent="0.15">
      <c r="A42" s="3">
        <v>32</v>
      </c>
      <c r="B42" s="4"/>
      <c r="C42" s="410"/>
      <c r="D42" s="797"/>
      <c r="E42" s="798"/>
      <c r="F42" s="92"/>
      <c r="G42" s="92"/>
    </row>
    <row r="43" spans="1:7" ht="25.5" customHeight="1" x14ac:dyDescent="0.15">
      <c r="A43" s="3">
        <v>33</v>
      </c>
      <c r="B43" s="4"/>
      <c r="C43" s="410"/>
      <c r="D43" s="797"/>
      <c r="E43" s="798"/>
      <c r="F43" s="92"/>
      <c r="G43" s="92"/>
    </row>
    <row r="44" spans="1:7" ht="25.5" customHeight="1" x14ac:dyDescent="0.15">
      <c r="A44" s="3">
        <v>34</v>
      </c>
      <c r="B44" s="4"/>
      <c r="C44" s="410"/>
      <c r="D44" s="797"/>
      <c r="E44" s="798"/>
      <c r="F44" s="92"/>
      <c r="G44" s="92"/>
    </row>
    <row r="45" spans="1:7" ht="25.5" customHeight="1" x14ac:dyDescent="0.15">
      <c r="A45" s="3">
        <v>35</v>
      </c>
      <c r="B45" s="4"/>
      <c r="C45" s="410"/>
      <c r="D45" s="797"/>
      <c r="E45" s="798"/>
      <c r="F45" s="92"/>
      <c r="G45" s="92"/>
    </row>
    <row r="46" spans="1:7" ht="25.5" customHeight="1" x14ac:dyDescent="0.15">
      <c r="A46" s="3">
        <v>36</v>
      </c>
      <c r="B46" s="4"/>
      <c r="C46" s="410"/>
      <c r="D46" s="797"/>
      <c r="E46" s="798"/>
      <c r="F46" s="92"/>
      <c r="G46" s="92"/>
    </row>
    <row r="47" spans="1:7" ht="25.5" customHeight="1" x14ac:dyDescent="0.15">
      <c r="A47" s="3">
        <v>37</v>
      </c>
      <c r="B47" s="4"/>
      <c r="C47" s="410"/>
      <c r="D47" s="797"/>
      <c r="E47" s="798"/>
      <c r="F47" s="92"/>
      <c r="G47" s="92"/>
    </row>
    <row r="48" spans="1:7" ht="25.5" customHeight="1" x14ac:dyDescent="0.15">
      <c r="A48" s="3">
        <v>38</v>
      </c>
      <c r="B48" s="4"/>
      <c r="C48" s="410"/>
      <c r="D48" s="797"/>
      <c r="E48" s="798"/>
      <c r="F48" s="92"/>
      <c r="G48" s="92"/>
    </row>
    <row r="49" spans="1:7" ht="25.5" customHeight="1" x14ac:dyDescent="0.15">
      <c r="A49" s="3">
        <v>39</v>
      </c>
      <c r="B49" s="4"/>
      <c r="C49" s="410"/>
      <c r="D49" s="797"/>
      <c r="E49" s="798"/>
      <c r="F49" s="92"/>
      <c r="G49" s="92"/>
    </row>
    <row r="50" spans="1:7" ht="25.5" customHeight="1" x14ac:dyDescent="0.15">
      <c r="A50" s="3">
        <v>40</v>
      </c>
      <c r="B50" s="4"/>
      <c r="C50" s="410"/>
      <c r="D50" s="797"/>
      <c r="E50" s="798"/>
      <c r="F50" s="92"/>
      <c r="G50" s="92"/>
    </row>
    <row r="51" spans="1:7" ht="25.5" customHeight="1" x14ac:dyDescent="0.15">
      <c r="A51" s="3">
        <v>41</v>
      </c>
      <c r="B51" s="4"/>
      <c r="C51" s="410"/>
      <c r="D51" s="797"/>
      <c r="E51" s="798"/>
      <c r="F51" s="92"/>
      <c r="G51" s="92"/>
    </row>
    <row r="52" spans="1:7" ht="25.5" customHeight="1" x14ac:dyDescent="0.15">
      <c r="A52" s="3">
        <v>42</v>
      </c>
      <c r="B52" s="4"/>
      <c r="C52" s="410"/>
      <c r="D52" s="797"/>
      <c r="E52" s="798"/>
      <c r="F52" s="92"/>
      <c r="G52" s="92"/>
    </row>
    <row r="53" spans="1:7" ht="25.5" customHeight="1" x14ac:dyDescent="0.15">
      <c r="A53" s="3">
        <v>43</v>
      </c>
      <c r="B53" s="4"/>
      <c r="C53" s="410"/>
      <c r="D53" s="797"/>
      <c r="E53" s="798"/>
      <c r="F53" s="92"/>
      <c r="G53" s="92"/>
    </row>
    <row r="54" spans="1:7" ht="25.5" customHeight="1" x14ac:dyDescent="0.15">
      <c r="A54" s="3">
        <v>44</v>
      </c>
      <c r="B54" s="4"/>
      <c r="C54" s="410"/>
      <c r="D54" s="797"/>
      <c r="E54" s="798"/>
      <c r="F54" s="92"/>
      <c r="G54" s="92"/>
    </row>
    <row r="55" spans="1:7" ht="25.5" customHeight="1" x14ac:dyDescent="0.15">
      <c r="A55" s="3">
        <v>45</v>
      </c>
      <c r="B55" s="4"/>
      <c r="C55" s="410"/>
      <c r="D55" s="797"/>
      <c r="E55" s="798"/>
      <c r="F55" s="92"/>
      <c r="G55" s="92"/>
    </row>
    <row r="56" spans="1:7" ht="25.5" customHeight="1" x14ac:dyDescent="0.15">
      <c r="A56" s="3">
        <v>46</v>
      </c>
      <c r="B56" s="4"/>
      <c r="C56" s="410"/>
      <c r="D56" s="797"/>
      <c r="E56" s="798"/>
      <c r="F56" s="92"/>
      <c r="G56" s="92"/>
    </row>
    <row r="57" spans="1:7" ht="25.5" customHeight="1" x14ac:dyDescent="0.15">
      <c r="A57" s="3">
        <v>47</v>
      </c>
      <c r="B57" s="4"/>
      <c r="C57" s="410"/>
      <c r="D57" s="797"/>
      <c r="E57" s="798"/>
      <c r="F57" s="92"/>
      <c r="G57" s="92"/>
    </row>
    <row r="58" spans="1:7" ht="25.5" customHeight="1" x14ac:dyDescent="0.15">
      <c r="A58" s="3">
        <v>48</v>
      </c>
      <c r="B58" s="4"/>
      <c r="C58" s="410"/>
      <c r="D58" s="797"/>
      <c r="E58" s="798"/>
      <c r="F58" s="92"/>
      <c r="G58" s="92"/>
    </row>
    <row r="59" spans="1:7" ht="25.5" customHeight="1" x14ac:dyDescent="0.15">
      <c r="A59" s="3">
        <v>49</v>
      </c>
      <c r="B59" s="4"/>
      <c r="C59" s="410"/>
      <c r="D59" s="797"/>
      <c r="E59" s="798"/>
      <c r="F59" s="92"/>
      <c r="G59" s="92"/>
    </row>
    <row r="60" spans="1:7" ht="25.5" customHeight="1" x14ac:dyDescent="0.15">
      <c r="A60" s="3">
        <v>50</v>
      </c>
      <c r="B60" s="4"/>
      <c r="C60" s="410"/>
      <c r="D60" s="797"/>
      <c r="E60" s="798"/>
      <c r="F60" s="92"/>
      <c r="G60" s="92"/>
    </row>
    <row r="61" spans="1:7" ht="25.5" customHeight="1" x14ac:dyDescent="0.15">
      <c r="A61" s="3">
        <v>51</v>
      </c>
      <c r="B61" s="4"/>
      <c r="C61" s="410"/>
      <c r="D61" s="797"/>
      <c r="E61" s="798"/>
      <c r="F61" s="92"/>
      <c r="G61" s="92"/>
    </row>
    <row r="62" spans="1:7" ht="25.5" customHeight="1" x14ac:dyDescent="0.15">
      <c r="A62" s="3">
        <v>52</v>
      </c>
      <c r="B62" s="4"/>
      <c r="C62" s="410"/>
      <c r="D62" s="797"/>
      <c r="E62" s="798"/>
      <c r="F62" s="92"/>
      <c r="G62" s="92"/>
    </row>
    <row r="63" spans="1:7" ht="25.5" customHeight="1" x14ac:dyDescent="0.15">
      <c r="A63" s="3">
        <v>53</v>
      </c>
      <c r="B63" s="4"/>
      <c r="C63" s="410"/>
      <c r="D63" s="797"/>
      <c r="E63" s="798"/>
      <c r="F63" s="92"/>
      <c r="G63" s="92"/>
    </row>
    <row r="64" spans="1:7" ht="25.5" customHeight="1" x14ac:dyDescent="0.15">
      <c r="A64" s="3">
        <v>54</v>
      </c>
      <c r="B64" s="4"/>
      <c r="C64" s="410"/>
      <c r="D64" s="797"/>
      <c r="E64" s="798"/>
      <c r="F64" s="92"/>
      <c r="G64" s="92"/>
    </row>
    <row r="65" spans="1:7" ht="25.5" customHeight="1" x14ac:dyDescent="0.15">
      <c r="A65" s="3">
        <v>55</v>
      </c>
      <c r="B65" s="4"/>
      <c r="C65" s="410"/>
      <c r="D65" s="797"/>
      <c r="E65" s="798"/>
      <c r="F65" s="92"/>
      <c r="G65" s="92"/>
    </row>
    <row r="66" spans="1:7" ht="25.5" customHeight="1" x14ac:dyDescent="0.15">
      <c r="A66" s="3">
        <v>56</v>
      </c>
      <c r="B66" s="4"/>
      <c r="C66" s="410"/>
      <c r="D66" s="797"/>
      <c r="E66" s="798"/>
      <c r="F66" s="92"/>
      <c r="G66" s="92"/>
    </row>
    <row r="67" spans="1:7" ht="25.5" customHeight="1" x14ac:dyDescent="0.15">
      <c r="A67" s="3">
        <v>57</v>
      </c>
      <c r="B67" s="4"/>
      <c r="C67" s="410"/>
      <c r="D67" s="797"/>
      <c r="E67" s="798"/>
      <c r="F67" s="92"/>
      <c r="G67" s="92"/>
    </row>
    <row r="68" spans="1:7" ht="25.5" customHeight="1" x14ac:dyDescent="0.15">
      <c r="A68" s="3">
        <v>58</v>
      </c>
      <c r="B68" s="4"/>
      <c r="C68" s="410"/>
      <c r="D68" s="797"/>
      <c r="E68" s="798"/>
      <c r="F68" s="92"/>
      <c r="G68" s="92"/>
    </row>
    <row r="69" spans="1:7" ht="25.5" customHeight="1" x14ac:dyDescent="0.15">
      <c r="A69" s="3">
        <v>59</v>
      </c>
      <c r="B69" s="4"/>
      <c r="C69" s="410"/>
      <c r="D69" s="797"/>
      <c r="E69" s="798"/>
      <c r="F69" s="92"/>
      <c r="G69" s="92"/>
    </row>
    <row r="70" spans="1:7" ht="25.5" customHeight="1" x14ac:dyDescent="0.15">
      <c r="A70" s="3">
        <v>60</v>
      </c>
      <c r="B70" s="4"/>
      <c r="C70" s="410"/>
      <c r="D70" s="797"/>
      <c r="E70" s="798"/>
      <c r="F70" s="92"/>
      <c r="G70" s="92"/>
    </row>
    <row r="71" spans="1:7" ht="25.5" customHeight="1" x14ac:dyDescent="0.15">
      <c r="A71" s="3">
        <v>61</v>
      </c>
      <c r="B71" s="4"/>
      <c r="C71" s="410"/>
      <c r="D71" s="797"/>
      <c r="E71" s="798"/>
      <c r="F71" s="92"/>
      <c r="G71" s="92"/>
    </row>
    <row r="72" spans="1:7" ht="25.5" customHeight="1" x14ac:dyDescent="0.15">
      <c r="A72" s="3">
        <v>62</v>
      </c>
      <c r="B72" s="4"/>
      <c r="C72" s="410"/>
      <c r="D72" s="797"/>
      <c r="E72" s="798"/>
      <c r="F72" s="92"/>
      <c r="G72" s="92"/>
    </row>
    <row r="73" spans="1:7" ht="25.5" customHeight="1" x14ac:dyDescent="0.15">
      <c r="A73" s="3">
        <v>63</v>
      </c>
      <c r="B73" s="4"/>
      <c r="C73" s="410"/>
      <c r="D73" s="797"/>
      <c r="E73" s="798"/>
      <c r="F73" s="92"/>
      <c r="G73" s="92"/>
    </row>
    <row r="74" spans="1:7" ht="25.5" customHeight="1" x14ac:dyDescent="0.15">
      <c r="A74" s="3">
        <v>64</v>
      </c>
      <c r="B74" s="4"/>
      <c r="C74" s="410"/>
      <c r="D74" s="797"/>
      <c r="E74" s="798"/>
      <c r="F74" s="92"/>
      <c r="G74" s="92"/>
    </row>
    <row r="75" spans="1:7" ht="25.5" customHeight="1" x14ac:dyDescent="0.15">
      <c r="A75" s="3">
        <v>65</v>
      </c>
      <c r="B75" s="4"/>
      <c r="C75" s="410"/>
      <c r="D75" s="797"/>
      <c r="E75" s="798"/>
      <c r="F75" s="92"/>
      <c r="G75" s="92"/>
    </row>
    <row r="76" spans="1:7" ht="25.5" customHeight="1" x14ac:dyDescent="0.15">
      <c r="A76" s="3">
        <v>66</v>
      </c>
      <c r="B76" s="4"/>
      <c r="C76" s="410"/>
      <c r="D76" s="797"/>
      <c r="E76" s="798"/>
      <c r="F76" s="92"/>
      <c r="G76" s="92"/>
    </row>
    <row r="77" spans="1:7" ht="25.5" customHeight="1" x14ac:dyDescent="0.15">
      <c r="A77" s="3">
        <v>67</v>
      </c>
      <c r="B77" s="4"/>
      <c r="C77" s="410"/>
      <c r="D77" s="797"/>
      <c r="E77" s="798"/>
      <c r="F77" s="92"/>
      <c r="G77" s="92"/>
    </row>
    <row r="78" spans="1:7" ht="25.5" customHeight="1" x14ac:dyDescent="0.15">
      <c r="A78" s="3">
        <v>68</v>
      </c>
      <c r="B78" s="4"/>
      <c r="C78" s="410"/>
      <c r="D78" s="797"/>
      <c r="E78" s="798"/>
      <c r="F78" s="92"/>
      <c r="G78" s="92"/>
    </row>
    <row r="79" spans="1:7" ht="25.5" customHeight="1" x14ac:dyDescent="0.15">
      <c r="A79" s="3">
        <v>69</v>
      </c>
      <c r="B79" s="4"/>
      <c r="C79" s="410"/>
      <c r="D79" s="797"/>
      <c r="E79" s="798"/>
      <c r="F79" s="92"/>
      <c r="G79" s="92"/>
    </row>
    <row r="80" spans="1:7" ht="25.5" customHeight="1" x14ac:dyDescent="0.15">
      <c r="A80" s="3">
        <v>70</v>
      </c>
      <c r="B80" s="4"/>
      <c r="C80" s="410"/>
      <c r="D80" s="797"/>
      <c r="E80" s="798"/>
      <c r="F80" s="92"/>
      <c r="G80" s="92"/>
    </row>
    <row r="81" spans="1:7" ht="25.5" customHeight="1" x14ac:dyDescent="0.15">
      <c r="A81" s="3">
        <v>71</v>
      </c>
      <c r="B81" s="4"/>
      <c r="C81" s="410"/>
      <c r="D81" s="797"/>
      <c r="E81" s="798"/>
      <c r="F81" s="92"/>
      <c r="G81" s="92"/>
    </row>
    <row r="82" spans="1:7" ht="25.5" customHeight="1" x14ac:dyDescent="0.15">
      <c r="A82" s="3">
        <v>72</v>
      </c>
      <c r="B82" s="4"/>
      <c r="C82" s="410"/>
      <c r="D82" s="797"/>
      <c r="E82" s="798"/>
      <c r="F82" s="92"/>
      <c r="G82" s="92"/>
    </row>
    <row r="83" spans="1:7" ht="25.5" customHeight="1" x14ac:dyDescent="0.15">
      <c r="A83" s="3">
        <v>73</v>
      </c>
      <c r="B83" s="4"/>
      <c r="C83" s="410"/>
      <c r="D83" s="797"/>
      <c r="E83" s="798"/>
      <c r="F83" s="92"/>
      <c r="G83" s="92"/>
    </row>
    <row r="84" spans="1:7" ht="25.5" customHeight="1" x14ac:dyDescent="0.15">
      <c r="A84" s="3">
        <v>74</v>
      </c>
      <c r="B84" s="4"/>
      <c r="C84" s="410"/>
      <c r="D84" s="797"/>
      <c r="E84" s="798"/>
      <c r="F84" s="92"/>
      <c r="G84" s="92"/>
    </row>
    <row r="85" spans="1:7" ht="25.5" customHeight="1" x14ac:dyDescent="0.15">
      <c r="A85" s="3">
        <v>75</v>
      </c>
      <c r="B85" s="4"/>
      <c r="C85" s="410"/>
      <c r="D85" s="797"/>
      <c r="E85" s="798"/>
      <c r="F85" s="92"/>
      <c r="G85" s="92"/>
    </row>
    <row r="86" spans="1:7" ht="25.5" customHeight="1" x14ac:dyDescent="0.15">
      <c r="A86" s="3">
        <v>76</v>
      </c>
      <c r="B86" s="4"/>
      <c r="C86" s="410"/>
      <c r="D86" s="797"/>
      <c r="E86" s="798"/>
      <c r="F86" s="92"/>
      <c r="G86" s="92"/>
    </row>
    <row r="87" spans="1:7" ht="25.5" customHeight="1" x14ac:dyDescent="0.15">
      <c r="A87" s="3">
        <v>77</v>
      </c>
      <c r="B87" s="4"/>
      <c r="C87" s="410"/>
      <c r="D87" s="797"/>
      <c r="E87" s="798"/>
      <c r="F87" s="92"/>
      <c r="G87" s="92"/>
    </row>
    <row r="88" spans="1:7" ht="25.5" customHeight="1" x14ac:dyDescent="0.15">
      <c r="A88" s="3">
        <v>78</v>
      </c>
      <c r="B88" s="4"/>
      <c r="C88" s="410"/>
      <c r="D88" s="797"/>
      <c r="E88" s="798"/>
      <c r="F88" s="92"/>
      <c r="G88" s="92"/>
    </row>
    <row r="89" spans="1:7" ht="25.5" customHeight="1" x14ac:dyDescent="0.15">
      <c r="A89" s="3">
        <v>79</v>
      </c>
      <c r="B89" s="4"/>
      <c r="C89" s="410"/>
      <c r="D89" s="797"/>
      <c r="E89" s="798"/>
      <c r="F89" s="92"/>
      <c r="G89" s="92"/>
    </row>
    <row r="90" spans="1:7" ht="25.5" customHeight="1" x14ac:dyDescent="0.15">
      <c r="A90" s="3">
        <v>80</v>
      </c>
      <c r="B90" s="4"/>
      <c r="C90" s="410"/>
      <c r="D90" s="797"/>
      <c r="E90" s="798"/>
      <c r="F90" s="92"/>
      <c r="G90" s="92"/>
    </row>
    <row r="91" spans="1:7" ht="25.5" customHeight="1" x14ac:dyDescent="0.15">
      <c r="A91" s="3">
        <v>81</v>
      </c>
      <c r="B91" s="4"/>
      <c r="C91" s="410"/>
      <c r="D91" s="797"/>
      <c r="E91" s="798"/>
      <c r="F91" s="92"/>
      <c r="G91" s="92"/>
    </row>
    <row r="92" spans="1:7" ht="25.5" customHeight="1" x14ac:dyDescent="0.15">
      <c r="A92" s="3">
        <v>82</v>
      </c>
      <c r="B92" s="4"/>
      <c r="C92" s="410"/>
      <c r="D92" s="797"/>
      <c r="E92" s="798"/>
      <c r="F92" s="92"/>
      <c r="G92" s="92"/>
    </row>
    <row r="93" spans="1:7" ht="25.5" customHeight="1" x14ac:dyDescent="0.15">
      <c r="A93" s="3">
        <v>83</v>
      </c>
      <c r="B93" s="4"/>
      <c r="C93" s="410"/>
      <c r="D93" s="797"/>
      <c r="E93" s="798"/>
      <c r="F93" s="92"/>
      <c r="G93" s="92"/>
    </row>
    <row r="94" spans="1:7" ht="25.5" customHeight="1" x14ac:dyDescent="0.15">
      <c r="A94" s="3">
        <v>84</v>
      </c>
      <c r="B94" s="4"/>
      <c r="C94" s="410"/>
      <c r="D94" s="797"/>
      <c r="E94" s="798"/>
      <c r="F94" s="92"/>
      <c r="G94" s="92"/>
    </row>
    <row r="95" spans="1:7" ht="25.5" customHeight="1" x14ac:dyDescent="0.15">
      <c r="A95" s="3">
        <v>85</v>
      </c>
      <c r="B95" s="4"/>
      <c r="C95" s="410"/>
      <c r="D95" s="797"/>
      <c r="E95" s="798"/>
      <c r="F95" s="92"/>
      <c r="G95" s="92"/>
    </row>
    <row r="96" spans="1:7" ht="25.5" customHeight="1" x14ac:dyDescent="0.15">
      <c r="A96" s="3">
        <v>86</v>
      </c>
      <c r="B96" s="4"/>
      <c r="C96" s="410"/>
      <c r="D96" s="797"/>
      <c r="E96" s="798"/>
      <c r="F96" s="92"/>
      <c r="G96" s="92"/>
    </row>
    <row r="97" spans="1:7" ht="25.5" customHeight="1" x14ac:dyDescent="0.15">
      <c r="A97" s="3">
        <v>87</v>
      </c>
      <c r="B97" s="4"/>
      <c r="C97" s="410"/>
      <c r="D97" s="797"/>
      <c r="E97" s="798"/>
      <c r="F97" s="92"/>
      <c r="G97" s="92"/>
    </row>
    <row r="98" spans="1:7" ht="25.5" customHeight="1" x14ac:dyDescent="0.15">
      <c r="A98" s="3">
        <v>88</v>
      </c>
      <c r="B98" s="4"/>
      <c r="C98" s="410"/>
      <c r="D98" s="797"/>
      <c r="E98" s="798"/>
      <c r="F98" s="92"/>
      <c r="G98" s="92"/>
    </row>
    <row r="99" spans="1:7" ht="25.5" customHeight="1" x14ac:dyDescent="0.15">
      <c r="A99" s="3">
        <v>89</v>
      </c>
      <c r="B99" s="4"/>
      <c r="C99" s="410"/>
      <c r="D99" s="797"/>
      <c r="E99" s="798"/>
      <c r="F99" s="92"/>
      <c r="G99" s="92"/>
    </row>
    <row r="100" spans="1:7" ht="25.5" customHeight="1" x14ac:dyDescent="0.15">
      <c r="A100" s="3">
        <v>90</v>
      </c>
      <c r="B100" s="4"/>
      <c r="C100" s="410"/>
      <c r="D100" s="797"/>
      <c r="E100" s="798"/>
      <c r="F100" s="92"/>
      <c r="G100" s="92"/>
    </row>
    <row r="101" spans="1:7" ht="25.5" customHeight="1" x14ac:dyDescent="0.15">
      <c r="A101" s="3">
        <v>91</v>
      </c>
      <c r="B101" s="4"/>
      <c r="C101" s="410"/>
      <c r="D101" s="797"/>
      <c r="E101" s="798"/>
      <c r="F101" s="92"/>
      <c r="G101" s="92"/>
    </row>
    <row r="102" spans="1:7" ht="25.5" customHeight="1" x14ac:dyDescent="0.15">
      <c r="A102" s="3">
        <v>92</v>
      </c>
      <c r="B102" s="4"/>
      <c r="C102" s="410"/>
      <c r="D102" s="797"/>
      <c r="E102" s="798"/>
      <c r="F102" s="92"/>
      <c r="G102" s="92"/>
    </row>
    <row r="103" spans="1:7" ht="25.5" customHeight="1" x14ac:dyDescent="0.15">
      <c r="A103" s="3">
        <v>93</v>
      </c>
      <c r="B103" s="4"/>
      <c r="C103" s="410"/>
      <c r="D103" s="797"/>
      <c r="E103" s="798"/>
      <c r="F103" s="92"/>
      <c r="G103" s="92"/>
    </row>
    <row r="104" spans="1:7" ht="25.5" customHeight="1" x14ac:dyDescent="0.15">
      <c r="A104" s="3">
        <v>94</v>
      </c>
      <c r="B104" s="4"/>
      <c r="C104" s="410"/>
      <c r="D104" s="797"/>
      <c r="E104" s="798"/>
      <c r="F104" s="92"/>
      <c r="G104" s="92"/>
    </row>
    <row r="105" spans="1:7" ht="25.5" customHeight="1" x14ac:dyDescent="0.15">
      <c r="A105" s="3">
        <v>95</v>
      </c>
      <c r="B105" s="4"/>
      <c r="C105" s="410"/>
      <c r="D105" s="797"/>
      <c r="E105" s="798"/>
      <c r="F105" s="92"/>
      <c r="G105" s="92"/>
    </row>
    <row r="106" spans="1:7" ht="25.5" customHeight="1" x14ac:dyDescent="0.15">
      <c r="A106" s="3">
        <v>96</v>
      </c>
      <c r="B106" s="4"/>
      <c r="C106" s="410"/>
      <c r="D106" s="797"/>
      <c r="E106" s="798"/>
      <c r="F106" s="92"/>
      <c r="G106" s="92"/>
    </row>
    <row r="107" spans="1:7" ht="25.5" customHeight="1" x14ac:dyDescent="0.15">
      <c r="A107" s="3">
        <v>97</v>
      </c>
      <c r="B107" s="4"/>
      <c r="C107" s="410"/>
      <c r="D107" s="797"/>
      <c r="E107" s="798"/>
      <c r="F107" s="92"/>
      <c r="G107" s="92"/>
    </row>
    <row r="108" spans="1:7" ht="25.5" customHeight="1" x14ac:dyDescent="0.15">
      <c r="A108" s="3">
        <v>98</v>
      </c>
      <c r="B108" s="4"/>
      <c r="C108" s="410"/>
      <c r="D108" s="797"/>
      <c r="E108" s="798"/>
      <c r="F108" s="92"/>
      <c r="G108" s="92"/>
    </row>
    <row r="109" spans="1:7" ht="25.5" customHeight="1" x14ac:dyDescent="0.15">
      <c r="A109" s="3">
        <v>99</v>
      </c>
      <c r="B109" s="4"/>
      <c r="C109" s="410"/>
      <c r="D109" s="797"/>
      <c r="E109" s="798"/>
      <c r="F109" s="92"/>
      <c r="G109" s="92"/>
    </row>
    <row r="110" spans="1:7" ht="25.5" customHeight="1" x14ac:dyDescent="0.15">
      <c r="A110" s="3">
        <v>100</v>
      </c>
      <c r="B110" s="4"/>
      <c r="C110" s="410"/>
      <c r="D110" s="797"/>
      <c r="E110" s="798"/>
      <c r="F110" s="92"/>
      <c r="G110" s="92"/>
    </row>
  </sheetData>
  <sheetProtection password="CC55" sheet="1" objects="1" scenarios="1" selectLockedCells="1"/>
  <mergeCells count="105">
    <mergeCell ref="C110:E110"/>
    <mergeCell ref="C106:E106"/>
    <mergeCell ref="C107:E107"/>
    <mergeCell ref="C108:E108"/>
    <mergeCell ref="C109:E109"/>
    <mergeCell ref="C102:E102"/>
    <mergeCell ref="C103:E103"/>
    <mergeCell ref="C104:E104"/>
    <mergeCell ref="C105:E105"/>
    <mergeCell ref="C93:E93"/>
    <mergeCell ref="C86:E86"/>
    <mergeCell ref="C87:E87"/>
    <mergeCell ref="C88:E88"/>
    <mergeCell ref="C89:E89"/>
    <mergeCell ref="C98:E98"/>
    <mergeCell ref="C99:E99"/>
    <mergeCell ref="C100:E100"/>
    <mergeCell ref="C101:E101"/>
    <mergeCell ref="C94:E94"/>
    <mergeCell ref="C95:E95"/>
    <mergeCell ref="C96:E96"/>
    <mergeCell ref="C97:E97"/>
    <mergeCell ref="C84:E84"/>
    <mergeCell ref="C85:E85"/>
    <mergeCell ref="C78:E78"/>
    <mergeCell ref="C79:E79"/>
    <mergeCell ref="C80:E80"/>
    <mergeCell ref="C81:E81"/>
    <mergeCell ref="C90:E90"/>
    <mergeCell ref="C91:E91"/>
    <mergeCell ref="C92:E92"/>
    <mergeCell ref="C75:E75"/>
    <mergeCell ref="C76:E76"/>
    <mergeCell ref="C77:E77"/>
    <mergeCell ref="C70:E70"/>
    <mergeCell ref="C71:E71"/>
    <mergeCell ref="C72:E72"/>
    <mergeCell ref="C73:E73"/>
    <mergeCell ref="C82:E82"/>
    <mergeCell ref="C83:E83"/>
    <mergeCell ref="C67:E67"/>
    <mergeCell ref="C68:E68"/>
    <mergeCell ref="C69:E69"/>
    <mergeCell ref="C65:E65"/>
    <mergeCell ref="C61:E61"/>
    <mergeCell ref="C62:E62"/>
    <mergeCell ref="C63:E63"/>
    <mergeCell ref="C64:E64"/>
    <mergeCell ref="C74:E74"/>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17:E17"/>
    <mergeCell ref="C38:E38"/>
    <mergeCell ref="C39:E39"/>
    <mergeCell ref="C40:E40"/>
    <mergeCell ref="C41:E41"/>
    <mergeCell ref="C34:E34"/>
    <mergeCell ref="C35:E35"/>
    <mergeCell ref="F5:G5"/>
    <mergeCell ref="C42:E42"/>
    <mergeCell ref="C43:E43"/>
    <mergeCell ref="C44:E44"/>
    <mergeCell ref="C45:E45"/>
    <mergeCell ref="C46:E46"/>
    <mergeCell ref="C47:E47"/>
    <mergeCell ref="C36:E36"/>
    <mergeCell ref="C37:E37"/>
    <mergeCell ref="C21:E21"/>
    <mergeCell ref="C22:E22"/>
    <mergeCell ref="C23:E23"/>
    <mergeCell ref="C54:E54"/>
    <mergeCell ref="C59:E59"/>
    <mergeCell ref="C60:E60"/>
    <mergeCell ref="C55:E55"/>
    <mergeCell ref="C56:E56"/>
    <mergeCell ref="C57:E57"/>
    <mergeCell ref="C58:E58"/>
    <mergeCell ref="C48:E48"/>
    <mergeCell ref="C49:E49"/>
    <mergeCell ref="C50:E50"/>
    <mergeCell ref="C51:E51"/>
    <mergeCell ref="C52:E52"/>
    <mergeCell ref="C53:E53"/>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zoomScale="95" zoomScaleNormal="100" zoomScaleSheetLayoutView="95" workbookViewId="0">
      <selection activeCell="E61" sqref="E61"/>
    </sheetView>
  </sheetViews>
  <sheetFormatPr defaultRowHeight="13.5" x14ac:dyDescent="0.15"/>
  <cols>
    <col min="1" max="1" width="3.625" style="6" customWidth="1"/>
    <col min="2" max="2" width="10.625" style="6" customWidth="1"/>
    <col min="3" max="3" width="46.25" style="2" customWidth="1"/>
    <col min="4" max="4" width="3.625" style="2" customWidth="1"/>
    <col min="5" max="5" width="9.5" style="2" customWidth="1"/>
    <col min="6" max="6" width="3.625" style="2" customWidth="1"/>
    <col min="7" max="7" width="9.625" style="2" customWidth="1"/>
    <col min="8" max="16384" width="9" style="2"/>
  </cols>
  <sheetData>
    <row r="1" spans="1:14" ht="18.75" x14ac:dyDescent="0.15">
      <c r="A1" s="464" t="s">
        <v>22</v>
      </c>
      <c r="B1" s="464"/>
      <c r="C1" s="464"/>
      <c r="D1" s="464"/>
      <c r="E1" s="464"/>
      <c r="F1" s="464"/>
      <c r="G1" s="464"/>
      <c r="H1" s="464"/>
      <c r="I1" s="464"/>
      <c r="J1" s="464"/>
      <c r="K1" s="464"/>
      <c r="L1" s="464"/>
      <c r="M1" s="464"/>
      <c r="N1" s="464"/>
    </row>
    <row r="2" spans="1:14" ht="16.5" customHeight="1" x14ac:dyDescent="0.15">
      <c r="A2" s="135" t="s">
        <v>238</v>
      </c>
      <c r="B2" s="149"/>
      <c r="C2" s="133"/>
      <c r="D2" s="133"/>
      <c r="E2" s="133"/>
      <c r="F2" s="133"/>
      <c r="G2" s="133"/>
    </row>
    <row r="3" spans="1:14" ht="6.75" customHeight="1" x14ac:dyDescent="0.15">
      <c r="A3" s="150"/>
      <c r="B3" s="149"/>
      <c r="C3" s="133"/>
      <c r="D3" s="133"/>
      <c r="E3" s="133"/>
      <c r="F3" s="133"/>
      <c r="G3" s="133"/>
    </row>
    <row r="4" spans="1:14" s="10" customFormat="1" ht="16.5" customHeight="1" x14ac:dyDescent="0.15">
      <c r="A4" s="389" t="s">
        <v>304</v>
      </c>
      <c r="B4" s="389"/>
      <c r="C4" s="389"/>
      <c r="D4" s="389"/>
      <c r="E4" s="389"/>
      <c r="F4" s="389"/>
      <c r="G4" s="389"/>
    </row>
    <row r="5" spans="1:14" ht="8.25" customHeight="1" x14ac:dyDescent="0.15">
      <c r="A5" s="151"/>
      <c r="B5" s="149"/>
      <c r="C5" s="133"/>
      <c r="D5" s="133"/>
      <c r="E5" s="133"/>
      <c r="F5" s="133"/>
      <c r="G5" s="133"/>
    </row>
    <row r="6" spans="1:14" ht="16.5" customHeight="1" x14ac:dyDescent="0.15">
      <c r="A6" s="152"/>
      <c r="B6" s="153"/>
      <c r="C6" s="134" t="s">
        <v>239</v>
      </c>
      <c r="D6" s="465">
        <f>別紙１!E5</f>
        <v>0</v>
      </c>
      <c r="E6" s="465"/>
      <c r="F6" s="465"/>
      <c r="G6" s="465"/>
    </row>
    <row r="7" spans="1:14" ht="5.25" customHeight="1" x14ac:dyDescent="0.15">
      <c r="A7" s="135"/>
      <c r="B7" s="149"/>
      <c r="C7" s="133"/>
      <c r="D7" s="133"/>
      <c r="E7" s="133"/>
      <c r="F7" s="133"/>
      <c r="G7" s="133"/>
    </row>
    <row r="8" spans="1:14" ht="16.5" customHeight="1" x14ac:dyDescent="0.15">
      <c r="A8" s="149" t="s">
        <v>98</v>
      </c>
      <c r="B8" s="149"/>
      <c r="C8" s="133"/>
      <c r="D8" s="133"/>
      <c r="E8" s="133"/>
      <c r="F8" s="133"/>
      <c r="G8" s="133"/>
    </row>
    <row r="9" spans="1:14" ht="16.5" customHeight="1" x14ac:dyDescent="0.15">
      <c r="A9" s="149" t="s">
        <v>217</v>
      </c>
      <c r="B9" s="149"/>
      <c r="C9" s="133"/>
      <c r="D9" s="133"/>
      <c r="E9" s="133"/>
      <c r="F9" s="133"/>
      <c r="G9" s="133"/>
    </row>
    <row r="10" spans="1:14" ht="5.25" customHeight="1" x14ac:dyDescent="0.15">
      <c r="A10" s="149"/>
      <c r="B10" s="149"/>
      <c r="C10" s="133"/>
      <c r="D10" s="133"/>
      <c r="E10" s="133"/>
      <c r="F10" s="133"/>
      <c r="G10" s="133"/>
    </row>
    <row r="11" spans="1:14" ht="16.5" customHeight="1" x14ac:dyDescent="0.15">
      <c r="A11" s="149" t="s">
        <v>99</v>
      </c>
      <c r="B11" s="149"/>
      <c r="C11" s="133"/>
      <c r="D11" s="133"/>
      <c r="E11" s="133"/>
      <c r="F11" s="133"/>
      <c r="G11" s="133"/>
    </row>
    <row r="12" spans="1:14" ht="16.5" customHeight="1" x14ac:dyDescent="0.15">
      <c r="A12" s="149" t="s">
        <v>100</v>
      </c>
      <c r="B12" s="149"/>
      <c r="C12" s="133"/>
      <c r="D12" s="133"/>
      <c r="E12" s="133"/>
      <c r="F12" s="133"/>
      <c r="G12" s="133"/>
    </row>
    <row r="13" spans="1:14" s="7" customFormat="1" ht="30" customHeight="1" thickBot="1" x14ac:dyDescent="0.2">
      <c r="A13" s="154"/>
      <c r="B13" s="378" t="s">
        <v>114</v>
      </c>
      <c r="C13" s="427" t="s">
        <v>105</v>
      </c>
      <c r="D13" s="428"/>
      <c r="E13" s="428"/>
      <c r="F13" s="428"/>
      <c r="G13" s="429"/>
    </row>
    <row r="14" spans="1:14" s="7" customFormat="1" ht="16.5" customHeight="1" x14ac:dyDescent="0.15">
      <c r="A14" s="154"/>
      <c r="B14" s="433" t="s">
        <v>303</v>
      </c>
      <c r="C14" s="442" t="s">
        <v>142</v>
      </c>
      <c r="D14" s="443"/>
      <c r="E14" s="444">
        <f>別紙2!P10</f>
        <v>0</v>
      </c>
      <c r="F14" s="444"/>
      <c r="G14" s="155" t="s">
        <v>50</v>
      </c>
    </row>
    <row r="15" spans="1:14" s="7" customFormat="1" ht="16.5" customHeight="1" x14ac:dyDescent="0.15">
      <c r="A15" s="154"/>
      <c r="B15" s="434"/>
      <c r="C15" s="424" t="s">
        <v>141</v>
      </c>
      <c r="D15" s="425"/>
      <c r="E15" s="447">
        <f>別紙2!P11</f>
        <v>0</v>
      </c>
      <c r="F15" s="447"/>
      <c r="G15" s="156" t="s">
        <v>50</v>
      </c>
    </row>
    <row r="16" spans="1:14" s="7" customFormat="1" ht="16.5" customHeight="1" x14ac:dyDescent="0.15">
      <c r="A16" s="154"/>
      <c r="B16" s="434"/>
      <c r="C16" s="424" t="s">
        <v>140</v>
      </c>
      <c r="D16" s="425"/>
      <c r="E16" s="445" t="e">
        <f>'別紙3-1'!C13</f>
        <v>#DIV/0!</v>
      </c>
      <c r="F16" s="445"/>
      <c r="G16" s="157" t="s">
        <v>248</v>
      </c>
    </row>
    <row r="17" spans="1:7" s="7" customFormat="1" ht="16.5" customHeight="1" x14ac:dyDescent="0.15">
      <c r="A17" s="154"/>
      <c r="B17" s="434"/>
      <c r="C17" s="424" t="s">
        <v>115</v>
      </c>
      <c r="D17" s="425"/>
      <c r="E17" s="446" t="e">
        <f>'別紙3-1'!C21</f>
        <v>#DIV/0!</v>
      </c>
      <c r="F17" s="447"/>
      <c r="G17" s="157" t="s">
        <v>116</v>
      </c>
    </row>
    <row r="18" spans="1:7" s="7" customFormat="1" ht="16.5" customHeight="1" thickBot="1" x14ac:dyDescent="0.2">
      <c r="A18" s="154"/>
      <c r="B18" s="435"/>
      <c r="C18" s="431" t="s">
        <v>117</v>
      </c>
      <c r="D18" s="432"/>
      <c r="E18" s="448" t="e">
        <f>'別紙3-1'!C29</f>
        <v>#DIV/0!</v>
      </c>
      <c r="F18" s="449"/>
      <c r="G18" s="158" t="s">
        <v>116</v>
      </c>
    </row>
    <row r="19" spans="1:7" s="7" customFormat="1" ht="16.5" customHeight="1" x14ac:dyDescent="0.15">
      <c r="A19" s="154"/>
      <c r="B19" s="419" t="s">
        <v>106</v>
      </c>
      <c r="C19" s="412" t="s">
        <v>185</v>
      </c>
      <c r="D19" s="413"/>
      <c r="E19" s="413"/>
      <c r="F19" s="413"/>
      <c r="G19" s="414"/>
    </row>
    <row r="20" spans="1:7" s="7" customFormat="1" ht="16.5" customHeight="1" x14ac:dyDescent="0.15">
      <c r="A20" s="154"/>
      <c r="B20" s="419"/>
      <c r="C20" s="412" t="s">
        <v>186</v>
      </c>
      <c r="D20" s="413"/>
      <c r="E20" s="413"/>
      <c r="F20" s="413"/>
      <c r="G20" s="414"/>
    </row>
    <row r="21" spans="1:7" s="7" customFormat="1" ht="16.5" customHeight="1" x14ac:dyDescent="0.15">
      <c r="A21" s="154"/>
      <c r="B21" s="419"/>
      <c r="C21" s="412" t="s">
        <v>187</v>
      </c>
      <c r="D21" s="413"/>
      <c r="E21" s="413"/>
      <c r="F21" s="413"/>
      <c r="G21" s="414"/>
    </row>
    <row r="22" spans="1:7" s="7" customFormat="1" ht="30" customHeight="1" x14ac:dyDescent="0.15">
      <c r="A22" s="154"/>
      <c r="B22" s="419"/>
      <c r="C22" s="424" t="s">
        <v>315</v>
      </c>
      <c r="D22" s="425"/>
      <c r="E22" s="425"/>
      <c r="F22" s="425"/>
      <c r="G22" s="426"/>
    </row>
    <row r="23" spans="1:7" s="7" customFormat="1" ht="16.5" customHeight="1" x14ac:dyDescent="0.15">
      <c r="A23" s="154"/>
      <c r="B23" s="419"/>
      <c r="C23" s="412" t="s">
        <v>213</v>
      </c>
      <c r="D23" s="413"/>
      <c r="E23" s="413"/>
      <c r="F23" s="413"/>
      <c r="G23" s="414"/>
    </row>
    <row r="24" spans="1:7" s="7" customFormat="1" ht="16.5" customHeight="1" x14ac:dyDescent="0.15">
      <c r="A24" s="154"/>
      <c r="B24" s="419"/>
      <c r="C24" s="412" t="s">
        <v>273</v>
      </c>
      <c r="D24" s="413"/>
      <c r="E24" s="413"/>
      <c r="F24" s="413"/>
      <c r="G24" s="414"/>
    </row>
    <row r="25" spans="1:7" s="7" customFormat="1" ht="16.5" customHeight="1" x14ac:dyDescent="0.15">
      <c r="A25" s="154"/>
      <c r="B25" s="420"/>
      <c r="C25" s="421" t="s">
        <v>274</v>
      </c>
      <c r="D25" s="422"/>
      <c r="E25" s="422"/>
      <c r="F25" s="422"/>
      <c r="G25" s="423"/>
    </row>
    <row r="26" spans="1:7" s="6" customFormat="1" ht="16.5" customHeight="1" x14ac:dyDescent="0.15">
      <c r="A26" s="149" t="s">
        <v>111</v>
      </c>
      <c r="B26" s="159"/>
      <c r="C26" s="149"/>
      <c r="D26" s="159"/>
      <c r="E26" s="149"/>
      <c r="F26" s="149"/>
      <c r="G26" s="149"/>
    </row>
    <row r="27" spans="1:7" s="11" customFormat="1" ht="30" customHeight="1" thickBot="1" x14ac:dyDescent="0.2">
      <c r="A27" s="154"/>
      <c r="B27" s="378" t="s">
        <v>49</v>
      </c>
      <c r="C27" s="427" t="s">
        <v>103</v>
      </c>
      <c r="D27" s="428"/>
      <c r="E27" s="428"/>
      <c r="F27" s="428"/>
      <c r="G27" s="429"/>
    </row>
    <row r="28" spans="1:7" s="7" customFormat="1" ht="16.5" customHeight="1" x14ac:dyDescent="0.15">
      <c r="A28" s="154"/>
      <c r="B28" s="433" t="s">
        <v>303</v>
      </c>
      <c r="C28" s="442" t="s">
        <v>151</v>
      </c>
      <c r="D28" s="443"/>
      <c r="E28" s="444">
        <f>別紙2!P15</f>
        <v>0</v>
      </c>
      <c r="F28" s="444"/>
      <c r="G28" s="155" t="s">
        <v>50</v>
      </c>
    </row>
    <row r="29" spans="1:7" s="11" customFormat="1" ht="16.5" customHeight="1" x14ac:dyDescent="0.15">
      <c r="A29" s="154"/>
      <c r="B29" s="434"/>
      <c r="C29" s="424" t="s">
        <v>112</v>
      </c>
      <c r="D29" s="425"/>
      <c r="E29" s="436">
        <f>'別紙4-1'!C9</f>
        <v>0</v>
      </c>
      <c r="F29" s="436"/>
      <c r="G29" s="160" t="s">
        <v>8</v>
      </c>
    </row>
    <row r="30" spans="1:7" s="11" customFormat="1" ht="16.5" customHeight="1" thickBot="1" x14ac:dyDescent="0.2">
      <c r="A30" s="154"/>
      <c r="B30" s="435"/>
      <c r="C30" s="431" t="s">
        <v>113</v>
      </c>
      <c r="D30" s="432"/>
      <c r="E30" s="441">
        <f>'別紙4-1'!C11</f>
        <v>0</v>
      </c>
      <c r="F30" s="441"/>
      <c r="G30" s="161" t="s">
        <v>8</v>
      </c>
    </row>
    <row r="31" spans="1:7" s="7" customFormat="1" ht="16.5" customHeight="1" x14ac:dyDescent="0.15">
      <c r="A31" s="154"/>
      <c r="B31" s="418" t="s">
        <v>106</v>
      </c>
      <c r="C31" s="437" t="s">
        <v>185</v>
      </c>
      <c r="D31" s="437"/>
      <c r="E31" s="437"/>
      <c r="F31" s="437"/>
      <c r="G31" s="437"/>
    </row>
    <row r="32" spans="1:7" s="11" customFormat="1" ht="16.5" customHeight="1" x14ac:dyDescent="0.15">
      <c r="A32" s="154"/>
      <c r="B32" s="419"/>
      <c r="C32" s="430" t="s">
        <v>188</v>
      </c>
      <c r="D32" s="430"/>
      <c r="E32" s="430"/>
      <c r="F32" s="430"/>
      <c r="G32" s="430"/>
    </row>
    <row r="33" spans="1:9" s="11" customFormat="1" ht="16.5" customHeight="1" x14ac:dyDescent="0.15">
      <c r="A33" s="154"/>
      <c r="B33" s="419"/>
      <c r="C33" s="430" t="s">
        <v>189</v>
      </c>
      <c r="D33" s="430"/>
      <c r="E33" s="430"/>
      <c r="F33" s="430"/>
      <c r="G33" s="430"/>
    </row>
    <row r="34" spans="1:9" s="11" customFormat="1" ht="30" customHeight="1" x14ac:dyDescent="0.15">
      <c r="A34" s="154"/>
      <c r="B34" s="419"/>
      <c r="C34" s="430" t="s">
        <v>316</v>
      </c>
      <c r="D34" s="430"/>
      <c r="E34" s="430"/>
      <c r="F34" s="430"/>
      <c r="G34" s="430"/>
    </row>
    <row r="35" spans="1:9" s="6" customFormat="1" ht="16.5" customHeight="1" x14ac:dyDescent="0.15">
      <c r="A35" s="149"/>
      <c r="B35" s="419"/>
      <c r="C35" s="430" t="s">
        <v>214</v>
      </c>
      <c r="D35" s="430"/>
      <c r="E35" s="430"/>
      <c r="F35" s="430"/>
      <c r="G35" s="430"/>
    </row>
    <row r="36" spans="1:9" s="7" customFormat="1" ht="16.5" customHeight="1" x14ac:dyDescent="0.15">
      <c r="A36" s="154"/>
      <c r="B36" s="420"/>
      <c r="C36" s="415" t="s">
        <v>305</v>
      </c>
      <c r="D36" s="416"/>
      <c r="E36" s="416"/>
      <c r="F36" s="416"/>
      <c r="G36" s="417"/>
    </row>
    <row r="37" spans="1:9" s="6" customFormat="1" ht="16.5" customHeight="1" x14ac:dyDescent="0.15">
      <c r="A37" s="149" t="s">
        <v>152</v>
      </c>
      <c r="B37" s="159"/>
      <c r="C37" s="149"/>
      <c r="D37" s="159"/>
      <c r="E37" s="149"/>
      <c r="F37" s="149"/>
      <c r="G37" s="149"/>
    </row>
    <row r="38" spans="1:9" s="11" customFormat="1" ht="30" customHeight="1" thickBot="1" x14ac:dyDescent="0.2">
      <c r="A38" s="154"/>
      <c r="B38" s="378" t="s">
        <v>49</v>
      </c>
      <c r="C38" s="427" t="s">
        <v>104</v>
      </c>
      <c r="D38" s="428"/>
      <c r="E38" s="428"/>
      <c r="F38" s="428"/>
      <c r="G38" s="429"/>
    </row>
    <row r="39" spans="1:9" s="7" customFormat="1" ht="16.5" customHeight="1" x14ac:dyDescent="0.15">
      <c r="A39" s="154"/>
      <c r="B39" s="433" t="s">
        <v>303</v>
      </c>
      <c r="C39" s="442" t="s">
        <v>151</v>
      </c>
      <c r="D39" s="443"/>
      <c r="E39" s="444">
        <f>別紙2!P18</f>
        <v>0</v>
      </c>
      <c r="F39" s="444"/>
      <c r="G39" s="155" t="s">
        <v>50</v>
      </c>
    </row>
    <row r="40" spans="1:9" s="11" customFormat="1" ht="16.5" customHeight="1" x14ac:dyDescent="0.15">
      <c r="A40" s="154"/>
      <c r="B40" s="434"/>
      <c r="C40" s="424" t="s">
        <v>153</v>
      </c>
      <c r="D40" s="425"/>
      <c r="E40" s="450" t="e">
        <f>'別紙5-1'!C13</f>
        <v>#DIV/0!</v>
      </c>
      <c r="F40" s="436"/>
      <c r="G40" s="160" t="s">
        <v>8</v>
      </c>
      <c r="H40" s="8"/>
      <c r="I40" s="8"/>
    </row>
    <row r="41" spans="1:9" s="11" customFormat="1" ht="16.5" customHeight="1" thickBot="1" x14ac:dyDescent="0.2">
      <c r="A41" s="154"/>
      <c r="B41" s="435"/>
      <c r="C41" s="431" t="s">
        <v>156</v>
      </c>
      <c r="D41" s="432"/>
      <c r="E41" s="451" t="e">
        <f>'別紙5-1'!C21</f>
        <v>#DIV/0!</v>
      </c>
      <c r="F41" s="441"/>
      <c r="G41" s="161" t="s">
        <v>8</v>
      </c>
      <c r="H41" s="8"/>
      <c r="I41" s="8"/>
    </row>
    <row r="42" spans="1:9" s="7" customFormat="1" ht="16.5" customHeight="1" x14ac:dyDescent="0.15">
      <c r="A42" s="154"/>
      <c r="B42" s="418" t="s">
        <v>106</v>
      </c>
      <c r="C42" s="438" t="s">
        <v>185</v>
      </c>
      <c r="D42" s="439"/>
      <c r="E42" s="439"/>
      <c r="F42" s="439"/>
      <c r="G42" s="440"/>
    </row>
    <row r="43" spans="1:9" s="11" customFormat="1" ht="16.5" customHeight="1" x14ac:dyDescent="0.15">
      <c r="A43" s="154"/>
      <c r="B43" s="419"/>
      <c r="C43" s="424" t="s">
        <v>190</v>
      </c>
      <c r="D43" s="425"/>
      <c r="E43" s="425"/>
      <c r="F43" s="425"/>
      <c r="G43" s="426"/>
    </row>
    <row r="44" spans="1:9" s="11" customFormat="1" ht="16.5" customHeight="1" x14ac:dyDescent="0.15">
      <c r="A44" s="154"/>
      <c r="B44" s="419"/>
      <c r="C44" s="424" t="s">
        <v>191</v>
      </c>
      <c r="D44" s="425"/>
      <c r="E44" s="425"/>
      <c r="F44" s="425"/>
      <c r="G44" s="426"/>
    </row>
    <row r="45" spans="1:9" s="11" customFormat="1" ht="30" customHeight="1" x14ac:dyDescent="0.15">
      <c r="A45" s="154"/>
      <c r="B45" s="419"/>
      <c r="C45" s="424" t="s">
        <v>317</v>
      </c>
      <c r="D45" s="425"/>
      <c r="E45" s="425"/>
      <c r="F45" s="425"/>
      <c r="G45" s="426"/>
    </row>
    <row r="46" spans="1:9" s="11" customFormat="1" ht="16.5" customHeight="1" x14ac:dyDescent="0.15">
      <c r="A46" s="154"/>
      <c r="B46" s="419"/>
      <c r="C46" s="430" t="s">
        <v>215</v>
      </c>
      <c r="D46" s="430"/>
      <c r="E46" s="430"/>
      <c r="F46" s="430"/>
      <c r="G46" s="430"/>
    </row>
    <row r="47" spans="1:9" s="7" customFormat="1" ht="16.5" customHeight="1" x14ac:dyDescent="0.15">
      <c r="A47" s="154"/>
      <c r="B47" s="420"/>
      <c r="C47" s="415" t="s">
        <v>306</v>
      </c>
      <c r="D47" s="416"/>
      <c r="E47" s="416"/>
      <c r="F47" s="416"/>
      <c r="G47" s="417"/>
    </row>
    <row r="48" spans="1:9" ht="16.5" customHeight="1" x14ac:dyDescent="0.15">
      <c r="A48" s="149" t="s">
        <v>157</v>
      </c>
      <c r="B48" s="159"/>
      <c r="C48" s="149"/>
      <c r="D48" s="149"/>
      <c r="E48" s="149"/>
      <c r="F48" s="159"/>
      <c r="G48" s="133"/>
    </row>
    <row r="49" spans="1:7" s="7" customFormat="1" ht="16.5" customHeight="1" x14ac:dyDescent="0.15">
      <c r="A49" s="163"/>
      <c r="B49" s="463" t="s">
        <v>49</v>
      </c>
      <c r="C49" s="427" t="s">
        <v>154</v>
      </c>
      <c r="D49" s="428"/>
      <c r="E49" s="428"/>
      <c r="F49" s="428"/>
      <c r="G49" s="429"/>
    </row>
    <row r="50" spans="1:7" s="7" customFormat="1" ht="16.5" customHeight="1" x14ac:dyDescent="0.15">
      <c r="A50" s="163"/>
      <c r="B50" s="419"/>
      <c r="C50" s="424" t="s">
        <v>155</v>
      </c>
      <c r="D50" s="425"/>
      <c r="E50" s="425"/>
      <c r="F50" s="425"/>
      <c r="G50" s="426"/>
    </row>
    <row r="51" spans="1:7" s="7" customFormat="1" ht="16.5" customHeight="1" x14ac:dyDescent="0.15">
      <c r="A51" s="163"/>
      <c r="B51" s="419"/>
      <c r="C51" s="424" t="s">
        <v>101</v>
      </c>
      <c r="D51" s="425"/>
      <c r="E51" s="425"/>
      <c r="F51" s="425"/>
      <c r="G51" s="426"/>
    </row>
    <row r="52" spans="1:7" s="7" customFormat="1" ht="30" customHeight="1" x14ac:dyDescent="0.15">
      <c r="A52" s="163"/>
      <c r="B52" s="419"/>
      <c r="C52" s="424" t="s">
        <v>118</v>
      </c>
      <c r="D52" s="425"/>
      <c r="E52" s="425"/>
      <c r="F52" s="425"/>
      <c r="G52" s="426"/>
    </row>
    <row r="53" spans="1:7" s="7" customFormat="1" ht="16.5" customHeight="1" x14ac:dyDescent="0.15">
      <c r="A53" s="163"/>
      <c r="B53" s="419"/>
      <c r="C53" s="424" t="s">
        <v>102</v>
      </c>
      <c r="D53" s="425"/>
      <c r="E53" s="425"/>
      <c r="F53" s="425"/>
      <c r="G53" s="426"/>
    </row>
    <row r="54" spans="1:7" s="7" customFormat="1" ht="30" customHeight="1" thickBot="1" x14ac:dyDescent="0.2">
      <c r="A54" s="163"/>
      <c r="B54" s="419"/>
      <c r="C54" s="424" t="s">
        <v>158</v>
      </c>
      <c r="D54" s="425"/>
      <c r="E54" s="425"/>
      <c r="F54" s="425"/>
      <c r="G54" s="426"/>
    </row>
    <row r="55" spans="1:7" s="7" customFormat="1" ht="16.5" customHeight="1" x14ac:dyDescent="0.15">
      <c r="A55" s="163"/>
      <c r="B55" s="433" t="s">
        <v>303</v>
      </c>
      <c r="C55" s="442" t="s">
        <v>159</v>
      </c>
      <c r="D55" s="443"/>
      <c r="E55" s="443"/>
      <c r="F55" s="443"/>
      <c r="G55" s="461"/>
    </row>
    <row r="56" spans="1:7" s="7" customFormat="1" ht="16.5" customHeight="1" x14ac:dyDescent="0.15">
      <c r="A56" s="163"/>
      <c r="B56" s="434"/>
      <c r="C56" s="452"/>
      <c r="D56" s="453"/>
      <c r="E56" s="453"/>
      <c r="F56" s="453"/>
      <c r="G56" s="454"/>
    </row>
    <row r="57" spans="1:7" s="7" customFormat="1" ht="16.5" customHeight="1" x14ac:dyDescent="0.15">
      <c r="A57" s="163"/>
      <c r="B57" s="434"/>
      <c r="C57" s="452"/>
      <c r="D57" s="453"/>
      <c r="E57" s="453"/>
      <c r="F57" s="453"/>
      <c r="G57" s="454"/>
    </row>
    <row r="58" spans="1:7" s="7" customFormat="1" ht="16.5" customHeight="1" x14ac:dyDescent="0.15">
      <c r="A58" s="163"/>
      <c r="B58" s="434"/>
      <c r="C58" s="452"/>
      <c r="D58" s="453"/>
      <c r="E58" s="453"/>
      <c r="F58" s="453"/>
      <c r="G58" s="454"/>
    </row>
    <row r="59" spans="1:7" s="7" customFormat="1" ht="16.5" customHeight="1" x14ac:dyDescent="0.15">
      <c r="A59" s="163"/>
      <c r="B59" s="434"/>
      <c r="C59" s="424" t="s">
        <v>160</v>
      </c>
      <c r="D59" s="425"/>
      <c r="E59" s="425"/>
      <c r="F59" s="425"/>
      <c r="G59" s="462"/>
    </row>
    <row r="60" spans="1:7" s="7" customFormat="1" ht="16.5" customHeight="1" x14ac:dyDescent="0.15">
      <c r="A60" s="163"/>
      <c r="B60" s="434"/>
      <c r="C60" s="164" t="s">
        <v>161</v>
      </c>
      <c r="D60" s="164"/>
      <c r="E60" s="198">
        <f>別紙６!C7</f>
        <v>0</v>
      </c>
      <c r="F60" s="165" t="s">
        <v>51</v>
      </c>
      <c r="G60" s="377"/>
    </row>
    <row r="61" spans="1:7" s="7" customFormat="1" ht="16.5" customHeight="1" x14ac:dyDescent="0.15">
      <c r="A61" s="163"/>
      <c r="B61" s="434"/>
      <c r="C61" s="376" t="s">
        <v>162</v>
      </c>
      <c r="D61" s="376"/>
      <c r="E61" s="199">
        <f>別紙６!E7</f>
        <v>0</v>
      </c>
      <c r="F61" s="166" t="s">
        <v>51</v>
      </c>
      <c r="G61" s="377"/>
    </row>
    <row r="62" spans="1:7" s="7" customFormat="1" ht="16.5" customHeight="1" x14ac:dyDescent="0.15">
      <c r="A62" s="163"/>
      <c r="B62" s="434"/>
      <c r="C62" s="376" t="s">
        <v>163</v>
      </c>
      <c r="D62" s="162"/>
      <c r="E62" s="199">
        <f>別紙６!G7</f>
        <v>0</v>
      </c>
      <c r="F62" s="166" t="s">
        <v>51</v>
      </c>
      <c r="G62" s="377"/>
    </row>
    <row r="63" spans="1:7" s="7" customFormat="1" ht="16.5" customHeight="1" x14ac:dyDescent="0.15">
      <c r="A63" s="163"/>
      <c r="B63" s="434"/>
      <c r="C63" s="424" t="s">
        <v>164</v>
      </c>
      <c r="D63" s="425"/>
      <c r="E63" s="425"/>
      <c r="F63" s="425"/>
      <c r="G63" s="462"/>
    </row>
    <row r="64" spans="1:7" s="7" customFormat="1" ht="16.5" customHeight="1" x14ac:dyDescent="0.15">
      <c r="A64" s="163"/>
      <c r="B64" s="434"/>
      <c r="C64" s="452"/>
      <c r="D64" s="453"/>
      <c r="E64" s="453"/>
      <c r="F64" s="453"/>
      <c r="G64" s="454"/>
    </row>
    <row r="65" spans="1:7" s="7" customFormat="1" ht="16.5" customHeight="1" x14ac:dyDescent="0.15">
      <c r="A65" s="163"/>
      <c r="B65" s="434"/>
      <c r="C65" s="452"/>
      <c r="D65" s="453"/>
      <c r="E65" s="453"/>
      <c r="F65" s="453"/>
      <c r="G65" s="454"/>
    </row>
    <row r="66" spans="1:7" s="7" customFormat="1" ht="16.5" customHeight="1" x14ac:dyDescent="0.15">
      <c r="A66" s="163"/>
      <c r="B66" s="434"/>
      <c r="C66" s="452"/>
      <c r="D66" s="453"/>
      <c r="E66" s="453"/>
      <c r="F66" s="453"/>
      <c r="G66" s="454"/>
    </row>
    <row r="67" spans="1:7" s="7" customFormat="1" ht="54" customHeight="1" thickBot="1" x14ac:dyDescent="0.2">
      <c r="A67" s="163"/>
      <c r="B67" s="435"/>
      <c r="C67" s="431" t="s">
        <v>216</v>
      </c>
      <c r="D67" s="432"/>
      <c r="E67" s="432"/>
      <c r="F67" s="432"/>
      <c r="G67" s="455"/>
    </row>
    <row r="68" spans="1:7" s="7" customFormat="1" ht="16.5" customHeight="1" x14ac:dyDescent="0.15">
      <c r="A68" s="163"/>
      <c r="B68" s="419" t="s">
        <v>106</v>
      </c>
      <c r="C68" s="424" t="s">
        <v>52</v>
      </c>
      <c r="D68" s="425"/>
      <c r="E68" s="425"/>
      <c r="F68" s="425"/>
      <c r="G68" s="426"/>
    </row>
    <row r="69" spans="1:7" s="7" customFormat="1" ht="16.5" customHeight="1" x14ac:dyDescent="0.15">
      <c r="A69" s="163"/>
      <c r="B69" s="419"/>
      <c r="C69" s="424" t="s">
        <v>107</v>
      </c>
      <c r="D69" s="460"/>
      <c r="E69" s="460"/>
      <c r="F69" s="460"/>
      <c r="G69" s="426"/>
    </row>
    <row r="70" spans="1:7" s="7" customFormat="1" ht="16.5" customHeight="1" x14ac:dyDescent="0.15">
      <c r="A70" s="163"/>
      <c r="B70" s="419"/>
      <c r="C70" s="456" t="s">
        <v>242</v>
      </c>
      <c r="D70" s="457"/>
      <c r="E70" s="457"/>
      <c r="F70" s="457"/>
      <c r="G70" s="458"/>
    </row>
    <row r="71" spans="1:7" s="7" customFormat="1" ht="13.5" customHeight="1" x14ac:dyDescent="0.15">
      <c r="A71" s="163"/>
      <c r="B71" s="419"/>
      <c r="C71" s="456"/>
      <c r="D71" s="457"/>
      <c r="E71" s="457"/>
      <c r="F71" s="457"/>
      <c r="G71" s="458"/>
    </row>
    <row r="72" spans="1:7" s="7" customFormat="1" ht="54" customHeight="1" x14ac:dyDescent="0.15">
      <c r="A72" s="163"/>
      <c r="B72" s="420"/>
      <c r="C72" s="421" t="s">
        <v>241</v>
      </c>
      <c r="D72" s="422"/>
      <c r="E72" s="422"/>
      <c r="F72" s="422"/>
      <c r="G72" s="423"/>
    </row>
    <row r="73" spans="1:7" ht="16.5" customHeight="1" x14ac:dyDescent="0.15">
      <c r="A73" s="149"/>
      <c r="B73" s="149"/>
      <c r="C73" s="133"/>
      <c r="D73" s="133"/>
      <c r="E73" s="133"/>
      <c r="F73" s="133"/>
      <c r="G73" s="133"/>
    </row>
    <row r="74" spans="1:7" ht="16.5" customHeight="1" x14ac:dyDescent="0.15">
      <c r="A74" s="135" t="s">
        <v>143</v>
      </c>
      <c r="B74" s="135"/>
      <c r="C74" s="131"/>
      <c r="D74" s="131"/>
      <c r="E74" s="131"/>
      <c r="F74" s="131"/>
      <c r="G74" s="131"/>
    </row>
    <row r="75" spans="1:7" ht="41.25" customHeight="1" x14ac:dyDescent="0.15">
      <c r="A75" s="459" t="s">
        <v>192</v>
      </c>
      <c r="B75" s="459"/>
      <c r="C75" s="459"/>
      <c r="D75" s="459"/>
      <c r="E75" s="459"/>
      <c r="F75" s="459"/>
      <c r="G75" s="459"/>
    </row>
    <row r="76" spans="1:7" ht="18" customHeight="1" x14ac:dyDescent="0.15">
      <c r="A76" s="459"/>
      <c r="B76" s="459"/>
      <c r="C76" s="459"/>
      <c r="D76" s="459"/>
      <c r="E76" s="459"/>
      <c r="F76" s="459"/>
      <c r="G76" s="459"/>
    </row>
    <row r="77" spans="1:7" ht="15.75" customHeight="1" x14ac:dyDescent="0.15"/>
  </sheetData>
  <sheetProtection algorithmName="SHA-512" hashValue="rFJTPVbwSLxdOO0ChwzqEnCREuXevFfh6EDYPAI7bEwPyzCCr3B1aOqAHD+RNnsewTU+ygqSOZxEjft6VyXKSQ==" saltValue="8MOvD52M0D43Xn/azSkdyQ==" spinCount="100000" sheet="1" objects="1" scenarios="1"/>
  <mergeCells count="73">
    <mergeCell ref="A1:N1"/>
    <mergeCell ref="C18:D18"/>
    <mergeCell ref="C13:G13"/>
    <mergeCell ref="E14:F14"/>
    <mergeCell ref="A4:G4"/>
    <mergeCell ref="D6:G6"/>
    <mergeCell ref="C14:D14"/>
    <mergeCell ref="C15:D15"/>
    <mergeCell ref="B14:B18"/>
    <mergeCell ref="E15:F15"/>
    <mergeCell ref="C16:D16"/>
    <mergeCell ref="C17:D17"/>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C72:G72"/>
    <mergeCell ref="C54:G54"/>
    <mergeCell ref="E40:F40"/>
    <mergeCell ref="E41:F41"/>
    <mergeCell ref="C39:D39"/>
    <mergeCell ref="C44:G44"/>
    <mergeCell ref="C64:G66"/>
    <mergeCell ref="C67:G67"/>
    <mergeCell ref="C51:G51"/>
    <mergeCell ref="C70:G71"/>
    <mergeCell ref="C52:G52"/>
    <mergeCell ref="C46:G46"/>
    <mergeCell ref="C20:G20"/>
    <mergeCell ref="C21:G21"/>
    <mergeCell ref="E16:F16"/>
    <mergeCell ref="E17:F17"/>
    <mergeCell ref="E18:F18"/>
    <mergeCell ref="B28:B30"/>
    <mergeCell ref="C50:G50"/>
    <mergeCell ref="C49:G49"/>
    <mergeCell ref="E29:F29"/>
    <mergeCell ref="C38:G38"/>
    <mergeCell ref="C31:G31"/>
    <mergeCell ref="C42:G42"/>
    <mergeCell ref="C29:D29"/>
    <mergeCell ref="E30:F30"/>
    <mergeCell ref="C28:D28"/>
    <mergeCell ref="C34:G34"/>
    <mergeCell ref="E28:F28"/>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Zeros="0" view="pageBreakPreview" zoomScaleNormal="100" workbookViewId="0">
      <selection activeCell="D11" sqref="D11"/>
    </sheetView>
  </sheetViews>
  <sheetFormatPr defaultRowHeight="13.5" x14ac:dyDescent="0.15"/>
  <cols>
    <col min="1" max="1" width="1.625" style="2" customWidth="1"/>
    <col min="2" max="2" width="9.5" style="2" customWidth="1"/>
    <col min="3" max="3" width="9.625" style="2" customWidth="1"/>
    <col min="4" max="16" width="5.375" style="2" customWidth="1"/>
    <col min="17" max="16384" width="9" style="2"/>
  </cols>
  <sheetData>
    <row r="1" spans="1:17" ht="18.75" x14ac:dyDescent="0.15">
      <c r="A1" s="467" t="s">
        <v>22</v>
      </c>
      <c r="B1" s="467"/>
      <c r="C1" s="467"/>
      <c r="D1" s="467"/>
      <c r="E1" s="467"/>
      <c r="F1" s="467"/>
      <c r="G1" s="467"/>
      <c r="H1" s="467"/>
      <c r="I1" s="467"/>
      <c r="J1" s="467"/>
      <c r="K1" s="467"/>
      <c r="L1" s="467"/>
      <c r="M1" s="467"/>
      <c r="N1" s="467"/>
      <c r="O1" s="467"/>
      <c r="P1" s="467"/>
    </row>
    <row r="2" spans="1:17" ht="14.25" x14ac:dyDescent="0.15">
      <c r="A2" s="135" t="s">
        <v>165</v>
      </c>
      <c r="B2" s="133"/>
      <c r="C2" s="133"/>
      <c r="D2" s="133"/>
      <c r="E2" s="133"/>
      <c r="F2" s="133"/>
      <c r="G2" s="133"/>
      <c r="H2" s="133"/>
      <c r="I2" s="133"/>
      <c r="J2" s="133"/>
      <c r="K2" s="133"/>
      <c r="L2" s="133"/>
      <c r="M2" s="133"/>
      <c r="N2" s="133"/>
      <c r="O2" s="133"/>
      <c r="P2" s="133"/>
    </row>
    <row r="3" spans="1:17" s="10" customFormat="1" ht="21" x14ac:dyDescent="0.15">
      <c r="A3" s="167"/>
      <c r="B3" s="168"/>
      <c r="C3" s="168"/>
      <c r="D3" s="168"/>
      <c r="E3" s="168"/>
      <c r="F3" s="168"/>
      <c r="G3" s="168"/>
      <c r="H3" s="168"/>
      <c r="I3" s="168"/>
      <c r="J3" s="168"/>
      <c r="K3" s="168"/>
      <c r="L3" s="168"/>
      <c r="M3" s="168"/>
      <c r="N3" s="168"/>
      <c r="O3" s="168"/>
      <c r="P3" s="168"/>
    </row>
    <row r="4" spans="1:17" s="10" customFormat="1" ht="17.25" x14ac:dyDescent="0.15">
      <c r="A4" s="389" t="s">
        <v>73</v>
      </c>
      <c r="B4" s="389"/>
      <c r="C4" s="389"/>
      <c r="D4" s="389"/>
      <c r="E4" s="389"/>
      <c r="F4" s="389"/>
      <c r="G4" s="389"/>
      <c r="H4" s="389"/>
      <c r="I4" s="389"/>
      <c r="J4" s="389"/>
      <c r="K4" s="389"/>
      <c r="L4" s="389"/>
      <c r="M4" s="389"/>
      <c r="N4" s="389"/>
      <c r="O4" s="389"/>
      <c r="P4" s="389"/>
    </row>
    <row r="5" spans="1:17" x14ac:dyDescent="0.15">
      <c r="A5" s="133"/>
      <c r="B5" s="133"/>
      <c r="C5" s="133"/>
      <c r="D5" s="133"/>
      <c r="E5" s="133"/>
      <c r="F5" s="133"/>
      <c r="G5" s="133"/>
      <c r="H5" s="133"/>
      <c r="I5" s="133"/>
      <c r="J5" s="133"/>
      <c r="K5" s="133"/>
      <c r="L5" s="133"/>
      <c r="M5" s="133"/>
      <c r="N5" s="133"/>
      <c r="O5" s="133"/>
      <c r="P5" s="133"/>
    </row>
    <row r="6" spans="1:17" x14ac:dyDescent="0.15">
      <c r="A6" s="133"/>
      <c r="B6" s="133"/>
      <c r="C6" s="133"/>
      <c r="D6" s="133"/>
      <c r="E6" s="133"/>
      <c r="F6" s="133"/>
      <c r="G6" s="133"/>
      <c r="H6" s="133"/>
      <c r="I6" s="477" t="s">
        <v>16</v>
      </c>
      <c r="J6" s="477"/>
      <c r="K6" s="466">
        <f>別紙１!E5</f>
        <v>0</v>
      </c>
      <c r="L6" s="466"/>
      <c r="M6" s="466"/>
      <c r="N6" s="466"/>
      <c r="O6" s="466"/>
      <c r="P6" s="466"/>
    </row>
    <row r="7" spans="1:17" x14ac:dyDescent="0.15">
      <c r="A7" s="133"/>
      <c r="B7" s="133"/>
      <c r="C7" s="133"/>
      <c r="D7" s="133"/>
      <c r="E7" s="133"/>
      <c r="F7" s="133"/>
      <c r="G7" s="133"/>
      <c r="H7" s="133"/>
      <c r="I7" s="133"/>
      <c r="J7" s="133"/>
      <c r="K7" s="133"/>
      <c r="L7" s="133"/>
      <c r="M7" s="133"/>
      <c r="N7" s="133"/>
      <c r="O7" s="133"/>
      <c r="P7" s="133"/>
    </row>
    <row r="8" spans="1:17" ht="30" customHeight="1" x14ac:dyDescent="0.15">
      <c r="A8" s="401"/>
      <c r="B8" s="476"/>
      <c r="C8" s="402"/>
      <c r="D8" s="169" t="s">
        <v>56</v>
      </c>
      <c r="E8" s="169" t="s">
        <v>57</v>
      </c>
      <c r="F8" s="169" t="s">
        <v>58</v>
      </c>
      <c r="G8" s="169" t="s">
        <v>59</v>
      </c>
      <c r="H8" s="169" t="s">
        <v>60</v>
      </c>
      <c r="I8" s="169" t="s">
        <v>61</v>
      </c>
      <c r="J8" s="169" t="s">
        <v>166</v>
      </c>
      <c r="K8" s="169" t="s">
        <v>62</v>
      </c>
      <c r="L8" s="169" t="s">
        <v>63</v>
      </c>
      <c r="M8" s="169" t="s">
        <v>64</v>
      </c>
      <c r="N8" s="169" t="s">
        <v>65</v>
      </c>
      <c r="O8" s="169" t="s">
        <v>66</v>
      </c>
      <c r="P8" s="169" t="s">
        <v>54</v>
      </c>
    </row>
    <row r="9" spans="1:17" ht="30" customHeight="1" x14ac:dyDescent="0.15">
      <c r="A9" s="401" t="s">
        <v>67</v>
      </c>
      <c r="B9" s="476"/>
      <c r="C9" s="402"/>
      <c r="D9" s="169">
        <v>30</v>
      </c>
      <c r="E9" s="169">
        <v>31</v>
      </c>
      <c r="F9" s="169">
        <v>30</v>
      </c>
      <c r="G9" s="169">
        <v>31</v>
      </c>
      <c r="H9" s="169">
        <v>31</v>
      </c>
      <c r="I9" s="169">
        <v>30</v>
      </c>
      <c r="J9" s="169">
        <v>31</v>
      </c>
      <c r="K9" s="169">
        <v>30</v>
      </c>
      <c r="L9" s="169">
        <v>31</v>
      </c>
      <c r="M9" s="169">
        <v>31</v>
      </c>
      <c r="N9" s="169">
        <v>28</v>
      </c>
      <c r="O9" s="169">
        <v>31</v>
      </c>
      <c r="P9" s="169">
        <f t="shared" ref="P9:P20" si="0">SUM(D9:O9)</f>
        <v>365</v>
      </c>
    </row>
    <row r="10" spans="1:17" ht="30" customHeight="1" thickBot="1" x14ac:dyDescent="0.2">
      <c r="A10" s="473" t="s">
        <v>69</v>
      </c>
      <c r="B10" s="474"/>
      <c r="C10" s="475"/>
      <c r="D10" s="200">
        <f>SUM(D11:D13)</f>
        <v>0</v>
      </c>
      <c r="E10" s="200">
        <f t="shared" ref="E10:N10" si="1">SUM(E11:E13)</f>
        <v>0</v>
      </c>
      <c r="F10" s="200">
        <f t="shared" si="1"/>
        <v>0</v>
      </c>
      <c r="G10" s="200">
        <f t="shared" si="1"/>
        <v>0</v>
      </c>
      <c r="H10" s="200">
        <f t="shared" si="1"/>
        <v>0</v>
      </c>
      <c r="I10" s="200">
        <f t="shared" si="1"/>
        <v>0</v>
      </c>
      <c r="J10" s="200">
        <f t="shared" si="1"/>
        <v>0</v>
      </c>
      <c r="K10" s="200">
        <f t="shared" si="1"/>
        <v>0</v>
      </c>
      <c r="L10" s="200">
        <f t="shared" si="1"/>
        <v>0</v>
      </c>
      <c r="M10" s="200">
        <f t="shared" si="1"/>
        <v>0</v>
      </c>
      <c r="N10" s="200">
        <f t="shared" si="1"/>
        <v>0</v>
      </c>
      <c r="O10" s="200">
        <f>SUM(O11:O13)</f>
        <v>0</v>
      </c>
      <c r="P10" s="201">
        <f t="shared" si="0"/>
        <v>0</v>
      </c>
    </row>
    <row r="11" spans="1:17" ht="30" customHeight="1" thickBot="1" x14ac:dyDescent="0.2">
      <c r="A11" s="468"/>
      <c r="B11" s="469" t="s">
        <v>71</v>
      </c>
      <c r="C11" s="170" t="s">
        <v>167</v>
      </c>
      <c r="D11" s="192"/>
      <c r="E11" s="192"/>
      <c r="F11" s="192"/>
      <c r="G11" s="192"/>
      <c r="H11" s="192"/>
      <c r="I11" s="192"/>
      <c r="J11" s="192"/>
      <c r="K11" s="192"/>
      <c r="L11" s="192"/>
      <c r="M11" s="192"/>
      <c r="N11" s="192"/>
      <c r="O11" s="195"/>
      <c r="P11" s="202">
        <f t="shared" si="0"/>
        <v>0</v>
      </c>
      <c r="Q11" s="2" t="s">
        <v>144</v>
      </c>
    </row>
    <row r="12" spans="1:17" ht="30" customHeight="1" x14ac:dyDescent="0.15">
      <c r="A12" s="468"/>
      <c r="B12" s="470"/>
      <c r="C12" s="170" t="s">
        <v>168</v>
      </c>
      <c r="D12" s="192"/>
      <c r="E12" s="192"/>
      <c r="F12" s="192"/>
      <c r="G12" s="192"/>
      <c r="H12" s="192"/>
      <c r="I12" s="192"/>
      <c r="J12" s="192"/>
      <c r="K12" s="192"/>
      <c r="L12" s="192"/>
      <c r="M12" s="192"/>
      <c r="N12" s="192"/>
      <c r="O12" s="192"/>
      <c r="P12" s="203">
        <f t="shared" si="0"/>
        <v>0</v>
      </c>
    </row>
    <row r="13" spans="1:17" ht="30" customHeight="1" x14ac:dyDescent="0.15">
      <c r="A13" s="472"/>
      <c r="B13" s="471"/>
      <c r="C13" s="171" t="s">
        <v>72</v>
      </c>
      <c r="D13" s="192"/>
      <c r="E13" s="192"/>
      <c r="F13" s="192"/>
      <c r="G13" s="192"/>
      <c r="H13" s="192"/>
      <c r="I13" s="192"/>
      <c r="J13" s="192"/>
      <c r="K13" s="192"/>
      <c r="L13" s="192"/>
      <c r="M13" s="192"/>
      <c r="N13" s="192"/>
      <c r="O13" s="192"/>
      <c r="P13" s="200">
        <f t="shared" si="0"/>
        <v>0</v>
      </c>
    </row>
    <row r="14" spans="1:17" ht="30" customHeight="1" thickBot="1" x14ac:dyDescent="0.2">
      <c r="A14" s="473" t="s">
        <v>68</v>
      </c>
      <c r="B14" s="474"/>
      <c r="C14" s="475"/>
      <c r="D14" s="200">
        <f>SUM(D15:D20)</f>
        <v>0</v>
      </c>
      <c r="E14" s="200">
        <f t="shared" ref="E14:O14" si="2">SUM(E15:E20)</f>
        <v>0</v>
      </c>
      <c r="F14" s="200">
        <f t="shared" si="2"/>
        <v>0</v>
      </c>
      <c r="G14" s="200">
        <f t="shared" si="2"/>
        <v>0</v>
      </c>
      <c r="H14" s="200">
        <f t="shared" si="2"/>
        <v>0</v>
      </c>
      <c r="I14" s="200">
        <f t="shared" si="2"/>
        <v>0</v>
      </c>
      <c r="J14" s="200">
        <f t="shared" si="2"/>
        <v>0</v>
      </c>
      <c r="K14" s="200">
        <f t="shared" si="2"/>
        <v>0</v>
      </c>
      <c r="L14" s="200">
        <f t="shared" si="2"/>
        <v>0</v>
      </c>
      <c r="M14" s="200">
        <f t="shared" si="2"/>
        <v>0</v>
      </c>
      <c r="N14" s="200">
        <f t="shared" si="2"/>
        <v>0</v>
      </c>
      <c r="O14" s="200">
        <f t="shared" si="2"/>
        <v>0</v>
      </c>
      <c r="P14" s="201">
        <f t="shared" si="0"/>
        <v>0</v>
      </c>
    </row>
    <row r="15" spans="1:17" ht="30" customHeight="1" thickBot="1" x14ac:dyDescent="0.2">
      <c r="A15" s="468"/>
      <c r="B15" s="469" t="s">
        <v>75</v>
      </c>
      <c r="C15" s="170" t="s">
        <v>167</v>
      </c>
      <c r="D15" s="4"/>
      <c r="E15" s="172"/>
      <c r="F15" s="172"/>
      <c r="G15" s="4"/>
      <c r="H15" s="4"/>
      <c r="I15" s="172"/>
      <c r="J15" s="172"/>
      <c r="K15" s="172"/>
      <c r="L15" s="4"/>
      <c r="M15" s="4"/>
      <c r="N15" s="172"/>
      <c r="O15" s="5"/>
      <c r="P15" s="202">
        <f t="shared" si="0"/>
        <v>0</v>
      </c>
      <c r="Q15" s="2" t="s">
        <v>145</v>
      </c>
    </row>
    <row r="16" spans="1:17" ht="30" customHeight="1" x14ac:dyDescent="0.15">
      <c r="A16" s="468"/>
      <c r="B16" s="470"/>
      <c r="C16" s="170" t="s">
        <v>168</v>
      </c>
      <c r="D16" s="4"/>
      <c r="E16" s="172"/>
      <c r="F16" s="172"/>
      <c r="G16" s="4"/>
      <c r="H16" s="4"/>
      <c r="I16" s="172"/>
      <c r="J16" s="172"/>
      <c r="K16" s="172"/>
      <c r="L16" s="4"/>
      <c r="M16" s="4"/>
      <c r="N16" s="172"/>
      <c r="O16" s="4"/>
      <c r="P16" s="203">
        <f t="shared" si="0"/>
        <v>0</v>
      </c>
    </row>
    <row r="17" spans="1:17" ht="30" customHeight="1" thickBot="1" x14ac:dyDescent="0.2">
      <c r="A17" s="468"/>
      <c r="B17" s="471"/>
      <c r="C17" s="171" t="s">
        <v>72</v>
      </c>
      <c r="D17" s="4"/>
      <c r="E17" s="172"/>
      <c r="F17" s="172"/>
      <c r="G17" s="4"/>
      <c r="H17" s="4"/>
      <c r="I17" s="172"/>
      <c r="J17" s="172"/>
      <c r="K17" s="172"/>
      <c r="L17" s="4"/>
      <c r="M17" s="4"/>
      <c r="N17" s="172"/>
      <c r="O17" s="4"/>
      <c r="P17" s="201">
        <f t="shared" si="0"/>
        <v>0</v>
      </c>
    </row>
    <row r="18" spans="1:17" ht="30" customHeight="1" thickBot="1" x14ac:dyDescent="0.2">
      <c r="A18" s="468"/>
      <c r="B18" s="469" t="s">
        <v>76</v>
      </c>
      <c r="C18" s="170" t="s">
        <v>167</v>
      </c>
      <c r="D18" s="4"/>
      <c r="E18" s="4"/>
      <c r="F18" s="4"/>
      <c r="G18" s="4"/>
      <c r="H18" s="4"/>
      <c r="I18" s="4"/>
      <c r="J18" s="4"/>
      <c r="K18" s="4"/>
      <c r="L18" s="4"/>
      <c r="M18" s="4"/>
      <c r="N18" s="4"/>
      <c r="O18" s="5"/>
      <c r="P18" s="202">
        <f t="shared" si="0"/>
        <v>0</v>
      </c>
      <c r="Q18" s="2" t="s">
        <v>146</v>
      </c>
    </row>
    <row r="19" spans="1:17" ht="30" customHeight="1" x14ac:dyDescent="0.15">
      <c r="A19" s="468"/>
      <c r="B19" s="470"/>
      <c r="C19" s="170" t="s">
        <v>168</v>
      </c>
      <c r="D19" s="4"/>
      <c r="E19" s="4"/>
      <c r="F19" s="4"/>
      <c r="G19" s="4"/>
      <c r="H19" s="4"/>
      <c r="I19" s="4"/>
      <c r="J19" s="4"/>
      <c r="K19" s="4"/>
      <c r="L19" s="4"/>
      <c r="M19" s="4"/>
      <c r="N19" s="4"/>
      <c r="O19" s="4"/>
      <c r="P19" s="203">
        <f t="shared" si="0"/>
        <v>0</v>
      </c>
    </row>
    <row r="20" spans="1:17" ht="30" customHeight="1" x14ac:dyDescent="0.15">
      <c r="A20" s="472"/>
      <c r="B20" s="471"/>
      <c r="C20" s="171" t="s">
        <v>72</v>
      </c>
      <c r="D20" s="4"/>
      <c r="E20" s="4"/>
      <c r="F20" s="4"/>
      <c r="G20" s="4"/>
      <c r="H20" s="4"/>
      <c r="I20" s="4"/>
      <c r="J20" s="4"/>
      <c r="K20" s="4"/>
      <c r="L20" s="4"/>
      <c r="M20" s="4"/>
      <c r="N20" s="4"/>
      <c r="O20" s="4"/>
      <c r="P20" s="200">
        <f t="shared" si="0"/>
        <v>0</v>
      </c>
    </row>
    <row r="21" spans="1:17" x14ac:dyDescent="0.15">
      <c r="A21" s="133" t="s">
        <v>74</v>
      </c>
      <c r="B21" s="133"/>
      <c r="C21" s="133"/>
      <c r="D21" s="133"/>
      <c r="E21" s="133"/>
      <c r="F21" s="133"/>
      <c r="G21" s="133"/>
      <c r="H21" s="133"/>
      <c r="I21" s="133"/>
      <c r="J21" s="133"/>
      <c r="K21" s="133"/>
      <c r="L21" s="133"/>
      <c r="M21" s="133"/>
      <c r="N21" s="133"/>
      <c r="O21" s="133"/>
      <c r="P21" s="133"/>
    </row>
    <row r="23" spans="1:17" x14ac:dyDescent="0.15">
      <c r="D23" s="106" t="str">
        <f>IF(D$10&gt;0,IF(D$9=D$10+D$14,"OK","↑　開園日と休園日の合計が総日数と合いません"),"")</f>
        <v/>
      </c>
      <c r="E23" s="106"/>
      <c r="F23" s="106"/>
      <c r="G23" s="106"/>
      <c r="H23" s="106"/>
      <c r="I23" s="106"/>
      <c r="J23" s="106"/>
      <c r="K23" s="106"/>
      <c r="L23" s="106"/>
      <c r="M23" s="106"/>
      <c r="N23" s="106"/>
      <c r="O23" s="106"/>
    </row>
    <row r="24" spans="1:17" x14ac:dyDescent="0.15">
      <c r="D24" s="6"/>
      <c r="E24" s="106" t="str">
        <f>IF(E$10&gt;0,IF(E$9=E$10+E$14,"OK","↑　開園日と休園日の合計が総日数と合いません"),"")</f>
        <v/>
      </c>
      <c r="F24" s="106"/>
      <c r="G24" s="106"/>
      <c r="H24" s="106"/>
      <c r="I24" s="106"/>
      <c r="J24" s="106"/>
      <c r="K24" s="106"/>
      <c r="L24" s="106"/>
      <c r="M24" s="106"/>
      <c r="N24" s="106"/>
      <c r="O24" s="106"/>
    </row>
    <row r="25" spans="1:17" x14ac:dyDescent="0.15">
      <c r="D25" s="6"/>
      <c r="E25" s="106"/>
      <c r="F25" s="106" t="str">
        <f>IF(F$10&gt;0,IF(F$9=F$10+F$14,"OK","↑　開園日と休園日の合計が総日数と合いません"),"")</f>
        <v/>
      </c>
      <c r="G25" s="106"/>
      <c r="H25" s="106"/>
      <c r="I25" s="106"/>
      <c r="J25" s="106"/>
      <c r="K25" s="106"/>
      <c r="L25" s="106"/>
      <c r="M25" s="106"/>
      <c r="N25" s="106"/>
      <c r="O25" s="106"/>
    </row>
    <row r="26" spans="1:17" x14ac:dyDescent="0.15">
      <c r="D26" s="6"/>
      <c r="E26" s="106"/>
      <c r="F26" s="106"/>
      <c r="G26" s="106" t="str">
        <f>IF(G$10&gt;0,IF(G$9=G$10+G$14,"OK","↑　開園日と休園日の合計が総日数と合いません"),"")</f>
        <v/>
      </c>
      <c r="H26" s="106"/>
      <c r="I26" s="106"/>
      <c r="J26" s="106"/>
      <c r="K26" s="106"/>
      <c r="L26" s="106"/>
      <c r="M26" s="106"/>
      <c r="N26" s="106"/>
      <c r="O26" s="106"/>
    </row>
    <row r="27" spans="1:17" x14ac:dyDescent="0.15">
      <c r="D27" s="6"/>
      <c r="E27" s="106"/>
      <c r="F27" s="106"/>
      <c r="G27" s="106"/>
      <c r="H27" s="106" t="str">
        <f>IF(H$10&gt;0,IF(H$9=H$10+H$14,"OK","↑　開園日と休園日の合計が総日数と合いません"),"")</f>
        <v/>
      </c>
      <c r="I27" s="106"/>
      <c r="J27" s="106"/>
      <c r="K27" s="106"/>
      <c r="L27" s="106"/>
      <c r="M27" s="106"/>
      <c r="N27" s="106"/>
      <c r="O27" s="106"/>
    </row>
    <row r="28" spans="1:17" x14ac:dyDescent="0.15">
      <c r="D28" s="6"/>
      <c r="E28" s="106"/>
      <c r="F28" s="106"/>
      <c r="G28" s="106"/>
      <c r="H28" s="106"/>
      <c r="I28" s="106" t="str">
        <f>IF(I$10&gt;0,IF(I$9=I$10+I$14,"OK","↑　開園日と休園日の合計が総日数と合いません"),"")</f>
        <v/>
      </c>
      <c r="J28" s="106"/>
      <c r="K28" s="106"/>
      <c r="L28" s="106"/>
      <c r="M28" s="106"/>
      <c r="N28" s="106"/>
      <c r="O28" s="106"/>
    </row>
    <row r="29" spans="1:17" x14ac:dyDescent="0.15">
      <c r="D29" s="6"/>
      <c r="E29" s="106"/>
      <c r="F29" s="106"/>
      <c r="G29" s="106"/>
      <c r="H29" s="106"/>
      <c r="I29" s="106"/>
      <c r="J29" s="106" t="str">
        <f>IF(J$10&gt;0,IF(J$9=J$10+J$14,"OK","↑　開園日と休園日の合計が総日数と合いません"),"")</f>
        <v/>
      </c>
      <c r="K29" s="106"/>
      <c r="L29" s="106"/>
      <c r="M29" s="106"/>
      <c r="N29" s="106"/>
      <c r="O29" s="106"/>
    </row>
    <row r="30" spans="1:17" x14ac:dyDescent="0.15">
      <c r="D30" s="6"/>
      <c r="E30" s="106"/>
      <c r="F30" s="106"/>
      <c r="G30" s="106"/>
      <c r="H30" s="106"/>
      <c r="I30" s="106"/>
      <c r="J30" s="106"/>
      <c r="K30" s="106" t="str">
        <f>IF(K$10&gt;0,IF(K$9=K$10+K$14,"OK","↑　開園日と休園日の合計が総日数と合いません"),"")</f>
        <v/>
      </c>
      <c r="L30" s="106"/>
      <c r="M30" s="106"/>
      <c r="N30" s="106"/>
      <c r="O30" s="106"/>
    </row>
    <row r="31" spans="1:17" x14ac:dyDescent="0.15">
      <c r="D31" s="6"/>
      <c r="E31" s="106"/>
      <c r="F31" s="106"/>
      <c r="G31" s="106"/>
      <c r="H31" s="106"/>
      <c r="I31" s="106"/>
      <c r="J31" s="106"/>
      <c r="K31" s="106"/>
      <c r="L31" s="106" t="str">
        <f>IF(L$10&gt;0,IF(L$9=L$10+L$14,"OK","↑　開園日と休園日の合計が総日数と合いません"),"")</f>
        <v/>
      </c>
      <c r="M31" s="106"/>
      <c r="N31" s="106"/>
      <c r="O31" s="106"/>
    </row>
    <row r="32" spans="1:17" x14ac:dyDescent="0.15">
      <c r="D32" s="6"/>
      <c r="E32" s="106"/>
      <c r="F32" s="106"/>
      <c r="G32" s="106"/>
      <c r="H32" s="106"/>
      <c r="I32" s="106"/>
      <c r="J32" s="106"/>
      <c r="K32" s="106"/>
      <c r="L32" s="106"/>
      <c r="M32" s="106" t="str">
        <f>IF(M$10&gt;0,IF(M$9=M$10+M$14,"OK","↑　開園日と休園日の合計が総日数と合いません"),"")</f>
        <v/>
      </c>
      <c r="N32" s="106"/>
      <c r="O32" s="106"/>
    </row>
    <row r="33" spans="4:15" x14ac:dyDescent="0.15">
      <c r="D33" s="6"/>
      <c r="E33" s="106"/>
      <c r="F33" s="106"/>
      <c r="G33" s="106"/>
      <c r="H33" s="106"/>
      <c r="I33" s="106"/>
      <c r="J33" s="106"/>
      <c r="K33" s="106"/>
      <c r="L33" s="106"/>
      <c r="M33" s="106"/>
      <c r="N33" s="106" t="str">
        <f>IF(N$10&gt;0,IF(N$9=N$10+N$14,"OK","↑　開園日と休園日の合計が総日数と合いません"),"")</f>
        <v/>
      </c>
      <c r="O33" s="106"/>
    </row>
    <row r="34" spans="4:15" x14ac:dyDescent="0.15">
      <c r="D34" s="6"/>
      <c r="E34" s="106"/>
      <c r="F34" s="106"/>
      <c r="G34" s="106"/>
      <c r="H34" s="106"/>
      <c r="I34" s="106"/>
      <c r="J34" s="106"/>
      <c r="K34" s="106"/>
      <c r="L34" s="106"/>
      <c r="M34" s="106"/>
      <c r="N34" s="106"/>
      <c r="O34" s="106" t="str">
        <f>IF(O$10&gt;0,IF(O$9=O$10+O$14,"OK","↑　開園日と休園日の合計が総日数と合いません"),"")</f>
        <v/>
      </c>
    </row>
  </sheetData>
  <sheetProtection password="CC55" sheet="1" objects="1" scenarios="1"/>
  <mergeCells count="14">
    <mergeCell ref="K6:P6"/>
    <mergeCell ref="A1:P1"/>
    <mergeCell ref="A15:A17"/>
    <mergeCell ref="B15:B17"/>
    <mergeCell ref="A18:A20"/>
    <mergeCell ref="B18:B20"/>
    <mergeCell ref="A4:P4"/>
    <mergeCell ref="A14:C14"/>
    <mergeCell ref="A11:A13"/>
    <mergeCell ref="A8:C8"/>
    <mergeCell ref="A9:C9"/>
    <mergeCell ref="A10:C10"/>
    <mergeCell ref="B11:B13"/>
    <mergeCell ref="I6:J6"/>
  </mergeCells>
  <phoneticPr fontId="2"/>
  <conditionalFormatting sqref="P15">
    <cfRule type="cellIs" dxfId="2" priority="1" stopIfTrue="1" operator="greaterThanOrEqual">
      <formula>10</formula>
    </cfRule>
  </conditionalFormatting>
  <conditionalFormatting sqref="P18">
    <cfRule type="cellIs" dxfId="1" priority="2" stopIfTrue="1" operator="greaterThanOrEqual">
      <formula>19</formula>
    </cfRule>
  </conditionalFormatting>
  <conditionalFormatting sqref="P11">
    <cfRule type="cellIs" dxfId="0" priority="3" stopIfTrue="1" operator="greaterThanOrEqual">
      <formula>IF(P10&gt;0,$P$10/2,"")</formula>
    </cfRule>
  </conditionalFormatting>
  <printOptions horizontalCentered="1"/>
  <pageMargins left="0.78740157480314965" right="0.78740157480314965" top="0.98425196850393704" bottom="0.98425196850393704" header="0.51181102362204722" footer="0.51181102362204722"/>
  <pageSetup paperSize="9" scale="9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showZeros="0" view="pageBreakPreview" zoomScale="90" zoomScaleNormal="100" zoomScaleSheetLayoutView="90" workbookViewId="0">
      <selection activeCell="C21" sqref="C21:D21"/>
    </sheetView>
  </sheetViews>
  <sheetFormatPr defaultRowHeight="13.5" x14ac:dyDescent="0.15"/>
  <cols>
    <col min="1" max="1" width="4.125" style="2" customWidth="1"/>
    <col min="2" max="2" width="17.375" style="2" customWidth="1"/>
    <col min="3" max="4" width="15.625" style="2" customWidth="1"/>
    <col min="5" max="5" width="9.5" style="2" bestFit="1" customWidth="1"/>
    <col min="6" max="6" width="17" style="2" customWidth="1"/>
    <col min="7" max="7" width="9.375" style="2" customWidth="1"/>
    <col min="8" max="8" width="17" style="2" customWidth="1"/>
    <col min="9" max="10" width="11.375" style="2" customWidth="1"/>
    <col min="11" max="16384" width="9" style="2"/>
  </cols>
  <sheetData>
    <row r="1" spans="1:10" ht="18.75" x14ac:dyDescent="0.15">
      <c r="B1" s="13" t="s">
        <v>171</v>
      </c>
    </row>
    <row r="2" spans="1:10" ht="15.75" customHeight="1" x14ac:dyDescent="0.15">
      <c r="A2" s="14" t="s">
        <v>172</v>
      </c>
      <c r="D2" s="15"/>
      <c r="E2" s="15"/>
      <c r="F2" s="15"/>
      <c r="G2" s="15"/>
      <c r="H2" s="15"/>
      <c r="I2" s="15"/>
      <c r="J2" s="15"/>
    </row>
    <row r="3" spans="1:10" ht="15.75" customHeight="1" x14ac:dyDescent="0.15">
      <c r="C3" s="15"/>
      <c r="D3" s="15"/>
      <c r="E3" s="15"/>
      <c r="F3" s="15"/>
      <c r="G3" s="15"/>
      <c r="H3" s="15"/>
      <c r="I3" s="15"/>
      <c r="J3" s="15"/>
    </row>
    <row r="4" spans="1:10" s="10" customFormat="1" ht="15.75" customHeight="1" x14ac:dyDescent="0.15">
      <c r="A4" s="483" t="s">
        <v>173</v>
      </c>
      <c r="B4" s="483"/>
      <c r="C4" s="483"/>
      <c r="D4" s="483"/>
      <c r="E4" s="483"/>
      <c r="F4" s="483"/>
      <c r="G4" s="483"/>
      <c r="H4" s="483"/>
    </row>
    <row r="5" spans="1:10" ht="15.75" customHeight="1" x14ac:dyDescent="0.15">
      <c r="C5" s="16"/>
      <c r="D5" s="16"/>
    </row>
    <row r="6" spans="1:10" ht="15.75" customHeight="1" x14ac:dyDescent="0.15">
      <c r="C6" s="17"/>
      <c r="E6" s="256" t="s">
        <v>16</v>
      </c>
      <c r="F6" s="486">
        <f>別紙１!E5</f>
        <v>0</v>
      </c>
      <c r="G6" s="486"/>
      <c r="H6" s="486"/>
    </row>
    <row r="7" spans="1:10" ht="15.75" customHeight="1" x14ac:dyDescent="0.15">
      <c r="C7" s="17"/>
      <c r="E7" s="257"/>
      <c r="F7" s="246"/>
      <c r="G7" s="246"/>
      <c r="H7" s="246"/>
    </row>
    <row r="8" spans="1:10" ht="18" customHeight="1" x14ac:dyDescent="0.15">
      <c r="A8" s="2" t="s">
        <v>252</v>
      </c>
      <c r="C8" s="17"/>
      <c r="G8" s="20"/>
      <c r="H8" s="246"/>
      <c r="I8" s="246"/>
      <c r="J8" s="246"/>
    </row>
    <row r="9" spans="1:10" ht="18" customHeight="1" x14ac:dyDescent="0.15">
      <c r="B9" s="245"/>
      <c r="C9" s="247" t="s">
        <v>286</v>
      </c>
      <c r="D9" s="247" t="s">
        <v>249</v>
      </c>
      <c r="G9" s="20"/>
      <c r="H9" s="246"/>
      <c r="I9" s="246"/>
      <c r="J9" s="246"/>
    </row>
    <row r="10" spans="1:10" ht="24" customHeight="1" x14ac:dyDescent="0.15">
      <c r="B10" s="249" t="s">
        <v>10</v>
      </c>
      <c r="C10" s="250">
        <f>+'別紙3-2'!L50</f>
        <v>0</v>
      </c>
      <c r="D10" s="252">
        <f>+'別紙3-2'!B50</f>
        <v>0</v>
      </c>
      <c r="I10" s="246"/>
      <c r="J10" s="246"/>
    </row>
    <row r="11" spans="1:10" ht="24" customHeight="1" x14ac:dyDescent="0.15">
      <c r="B11" s="249" t="s">
        <v>169</v>
      </c>
      <c r="C11" s="250">
        <f>+'別紙3-2'!AA50</f>
        <v>0</v>
      </c>
      <c r="D11" s="252">
        <f>+'別紙3-2'!Q50</f>
        <v>0</v>
      </c>
      <c r="F11" s="2" t="s">
        <v>250</v>
      </c>
    </row>
    <row r="12" spans="1:10" ht="24" customHeight="1" thickBot="1" x14ac:dyDescent="0.2">
      <c r="B12" s="253" t="s">
        <v>54</v>
      </c>
      <c r="C12" s="258">
        <f>SUM(C10:C11)</f>
        <v>0</v>
      </c>
      <c r="D12" s="259">
        <f>SUM(D10:D11)</f>
        <v>0</v>
      </c>
      <c r="F12" s="484" t="s">
        <v>258</v>
      </c>
      <c r="G12" s="482" t="s">
        <v>170</v>
      </c>
      <c r="H12" s="484" t="s">
        <v>259</v>
      </c>
      <c r="I12" s="246"/>
      <c r="J12" s="246"/>
    </row>
    <row r="13" spans="1:10" ht="33" customHeight="1" thickBot="1" x14ac:dyDescent="0.2">
      <c r="B13" s="254" t="s">
        <v>255</v>
      </c>
      <c r="C13" s="478" t="e">
        <f>FLOOR(((C10+C11)/(D10+D11)),"0.5")</f>
        <v>#DIV/0!</v>
      </c>
      <c r="D13" s="479"/>
      <c r="F13" s="485"/>
      <c r="G13" s="482"/>
      <c r="H13" s="485"/>
      <c r="I13" s="246"/>
      <c r="J13" s="246"/>
    </row>
    <row r="14" spans="1:10" ht="15.75" customHeight="1" x14ac:dyDescent="0.15">
      <c r="B14" s="2" t="s">
        <v>261</v>
      </c>
      <c r="C14" s="17"/>
      <c r="G14" s="20"/>
      <c r="H14" s="246"/>
      <c r="I14" s="246"/>
      <c r="J14" s="246"/>
    </row>
    <row r="15" spans="1:10" ht="15.75" customHeight="1" x14ac:dyDescent="0.15">
      <c r="C15" s="17"/>
      <c r="G15" s="20"/>
      <c r="H15" s="246"/>
      <c r="I15" s="246"/>
      <c r="J15" s="246"/>
    </row>
    <row r="16" spans="1:10" ht="18" customHeight="1" x14ac:dyDescent="0.15">
      <c r="A16" s="2" t="s">
        <v>253</v>
      </c>
      <c r="C16" s="17"/>
      <c r="G16" s="20"/>
      <c r="H16" s="246"/>
      <c r="I16" s="246"/>
      <c r="J16" s="246"/>
    </row>
    <row r="17" spans="1:10" ht="18" customHeight="1" x14ac:dyDescent="0.15">
      <c r="B17" s="245"/>
      <c r="C17" s="325" t="s">
        <v>287</v>
      </c>
      <c r="D17" s="248" t="s">
        <v>288</v>
      </c>
      <c r="G17" s="20"/>
      <c r="H17" s="246"/>
      <c r="I17" s="246"/>
      <c r="J17" s="246"/>
    </row>
    <row r="18" spans="1:10" ht="24" customHeight="1" x14ac:dyDescent="0.15">
      <c r="B18" s="249" t="s">
        <v>10</v>
      </c>
      <c r="C18" s="250">
        <f>+'別紙3-2'!M50</f>
        <v>0</v>
      </c>
      <c r="D18" s="250">
        <f>+C10</f>
        <v>0</v>
      </c>
      <c r="I18" s="246"/>
      <c r="J18" s="246"/>
    </row>
    <row r="19" spans="1:10" ht="24" customHeight="1" x14ac:dyDescent="0.15">
      <c r="B19" s="249" t="s">
        <v>169</v>
      </c>
      <c r="C19" s="250">
        <f>+'別紙3-2'!AB50</f>
        <v>0</v>
      </c>
      <c r="D19" s="250">
        <f>+C11</f>
        <v>0</v>
      </c>
      <c r="F19" s="2" t="s">
        <v>250</v>
      </c>
      <c r="I19" s="246"/>
      <c r="J19" s="246"/>
    </row>
    <row r="20" spans="1:10" ht="24" customHeight="1" thickBot="1" x14ac:dyDescent="0.2">
      <c r="B20" s="253" t="s">
        <v>54</v>
      </c>
      <c r="C20" s="258">
        <f>SUM(C18:C19)</f>
        <v>0</v>
      </c>
      <c r="D20" s="258">
        <f>SUM(D18:D19)</f>
        <v>0</v>
      </c>
      <c r="F20" s="484" t="s">
        <v>265</v>
      </c>
      <c r="G20" s="482" t="s">
        <v>170</v>
      </c>
      <c r="H20" s="484" t="s">
        <v>258</v>
      </c>
      <c r="I20" s="246"/>
      <c r="J20" s="246"/>
    </row>
    <row r="21" spans="1:10" ht="33" customHeight="1" thickBot="1" x14ac:dyDescent="0.2">
      <c r="B21" s="255" t="s">
        <v>256</v>
      </c>
      <c r="C21" s="480" t="e">
        <f>ROUND((C18+C19)/(D18+D19),0)</f>
        <v>#DIV/0!</v>
      </c>
      <c r="D21" s="481"/>
      <c r="F21" s="485"/>
      <c r="G21" s="482"/>
      <c r="H21" s="485"/>
      <c r="I21" s="246"/>
      <c r="J21" s="246"/>
    </row>
    <row r="22" spans="1:10" ht="15.75" customHeight="1" x14ac:dyDescent="0.15">
      <c r="B22" s="2" t="s">
        <v>307</v>
      </c>
      <c r="C22" s="17"/>
      <c r="G22" s="20"/>
      <c r="H22" s="246"/>
      <c r="I22" s="246"/>
      <c r="J22" s="246"/>
    </row>
    <row r="23" spans="1:10" ht="15.75" customHeight="1" x14ac:dyDescent="0.15">
      <c r="C23" s="17"/>
      <c r="G23" s="20"/>
      <c r="H23" s="246"/>
      <c r="I23" s="246"/>
      <c r="J23" s="246"/>
    </row>
    <row r="24" spans="1:10" ht="18" customHeight="1" x14ac:dyDescent="0.15">
      <c r="A24" s="2" t="s">
        <v>254</v>
      </c>
      <c r="C24" s="17"/>
      <c r="G24" s="20"/>
      <c r="H24" s="246"/>
      <c r="I24" s="246"/>
      <c r="J24" s="246"/>
    </row>
    <row r="25" spans="1:10" ht="18" customHeight="1" x14ac:dyDescent="0.15">
      <c r="B25" s="245"/>
      <c r="C25" s="248" t="s">
        <v>251</v>
      </c>
      <c r="D25" s="248" t="s">
        <v>249</v>
      </c>
      <c r="G25" s="20"/>
      <c r="H25" s="246"/>
      <c r="I25" s="246"/>
      <c r="J25" s="246"/>
    </row>
    <row r="26" spans="1:10" ht="24" customHeight="1" x14ac:dyDescent="0.15">
      <c r="B26" s="249" t="s">
        <v>10</v>
      </c>
      <c r="C26" s="251">
        <f>+'別紙3-2'!N50</f>
        <v>0</v>
      </c>
      <c r="D26" s="252">
        <f>+D10</f>
        <v>0</v>
      </c>
      <c r="I26" s="246"/>
      <c r="J26" s="246"/>
    </row>
    <row r="27" spans="1:10" ht="24" customHeight="1" x14ac:dyDescent="0.15">
      <c r="B27" s="249" t="s">
        <v>169</v>
      </c>
      <c r="C27" s="251">
        <f>+'別紙3-2'!AC50</f>
        <v>0</v>
      </c>
      <c r="D27" s="252">
        <f>+D11</f>
        <v>0</v>
      </c>
      <c r="F27" s="2" t="s">
        <v>250</v>
      </c>
      <c r="I27" s="246"/>
      <c r="J27" s="246"/>
    </row>
    <row r="28" spans="1:10" ht="24" customHeight="1" thickBot="1" x14ac:dyDescent="0.2">
      <c r="B28" s="253" t="s">
        <v>54</v>
      </c>
      <c r="C28" s="260">
        <f>SUM(C26:C27)</f>
        <v>0</v>
      </c>
      <c r="D28" s="259">
        <f>SUM(D26:D27)</f>
        <v>0</v>
      </c>
      <c r="F28" s="484" t="s">
        <v>260</v>
      </c>
      <c r="G28" s="482" t="s">
        <v>170</v>
      </c>
      <c r="H28" s="484" t="s">
        <v>259</v>
      </c>
      <c r="I28" s="246"/>
      <c r="J28" s="246"/>
    </row>
    <row r="29" spans="1:10" ht="33" customHeight="1" thickBot="1" x14ac:dyDescent="0.2">
      <c r="B29" s="255" t="s">
        <v>257</v>
      </c>
      <c r="C29" s="480" t="e">
        <f>INT((C26+C27)/(D26+D27))</f>
        <v>#DIV/0!</v>
      </c>
      <c r="D29" s="481"/>
      <c r="F29" s="485"/>
      <c r="G29" s="482"/>
      <c r="H29" s="485"/>
      <c r="I29" s="246"/>
      <c r="J29" s="246"/>
    </row>
    <row r="30" spans="1:10" ht="15.75" customHeight="1" x14ac:dyDescent="0.15">
      <c r="B30" s="2" t="s">
        <v>262</v>
      </c>
      <c r="C30" s="17"/>
      <c r="G30" s="20"/>
      <c r="H30" s="246"/>
      <c r="I30" s="246"/>
      <c r="J30" s="246"/>
    </row>
    <row r="31" spans="1:10" ht="15.75" customHeight="1" x14ac:dyDescent="0.15"/>
    <row r="32" spans="1:10" x14ac:dyDescent="0.15">
      <c r="C32" s="18"/>
    </row>
    <row r="33" spans="3:3" x14ac:dyDescent="0.15">
      <c r="C33" s="18"/>
    </row>
    <row r="34" spans="3:3" x14ac:dyDescent="0.15">
      <c r="C34" s="18"/>
    </row>
    <row r="35" spans="3:3" x14ac:dyDescent="0.15">
      <c r="C35" s="18"/>
    </row>
    <row r="36" spans="3:3" x14ac:dyDescent="0.15">
      <c r="C36" s="18"/>
    </row>
    <row r="37" spans="3:3" x14ac:dyDescent="0.15">
      <c r="C37" s="18"/>
    </row>
    <row r="38" spans="3:3" x14ac:dyDescent="0.15">
      <c r="C38" s="18"/>
    </row>
    <row r="39" spans="3:3" x14ac:dyDescent="0.15">
      <c r="C39" s="18"/>
    </row>
    <row r="40" spans="3:3" x14ac:dyDescent="0.15">
      <c r="C40" s="18"/>
    </row>
    <row r="41" spans="3:3" x14ac:dyDescent="0.15">
      <c r="C41" s="18"/>
    </row>
  </sheetData>
  <sheetProtection algorithmName="SHA-512" hashValue="GzNV9Z47s46G4eMMf9t4uS7VfWa9Wm0P3tsAohedfS5uYAGw2EI6tdlgff894RPleuStHkm6zkREZ6wloYs1vw==" saltValue="kPeVchOCfky+foCVLW982Q==" spinCount="100000" sheet="1" objects="1" scenarios="1"/>
  <mergeCells count="1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90"/>
  <sheetViews>
    <sheetView showZeros="0" view="pageBreakPreview" zoomScale="90" zoomScaleNormal="100" zoomScaleSheetLayoutView="90" workbookViewId="0">
      <selection activeCell="M18" sqref="M18"/>
    </sheetView>
  </sheetViews>
  <sheetFormatPr defaultRowHeight="13.5" x14ac:dyDescent="0.15"/>
  <cols>
    <col min="1" max="1" width="5.5" style="21" customWidth="1"/>
    <col min="2" max="2" width="7.625" style="21" customWidth="1"/>
    <col min="3" max="3" width="8.625" style="21" customWidth="1"/>
    <col min="4" max="5" width="2.625" style="23" customWidth="1"/>
    <col min="6" max="7" width="8.625" style="21" customWidth="1"/>
    <col min="8" max="9" width="2.625" style="21" customWidth="1"/>
    <col min="10" max="12" width="8.625" style="21" customWidth="1"/>
    <col min="13" max="13" width="10.25" style="21" customWidth="1"/>
    <col min="14" max="14" width="8.625" style="21" customWidth="1"/>
    <col min="15" max="15" width="8.5" style="23" customWidth="1"/>
    <col min="16" max="16" width="5.5" style="21" customWidth="1"/>
    <col min="17" max="17" width="8" style="21" customWidth="1"/>
    <col min="18" max="18" width="8.625" style="21" customWidth="1"/>
    <col min="19" max="20" width="2.625" style="23" customWidth="1"/>
    <col min="21" max="22" width="8.625" style="21" customWidth="1"/>
    <col min="23" max="24" width="2.625" style="21" customWidth="1"/>
    <col min="25" max="27" width="8.625" style="21" customWidth="1"/>
    <col min="28" max="28" width="10.25" style="21" customWidth="1"/>
    <col min="29" max="29" width="8.625" style="21" customWidth="1"/>
    <col min="30" max="30" width="8.625" style="23" customWidth="1"/>
    <col min="31" max="16384" width="9" style="21"/>
  </cols>
  <sheetData>
    <row r="1" spans="1:30" ht="21" x14ac:dyDescent="0.15">
      <c r="A1" s="567" t="s">
        <v>22</v>
      </c>
      <c r="B1" s="567"/>
      <c r="C1" s="567"/>
      <c r="D1" s="567"/>
      <c r="E1" s="567"/>
      <c r="F1" s="567"/>
      <c r="G1" s="567"/>
      <c r="H1" s="567"/>
      <c r="I1" s="567"/>
      <c r="J1" s="567"/>
      <c r="K1" s="567"/>
      <c r="L1" s="567"/>
      <c r="M1" s="567"/>
      <c r="N1" s="567"/>
      <c r="O1" s="567"/>
      <c r="P1" s="559"/>
      <c r="Q1" s="559"/>
      <c r="R1" s="559"/>
      <c r="S1" s="559"/>
      <c r="T1" s="559"/>
      <c r="U1" s="559"/>
      <c r="V1" s="559"/>
      <c r="W1" s="559"/>
      <c r="X1" s="559"/>
      <c r="Y1" s="559"/>
      <c r="Z1" s="559"/>
      <c r="AA1" s="559"/>
      <c r="AB1" s="559"/>
      <c r="AC1" s="559"/>
      <c r="AD1" s="559"/>
    </row>
    <row r="2" spans="1:30" ht="19.5" customHeight="1" x14ac:dyDescent="0.15">
      <c r="A2" s="173" t="s">
        <v>21</v>
      </c>
      <c r="B2" s="25"/>
      <c r="C2" s="25"/>
      <c r="D2" s="26"/>
      <c r="E2" s="26"/>
      <c r="F2" s="25"/>
      <c r="G2" s="25"/>
      <c r="H2" s="25"/>
      <c r="I2" s="25"/>
      <c r="J2" s="25"/>
      <c r="K2" s="173"/>
      <c r="L2" s="173"/>
      <c r="M2" s="25"/>
      <c r="N2" s="25"/>
      <c r="O2" s="26"/>
      <c r="P2" s="173" t="s">
        <v>21</v>
      </c>
      <c r="Q2" s="25"/>
      <c r="R2" s="25"/>
      <c r="S2" s="26"/>
      <c r="T2" s="26"/>
      <c r="U2" s="25"/>
      <c r="V2" s="25"/>
      <c r="W2" s="25"/>
      <c r="X2" s="25"/>
      <c r="Y2" s="25"/>
      <c r="Z2" s="173"/>
      <c r="AA2" s="173"/>
      <c r="AB2" s="25"/>
      <c r="AC2" s="25"/>
      <c r="AD2" s="26"/>
    </row>
    <row r="3" spans="1:30" s="24" customFormat="1" ht="17.25" customHeight="1" x14ac:dyDescent="0.15">
      <c r="A3" s="560" t="s">
        <v>91</v>
      </c>
      <c r="B3" s="560"/>
      <c r="C3" s="560"/>
      <c r="D3" s="560"/>
      <c r="E3" s="560"/>
      <c r="F3" s="560"/>
      <c r="G3" s="560"/>
      <c r="H3" s="560"/>
      <c r="I3" s="560"/>
      <c r="J3" s="560"/>
      <c r="K3" s="560"/>
      <c r="L3" s="560"/>
      <c r="M3" s="560"/>
      <c r="N3" s="560"/>
      <c r="O3" s="560"/>
      <c r="P3" s="560" t="s">
        <v>92</v>
      </c>
      <c r="Q3" s="560"/>
      <c r="R3" s="560"/>
      <c r="S3" s="560"/>
      <c r="T3" s="560"/>
      <c r="U3" s="560"/>
      <c r="V3" s="560"/>
      <c r="W3" s="560"/>
      <c r="X3" s="560"/>
      <c r="Y3" s="560"/>
      <c r="Z3" s="560"/>
      <c r="AA3" s="560"/>
      <c r="AB3" s="560"/>
      <c r="AC3" s="560"/>
      <c r="AD3" s="560"/>
    </row>
    <row r="4" spans="1:30" ht="10.5" customHeight="1" x14ac:dyDescent="0.15">
      <c r="A4" s="25"/>
      <c r="B4" s="25"/>
      <c r="C4" s="25"/>
      <c r="D4" s="26"/>
      <c r="E4" s="26"/>
      <c r="F4" s="174"/>
      <c r="G4" s="174"/>
      <c r="H4" s="174"/>
      <c r="I4" s="174"/>
      <c r="J4" s="174"/>
      <c r="K4" s="25"/>
      <c r="L4" s="25"/>
      <c r="M4" s="25"/>
      <c r="N4" s="25"/>
      <c r="O4" s="26"/>
      <c r="P4" s="25"/>
      <c r="Q4" s="25"/>
      <c r="R4" s="25"/>
      <c r="S4" s="26"/>
      <c r="T4" s="26"/>
      <c r="U4" s="174"/>
      <c r="V4" s="174"/>
      <c r="W4" s="174"/>
      <c r="X4" s="174"/>
      <c r="Y4" s="174"/>
      <c r="Z4" s="25"/>
      <c r="AA4" s="25"/>
      <c r="AB4" s="25"/>
      <c r="AC4" s="25"/>
      <c r="AD4" s="26"/>
    </row>
    <row r="5" spans="1:30" ht="15" customHeight="1" x14ac:dyDescent="0.15">
      <c r="A5" s="25"/>
      <c r="B5" s="25"/>
      <c r="C5" s="25"/>
      <c r="D5" s="26"/>
      <c r="E5" s="26"/>
      <c r="F5" s="25"/>
      <c r="G5" s="25"/>
      <c r="H5" s="25"/>
      <c r="I5" s="25"/>
      <c r="J5" s="25" t="s">
        <v>16</v>
      </c>
      <c r="K5" s="465">
        <f>別紙１!E5</f>
        <v>0</v>
      </c>
      <c r="L5" s="465"/>
      <c r="M5" s="465"/>
      <c r="N5" s="465"/>
      <c r="O5" s="465"/>
      <c r="P5" s="25"/>
      <c r="Q5" s="25"/>
      <c r="R5" s="25"/>
      <c r="S5" s="26"/>
      <c r="T5" s="26"/>
      <c r="U5" s="25"/>
      <c r="V5" s="25"/>
      <c r="W5" s="25"/>
      <c r="X5" s="25"/>
      <c r="Y5" s="25" t="s">
        <v>16</v>
      </c>
      <c r="Z5" s="465">
        <f>別紙１!E5</f>
        <v>0</v>
      </c>
      <c r="AA5" s="465"/>
      <c r="AB5" s="465"/>
      <c r="AC5" s="465"/>
      <c r="AD5" s="465"/>
    </row>
    <row r="6" spans="1:30" ht="7.5" customHeight="1" thickBot="1" x14ac:dyDescent="0.2">
      <c r="A6" s="25"/>
      <c r="B6" s="25"/>
      <c r="C6" s="25"/>
      <c r="D6" s="26"/>
      <c r="E6" s="26"/>
      <c r="F6" s="25"/>
      <c r="G6" s="25"/>
      <c r="H6" s="25"/>
      <c r="I6" s="25"/>
      <c r="J6" s="25"/>
      <c r="K6" s="25"/>
      <c r="L6" s="25"/>
      <c r="M6" s="27"/>
      <c r="N6" s="27"/>
      <c r="O6" s="27"/>
      <c r="P6" s="25"/>
      <c r="Q6" s="25"/>
      <c r="R6" s="25"/>
      <c r="S6" s="26"/>
      <c r="T6" s="26"/>
      <c r="U6" s="25"/>
      <c r="V6" s="25"/>
      <c r="W6" s="25"/>
      <c r="X6" s="25"/>
      <c r="Y6" s="25"/>
      <c r="Z6" s="25"/>
      <c r="AA6" s="25"/>
      <c r="AB6" s="27"/>
      <c r="AC6" s="27"/>
      <c r="AD6" s="27"/>
    </row>
    <row r="7" spans="1:30" ht="14.25" customHeight="1" x14ac:dyDescent="0.15">
      <c r="A7" s="561" t="s">
        <v>89</v>
      </c>
      <c r="B7" s="562"/>
      <c r="C7" s="572" t="s">
        <v>13</v>
      </c>
      <c r="D7" s="573"/>
      <c r="E7" s="574" t="s">
        <v>96</v>
      </c>
      <c r="F7" s="574"/>
      <c r="G7" s="575"/>
      <c r="H7" s="565"/>
      <c r="I7" s="547"/>
      <c r="J7" s="547"/>
      <c r="K7" s="547"/>
      <c r="L7" s="566"/>
      <c r="M7" s="547"/>
      <c r="N7" s="547"/>
      <c r="O7" s="548"/>
      <c r="P7" s="561" t="s">
        <v>89</v>
      </c>
      <c r="Q7" s="562"/>
      <c r="R7" s="572" t="s">
        <v>13</v>
      </c>
      <c r="S7" s="573"/>
      <c r="T7" s="574" t="s">
        <v>96</v>
      </c>
      <c r="U7" s="574"/>
      <c r="V7" s="575"/>
      <c r="W7" s="565"/>
      <c r="X7" s="547"/>
      <c r="Y7" s="547"/>
      <c r="Z7" s="547"/>
      <c r="AA7" s="566"/>
      <c r="AB7" s="547"/>
      <c r="AC7" s="547"/>
      <c r="AD7" s="548"/>
    </row>
    <row r="8" spans="1:30" ht="14.25" customHeight="1" thickBot="1" x14ac:dyDescent="0.2">
      <c r="A8" s="563"/>
      <c r="B8" s="564"/>
      <c r="C8" s="578" t="s">
        <v>20</v>
      </c>
      <c r="D8" s="579"/>
      <c r="E8" s="576" t="s">
        <v>97</v>
      </c>
      <c r="F8" s="576"/>
      <c r="G8" s="577"/>
      <c r="H8" s="570"/>
      <c r="I8" s="568"/>
      <c r="J8" s="568"/>
      <c r="K8" s="568"/>
      <c r="L8" s="571"/>
      <c r="M8" s="215"/>
      <c r="N8" s="568"/>
      <c r="O8" s="569"/>
      <c r="P8" s="563"/>
      <c r="Q8" s="564"/>
      <c r="R8" s="578" t="s">
        <v>20</v>
      </c>
      <c r="S8" s="579"/>
      <c r="T8" s="576" t="s">
        <v>97</v>
      </c>
      <c r="U8" s="576"/>
      <c r="V8" s="577"/>
      <c r="W8" s="570"/>
      <c r="X8" s="568"/>
      <c r="Y8" s="568"/>
      <c r="Z8" s="568"/>
      <c r="AA8" s="571"/>
      <c r="AB8" s="215"/>
      <c r="AC8" s="568"/>
      <c r="AD8" s="569"/>
    </row>
    <row r="9" spans="1:30" ht="14.25" customHeight="1" thickBot="1" x14ac:dyDescent="0.2">
      <c r="A9" s="500" t="s">
        <v>11</v>
      </c>
      <c r="B9" s="501"/>
      <c r="C9" s="499"/>
      <c r="D9" s="499"/>
      <c r="E9" s="499"/>
      <c r="F9" s="499"/>
      <c r="G9" s="499"/>
      <c r="H9" s="499"/>
      <c r="I9" s="499"/>
      <c r="J9" s="499"/>
      <c r="K9" s="499"/>
      <c r="L9" s="214"/>
      <c r="M9" s="496" t="s">
        <v>19</v>
      </c>
      <c r="N9" s="496"/>
      <c r="O9" s="497"/>
      <c r="P9" s="500" t="s">
        <v>11</v>
      </c>
      <c r="Q9" s="501"/>
      <c r="R9" s="498"/>
      <c r="S9" s="499"/>
      <c r="T9" s="499"/>
      <c r="U9" s="499"/>
      <c r="V9" s="499"/>
      <c r="W9" s="499"/>
      <c r="X9" s="499"/>
      <c r="Y9" s="499"/>
      <c r="Z9" s="499"/>
      <c r="AA9" s="214"/>
      <c r="AB9" s="496" t="s">
        <v>88</v>
      </c>
      <c r="AC9" s="496"/>
      <c r="AD9" s="497"/>
    </row>
    <row r="10" spans="1:30" ht="14.25" customHeight="1" thickBot="1" x14ac:dyDescent="0.2">
      <c r="A10" s="500" t="s">
        <v>12</v>
      </c>
      <c r="B10" s="501"/>
      <c r="C10" s="509" t="s">
        <v>220</v>
      </c>
      <c r="D10" s="509"/>
      <c r="E10" s="509"/>
      <c r="F10" s="509"/>
      <c r="G10" s="509"/>
      <c r="H10" s="509"/>
      <c r="I10" s="509"/>
      <c r="J10" s="509"/>
      <c r="K10" s="509"/>
      <c r="L10" s="509"/>
      <c r="M10" s="509"/>
      <c r="N10" s="509"/>
      <c r="O10" s="510"/>
      <c r="P10" s="500" t="s">
        <v>12</v>
      </c>
      <c r="Q10" s="501"/>
      <c r="R10" s="508" t="s">
        <v>221</v>
      </c>
      <c r="S10" s="509"/>
      <c r="T10" s="509"/>
      <c r="U10" s="509"/>
      <c r="V10" s="509"/>
      <c r="W10" s="509"/>
      <c r="X10" s="509"/>
      <c r="Y10" s="509"/>
      <c r="Z10" s="509"/>
      <c r="AA10" s="509"/>
      <c r="AB10" s="509"/>
      <c r="AC10" s="509"/>
      <c r="AD10" s="510"/>
    </row>
    <row r="11" spans="1:30" ht="14.25" customHeight="1" thickBot="1" x14ac:dyDescent="0.2">
      <c r="A11" s="523"/>
      <c r="B11" s="524"/>
      <c r="C11" s="549"/>
      <c r="D11" s="549"/>
      <c r="E11" s="549"/>
      <c r="F11" s="549"/>
      <c r="G11" s="549"/>
      <c r="H11" s="550"/>
      <c r="I11" s="511"/>
      <c r="J11" s="512"/>
      <c r="K11" s="512"/>
      <c r="L11" s="512"/>
      <c r="M11" s="512"/>
      <c r="N11" s="512"/>
      <c r="O11" s="513"/>
      <c r="P11" s="523"/>
      <c r="Q11" s="524"/>
      <c r="R11" s="524"/>
      <c r="S11" s="524"/>
      <c r="T11" s="524"/>
      <c r="U11" s="524"/>
      <c r="V11" s="524"/>
      <c r="W11" s="525"/>
      <c r="X11" s="511"/>
      <c r="Y11" s="512"/>
      <c r="Z11" s="512"/>
      <c r="AA11" s="512"/>
      <c r="AB11" s="512"/>
      <c r="AC11" s="512"/>
      <c r="AD11" s="513"/>
    </row>
    <row r="12" spans="1:30" ht="7.5" customHeight="1" thickBot="1" x14ac:dyDescent="0.2">
      <c r="A12" s="25"/>
      <c r="B12" s="25"/>
      <c r="C12" s="25"/>
      <c r="D12" s="26"/>
      <c r="E12" s="26"/>
      <c r="F12" s="25"/>
      <c r="G12" s="25"/>
      <c r="H12" s="25"/>
      <c r="I12" s="25"/>
      <c r="J12" s="25"/>
      <c r="K12" s="25"/>
      <c r="L12" s="25"/>
      <c r="M12" s="25"/>
      <c r="N12" s="25"/>
      <c r="O12" s="26"/>
      <c r="P12" s="25"/>
      <c r="Q12" s="25"/>
      <c r="R12" s="25"/>
      <c r="S12" s="26"/>
      <c r="T12" s="26"/>
      <c r="U12" s="25"/>
      <c r="V12" s="25"/>
      <c r="W12" s="25"/>
      <c r="X12" s="25"/>
      <c r="Y12" s="25"/>
      <c r="Z12" s="25"/>
      <c r="AA12" s="25"/>
      <c r="AB12" s="25"/>
      <c r="AC12" s="25"/>
      <c r="AD12" s="26"/>
    </row>
    <row r="13" spans="1:30" s="25" customFormat="1" x14ac:dyDescent="0.15">
      <c r="A13" s="514" t="s">
        <v>38</v>
      </c>
      <c r="B13" s="515"/>
      <c r="C13" s="515"/>
      <c r="D13" s="515"/>
      <c r="E13" s="515"/>
      <c r="F13" s="515"/>
      <c r="G13" s="515"/>
      <c r="H13" s="515"/>
      <c r="I13" s="515"/>
      <c r="J13" s="515"/>
      <c r="K13" s="515"/>
      <c r="L13" s="515"/>
      <c r="M13" s="515"/>
      <c r="N13" s="515"/>
      <c r="O13" s="516"/>
      <c r="P13" s="514" t="s">
        <v>40</v>
      </c>
      <c r="Q13" s="515"/>
      <c r="R13" s="515"/>
      <c r="S13" s="515"/>
      <c r="T13" s="515"/>
      <c r="U13" s="515"/>
      <c r="V13" s="515"/>
      <c r="W13" s="515"/>
      <c r="X13" s="515"/>
      <c r="Y13" s="515"/>
      <c r="Z13" s="515"/>
      <c r="AA13" s="515"/>
      <c r="AB13" s="515"/>
      <c r="AC13" s="515"/>
      <c r="AD13" s="516"/>
    </row>
    <row r="14" spans="1:30" s="25" customFormat="1" ht="13.5" customHeight="1" x14ac:dyDescent="0.15">
      <c r="A14" s="526"/>
      <c r="B14" s="557"/>
      <c r="C14" s="553" t="s">
        <v>14</v>
      </c>
      <c r="D14" s="554"/>
      <c r="E14" s="554"/>
      <c r="F14" s="554"/>
      <c r="G14" s="554"/>
      <c r="H14" s="554"/>
      <c r="I14" s="554"/>
      <c r="J14" s="554"/>
      <c r="K14" s="555"/>
      <c r="L14" s="216"/>
      <c r="M14" s="488" t="s">
        <v>266</v>
      </c>
      <c r="N14" s="488" t="s">
        <v>81</v>
      </c>
      <c r="O14" s="517" t="s">
        <v>82</v>
      </c>
      <c r="P14" s="526"/>
      <c r="Q14" s="527"/>
      <c r="R14" s="580" t="s">
        <v>14</v>
      </c>
      <c r="S14" s="581"/>
      <c r="T14" s="581"/>
      <c r="U14" s="581"/>
      <c r="V14" s="581"/>
      <c r="W14" s="581"/>
      <c r="X14" s="581"/>
      <c r="Y14" s="581"/>
      <c r="Z14" s="582"/>
      <c r="AA14" s="364"/>
      <c r="AB14" s="488" t="s">
        <v>266</v>
      </c>
      <c r="AC14" s="488" t="s">
        <v>81</v>
      </c>
      <c r="AD14" s="517" t="s">
        <v>82</v>
      </c>
    </row>
    <row r="15" spans="1:30" s="25" customFormat="1" ht="13.5" customHeight="1" x14ac:dyDescent="0.15">
      <c r="A15" s="528"/>
      <c r="B15" s="558"/>
      <c r="C15" s="551" t="s">
        <v>83</v>
      </c>
      <c r="D15" s="552"/>
      <c r="E15" s="552"/>
      <c r="F15" s="552"/>
      <c r="G15" s="551" t="s">
        <v>84</v>
      </c>
      <c r="H15" s="552"/>
      <c r="I15" s="552"/>
      <c r="J15" s="552"/>
      <c r="K15" s="488" t="s">
        <v>90</v>
      </c>
      <c r="L15" s="505" t="s">
        <v>247</v>
      </c>
      <c r="M15" s="489"/>
      <c r="N15" s="489"/>
      <c r="O15" s="518"/>
      <c r="P15" s="528"/>
      <c r="Q15" s="529"/>
      <c r="R15" s="532" t="s">
        <v>83</v>
      </c>
      <c r="S15" s="533"/>
      <c r="T15" s="533"/>
      <c r="U15" s="534"/>
      <c r="V15" s="532" t="s">
        <v>84</v>
      </c>
      <c r="W15" s="533"/>
      <c r="X15" s="533"/>
      <c r="Y15" s="534"/>
      <c r="Z15" s="488" t="s">
        <v>90</v>
      </c>
      <c r="AA15" s="505" t="s">
        <v>247</v>
      </c>
      <c r="AB15" s="489"/>
      <c r="AC15" s="489"/>
      <c r="AD15" s="518"/>
    </row>
    <row r="16" spans="1:30" s="25" customFormat="1" ht="14.25" thickBot="1" x14ac:dyDescent="0.2">
      <c r="A16" s="528"/>
      <c r="B16" s="558"/>
      <c r="C16" s="556" t="s">
        <v>42</v>
      </c>
      <c r="D16" s="556"/>
      <c r="E16" s="556" t="s">
        <v>43</v>
      </c>
      <c r="F16" s="556"/>
      <c r="G16" s="556" t="s">
        <v>42</v>
      </c>
      <c r="H16" s="556"/>
      <c r="I16" s="556" t="s">
        <v>43</v>
      </c>
      <c r="J16" s="556"/>
      <c r="K16" s="489"/>
      <c r="L16" s="506"/>
      <c r="M16" s="232" t="s">
        <v>248</v>
      </c>
      <c r="N16" s="232" t="s">
        <v>8</v>
      </c>
      <c r="O16" s="518"/>
      <c r="P16" s="530"/>
      <c r="Q16" s="531"/>
      <c r="R16" s="490" t="s">
        <v>42</v>
      </c>
      <c r="S16" s="491"/>
      <c r="T16" s="490" t="s">
        <v>43</v>
      </c>
      <c r="U16" s="491"/>
      <c r="V16" s="490" t="s">
        <v>42</v>
      </c>
      <c r="W16" s="491"/>
      <c r="X16" s="490" t="s">
        <v>43</v>
      </c>
      <c r="Y16" s="491"/>
      <c r="Z16" s="520"/>
      <c r="AA16" s="506"/>
      <c r="AB16" s="232" t="s">
        <v>248</v>
      </c>
      <c r="AC16" s="28" t="s">
        <v>8</v>
      </c>
      <c r="AD16" s="519"/>
    </row>
    <row r="17" spans="1:30" s="25" customFormat="1" ht="14.25" customHeight="1" thickTop="1" thickBot="1" x14ac:dyDescent="0.2">
      <c r="A17" s="492" t="s">
        <v>94</v>
      </c>
      <c r="B17" s="493"/>
      <c r="C17" s="29">
        <v>0.33333333333333331</v>
      </c>
      <c r="D17" s="504" t="s">
        <v>0</v>
      </c>
      <c r="E17" s="504"/>
      <c r="F17" s="30">
        <v>0.375</v>
      </c>
      <c r="G17" s="29">
        <v>0.58333333333333337</v>
      </c>
      <c r="H17" s="504" t="s">
        <v>0</v>
      </c>
      <c r="I17" s="504"/>
      <c r="J17" s="30">
        <v>0.73055555555555562</v>
      </c>
      <c r="K17" s="66">
        <f t="shared" ref="K17:K48" si="0">IF(+F17-C17+J17-G17=0,"",IF((+F17-C17+J17-G17)*1440&lt;120,"NG",+F17-C17+J17-G17))</f>
        <v>0.18888888888888899</v>
      </c>
      <c r="L17" s="235">
        <f>FLOOR(K17,"0:30")*24</f>
        <v>4.5</v>
      </c>
      <c r="M17" s="233">
        <v>6</v>
      </c>
      <c r="N17" s="278">
        <v>18</v>
      </c>
      <c r="O17" s="32"/>
      <c r="P17" s="492" t="s">
        <v>94</v>
      </c>
      <c r="Q17" s="493"/>
      <c r="R17" s="29">
        <v>0.33333333333333331</v>
      </c>
      <c r="S17" s="504" t="s">
        <v>0</v>
      </c>
      <c r="T17" s="504"/>
      <c r="U17" s="30">
        <v>0.375</v>
      </c>
      <c r="V17" s="29">
        <v>0.58333333333333337</v>
      </c>
      <c r="W17" s="504" t="s">
        <v>0</v>
      </c>
      <c r="X17" s="504"/>
      <c r="Y17" s="30">
        <v>0.73055555555555562</v>
      </c>
      <c r="Z17" s="66">
        <f>IF(+U17-R17+Y17-V17=0,"",IF((+U17-R17+Y17-V17)*1440&lt;120,"NG",+U17-R17+Y17-V17))</f>
        <v>0.18888888888888899</v>
      </c>
      <c r="AA17" s="235">
        <f>FLOOR(Z17,"0:30")*24</f>
        <v>4.5</v>
      </c>
      <c r="AB17" s="233">
        <v>6</v>
      </c>
      <c r="AC17" s="31">
        <v>18</v>
      </c>
      <c r="AD17" s="32"/>
    </row>
    <row r="18" spans="1:30" ht="14.25" customHeight="1" thickTop="1" x14ac:dyDescent="0.15">
      <c r="A18" s="521">
        <v>43983</v>
      </c>
      <c r="B18" s="522"/>
      <c r="C18" s="290"/>
      <c r="D18" s="507" t="s">
        <v>70</v>
      </c>
      <c r="E18" s="507"/>
      <c r="F18" s="188"/>
      <c r="G18" s="261"/>
      <c r="H18" s="507" t="s">
        <v>70</v>
      </c>
      <c r="I18" s="507"/>
      <c r="J18" s="188"/>
      <c r="K18" s="282" t="str">
        <f>IF(+F18-C18+J18-G18=0,"",IF((+F18-C18+J18-G18)*1440&lt;120,"NG",+F18-C18+J18-G18))</f>
        <v/>
      </c>
      <c r="L18" s="283" t="str">
        <f>IF(K18="","",FLOOR(K18,"0:30")*24)</f>
        <v/>
      </c>
      <c r="M18" s="284"/>
      <c r="N18" s="285"/>
      <c r="O18" s="295"/>
      <c r="P18" s="521">
        <v>44105</v>
      </c>
      <c r="Q18" s="522"/>
      <c r="R18" s="290"/>
      <c r="S18" s="507" t="s">
        <v>70</v>
      </c>
      <c r="T18" s="507"/>
      <c r="U18" s="188"/>
      <c r="V18" s="261"/>
      <c r="W18" s="507" t="s">
        <v>70</v>
      </c>
      <c r="X18" s="507"/>
      <c r="Y18" s="281"/>
      <c r="Z18" s="282" t="str">
        <f>IF(+U18-R18+Y18-V18=0,"",IF((+U18-R18+Y18-V18)*1440&lt;120,"NG",+U18-R18+Y18-V18))</f>
        <v/>
      </c>
      <c r="AA18" s="283" t="str">
        <f>IF(Z18="","",FLOOR(Z18,"0:30")*24)</f>
        <v/>
      </c>
      <c r="AB18" s="284"/>
      <c r="AC18" s="285"/>
      <c r="AD18" s="297"/>
    </row>
    <row r="19" spans="1:30" ht="14.25" customHeight="1" x14ac:dyDescent="0.15">
      <c r="A19" s="502">
        <v>43984</v>
      </c>
      <c r="B19" s="503"/>
      <c r="C19" s="194"/>
      <c r="D19" s="487" t="s">
        <v>70</v>
      </c>
      <c r="E19" s="487"/>
      <c r="F19" s="191"/>
      <c r="G19" s="194"/>
      <c r="H19" s="487" t="s">
        <v>70</v>
      </c>
      <c r="I19" s="487"/>
      <c r="J19" s="188"/>
      <c r="K19" s="204" t="str">
        <f>IF(+F19-C19+J19-G19=0,"",IF((+F19-C19+J19-G19)*1440&lt;120,"NG",+F19-C19+J19-G19))</f>
        <v/>
      </c>
      <c r="L19" s="227" t="str">
        <f t="shared" ref="L19:L47" si="1">IF(K19="","",FLOOR(K19,"0:30")*24)</f>
        <v/>
      </c>
      <c r="M19" s="230"/>
      <c r="N19" s="189"/>
      <c r="O19" s="295"/>
      <c r="P19" s="502">
        <v>44106</v>
      </c>
      <c r="Q19" s="503"/>
      <c r="R19" s="194"/>
      <c r="S19" s="487" t="s">
        <v>70</v>
      </c>
      <c r="T19" s="487"/>
      <c r="U19" s="191"/>
      <c r="V19" s="194"/>
      <c r="W19" s="487" t="s">
        <v>70</v>
      </c>
      <c r="X19" s="487"/>
      <c r="Y19" s="191"/>
      <c r="Z19" s="204" t="str">
        <f t="shared" ref="Z19:Z48" si="2">IF(+U19-R19+Y19-V19=0,"",IF((+U19-R19+Y19-V19)*1440&lt;120,"NG",+U19-R19+Y19-V19))</f>
        <v/>
      </c>
      <c r="AA19" s="227" t="str">
        <f t="shared" ref="AA19:AA48" si="3">IF(Z19="","",FLOOR(Z19,"0:30")*24)</f>
        <v/>
      </c>
      <c r="AB19" s="230"/>
      <c r="AC19" s="192"/>
      <c r="AD19" s="295"/>
    </row>
    <row r="20" spans="1:30" ht="14.25" customHeight="1" x14ac:dyDescent="0.15">
      <c r="A20" s="502">
        <v>43985</v>
      </c>
      <c r="B20" s="503"/>
      <c r="C20" s="194"/>
      <c r="D20" s="487" t="s">
        <v>70</v>
      </c>
      <c r="E20" s="487"/>
      <c r="F20" s="191"/>
      <c r="G20" s="194"/>
      <c r="H20" s="487" t="s">
        <v>70</v>
      </c>
      <c r="I20" s="487"/>
      <c r="J20" s="188"/>
      <c r="K20" s="204" t="str">
        <f>IF(+F20-C20+J20-G20=0,"",IF((+F20-C20+J20-G20)*1440&lt;120,"NG",+F20-C20+J20-G20))</f>
        <v/>
      </c>
      <c r="L20" s="227" t="str">
        <f t="shared" si="1"/>
        <v/>
      </c>
      <c r="M20" s="230"/>
      <c r="N20" s="189"/>
      <c r="O20" s="295"/>
      <c r="P20" s="494">
        <v>44107</v>
      </c>
      <c r="Q20" s="495"/>
      <c r="R20" s="291"/>
      <c r="S20" s="487" t="s">
        <v>70</v>
      </c>
      <c r="T20" s="487"/>
      <c r="U20" s="292"/>
      <c r="V20" s="291"/>
      <c r="W20" s="487" t="s">
        <v>70</v>
      </c>
      <c r="X20" s="487"/>
      <c r="Y20" s="292"/>
      <c r="Z20" s="1" t="str">
        <f t="shared" si="2"/>
        <v/>
      </c>
      <c r="AA20" s="234" t="str">
        <f t="shared" si="3"/>
        <v/>
      </c>
      <c r="AB20" s="294"/>
      <c r="AC20" s="294"/>
      <c r="AD20" s="280"/>
    </row>
    <row r="21" spans="1:30" ht="14.25" customHeight="1" x14ac:dyDescent="0.15">
      <c r="A21" s="502">
        <v>43986</v>
      </c>
      <c r="B21" s="503"/>
      <c r="C21" s="194"/>
      <c r="D21" s="487" t="s">
        <v>70</v>
      </c>
      <c r="E21" s="487"/>
      <c r="F21" s="191"/>
      <c r="G21" s="194"/>
      <c r="H21" s="487" t="s">
        <v>70</v>
      </c>
      <c r="I21" s="487"/>
      <c r="J21" s="188"/>
      <c r="K21" s="204" t="str">
        <f>IF(+F21-C21+J21-G21=0,"",IF((+F21-C21+J21-G21)*1440&lt;120,"NG",+F21-C21+J21-G21))</f>
        <v/>
      </c>
      <c r="L21" s="227" t="str">
        <f t="shared" si="1"/>
        <v/>
      </c>
      <c r="M21" s="230"/>
      <c r="N21" s="189"/>
      <c r="O21" s="295"/>
      <c r="P21" s="494">
        <v>44108</v>
      </c>
      <c r="Q21" s="495"/>
      <c r="R21" s="291"/>
      <c r="S21" s="487" t="s">
        <v>70</v>
      </c>
      <c r="T21" s="487"/>
      <c r="U21" s="292"/>
      <c r="V21" s="291"/>
      <c r="W21" s="487" t="s">
        <v>70</v>
      </c>
      <c r="X21" s="487"/>
      <c r="Y21" s="292"/>
      <c r="Z21" s="1" t="str">
        <f t="shared" si="2"/>
        <v/>
      </c>
      <c r="AA21" s="234" t="str">
        <f t="shared" si="3"/>
        <v/>
      </c>
      <c r="AB21" s="294"/>
      <c r="AC21" s="294"/>
      <c r="AD21" s="280"/>
    </row>
    <row r="22" spans="1:30" ht="14.25" customHeight="1" x14ac:dyDescent="0.15">
      <c r="A22" s="502">
        <v>43987</v>
      </c>
      <c r="B22" s="503"/>
      <c r="C22" s="194"/>
      <c r="D22" s="487" t="s">
        <v>70</v>
      </c>
      <c r="E22" s="487"/>
      <c r="F22" s="191"/>
      <c r="G22" s="194"/>
      <c r="H22" s="487" t="s">
        <v>70</v>
      </c>
      <c r="I22" s="487"/>
      <c r="J22" s="188"/>
      <c r="K22" s="204" t="str">
        <f>IF(+F22-C22+J22-G22=0,"",IF((+F22-C22+J22-G22)*1440&lt;120,"NG",+F22-C22+J22-G22))</f>
        <v/>
      </c>
      <c r="L22" s="227" t="str">
        <f t="shared" si="1"/>
        <v/>
      </c>
      <c r="M22" s="230"/>
      <c r="N22" s="189"/>
      <c r="O22" s="295"/>
      <c r="P22" s="502">
        <v>44109</v>
      </c>
      <c r="Q22" s="503"/>
      <c r="R22" s="194"/>
      <c r="S22" s="487" t="s">
        <v>70</v>
      </c>
      <c r="T22" s="487"/>
      <c r="U22" s="191"/>
      <c r="V22" s="194"/>
      <c r="W22" s="487" t="s">
        <v>70</v>
      </c>
      <c r="X22" s="487"/>
      <c r="Y22" s="191"/>
      <c r="Z22" s="204" t="str">
        <f t="shared" si="2"/>
        <v/>
      </c>
      <c r="AA22" s="227" t="str">
        <f t="shared" si="3"/>
        <v/>
      </c>
      <c r="AB22" s="230"/>
      <c r="AC22" s="192"/>
      <c r="AD22" s="295"/>
    </row>
    <row r="23" spans="1:30" ht="14.25" customHeight="1" x14ac:dyDescent="0.15">
      <c r="A23" s="494">
        <v>43988</v>
      </c>
      <c r="B23" s="495"/>
      <c r="C23" s="291"/>
      <c r="D23" s="487" t="s">
        <v>70</v>
      </c>
      <c r="E23" s="487"/>
      <c r="F23" s="292"/>
      <c r="G23" s="291"/>
      <c r="H23" s="487" t="s">
        <v>70</v>
      </c>
      <c r="I23" s="487"/>
      <c r="J23" s="292"/>
      <c r="K23" s="1" t="str">
        <f t="shared" ref="K23:K45" si="4">IF(+F23-C23+J23-G23=0,"",IF((+F23-C23+J23-G23)*1440&lt;120,"NG",+F23-C23+J23-G23))</f>
        <v/>
      </c>
      <c r="L23" s="234" t="str">
        <f t="shared" si="1"/>
        <v/>
      </c>
      <c r="M23" s="294"/>
      <c r="N23" s="294"/>
      <c r="O23" s="280"/>
      <c r="P23" s="502">
        <v>44110</v>
      </c>
      <c r="Q23" s="503"/>
      <c r="R23" s="194"/>
      <c r="S23" s="487" t="s">
        <v>70</v>
      </c>
      <c r="T23" s="487"/>
      <c r="U23" s="191"/>
      <c r="V23" s="194"/>
      <c r="W23" s="487" t="s">
        <v>70</v>
      </c>
      <c r="X23" s="487"/>
      <c r="Y23" s="191"/>
      <c r="Z23" s="204" t="str">
        <f t="shared" si="2"/>
        <v/>
      </c>
      <c r="AA23" s="227" t="str">
        <f t="shared" si="3"/>
        <v/>
      </c>
      <c r="AB23" s="230"/>
      <c r="AC23" s="192"/>
      <c r="AD23" s="295"/>
    </row>
    <row r="24" spans="1:30" ht="14.25" customHeight="1" x14ac:dyDescent="0.15">
      <c r="A24" s="494">
        <v>43989</v>
      </c>
      <c r="B24" s="495"/>
      <c r="C24" s="291"/>
      <c r="D24" s="487" t="s">
        <v>70</v>
      </c>
      <c r="E24" s="487"/>
      <c r="F24" s="292"/>
      <c r="G24" s="291"/>
      <c r="H24" s="487" t="s">
        <v>70</v>
      </c>
      <c r="I24" s="487"/>
      <c r="J24" s="292"/>
      <c r="K24" s="1" t="str">
        <f t="shared" si="4"/>
        <v/>
      </c>
      <c r="L24" s="234" t="str">
        <f t="shared" si="1"/>
        <v/>
      </c>
      <c r="M24" s="294"/>
      <c r="N24" s="294"/>
      <c r="O24" s="280"/>
      <c r="P24" s="502">
        <v>44111</v>
      </c>
      <c r="Q24" s="503"/>
      <c r="R24" s="194"/>
      <c r="S24" s="487" t="s">
        <v>70</v>
      </c>
      <c r="T24" s="487"/>
      <c r="U24" s="191"/>
      <c r="V24" s="194"/>
      <c r="W24" s="487" t="s">
        <v>70</v>
      </c>
      <c r="X24" s="487"/>
      <c r="Y24" s="191"/>
      <c r="Z24" s="204" t="str">
        <f t="shared" si="2"/>
        <v/>
      </c>
      <c r="AA24" s="227" t="str">
        <f t="shared" si="3"/>
        <v/>
      </c>
      <c r="AB24" s="230"/>
      <c r="AC24" s="192"/>
      <c r="AD24" s="295"/>
    </row>
    <row r="25" spans="1:30" ht="14.25" customHeight="1" x14ac:dyDescent="0.15">
      <c r="A25" s="502">
        <v>43990</v>
      </c>
      <c r="B25" s="503"/>
      <c r="C25" s="194"/>
      <c r="D25" s="487" t="s">
        <v>70</v>
      </c>
      <c r="E25" s="487"/>
      <c r="F25" s="191"/>
      <c r="G25" s="194"/>
      <c r="H25" s="487" t="s">
        <v>70</v>
      </c>
      <c r="I25" s="487"/>
      <c r="J25" s="191"/>
      <c r="K25" s="204" t="str">
        <f t="shared" si="4"/>
        <v/>
      </c>
      <c r="L25" s="227" t="str">
        <f t="shared" si="1"/>
        <v/>
      </c>
      <c r="M25" s="230"/>
      <c r="N25" s="192"/>
      <c r="O25" s="295"/>
      <c r="P25" s="502">
        <v>44112</v>
      </c>
      <c r="Q25" s="503"/>
      <c r="R25" s="194"/>
      <c r="S25" s="487" t="s">
        <v>70</v>
      </c>
      <c r="T25" s="487"/>
      <c r="U25" s="191"/>
      <c r="V25" s="194"/>
      <c r="W25" s="487" t="s">
        <v>70</v>
      </c>
      <c r="X25" s="487"/>
      <c r="Y25" s="191"/>
      <c r="Z25" s="204" t="str">
        <f t="shared" si="2"/>
        <v/>
      </c>
      <c r="AA25" s="227" t="str">
        <f t="shared" si="3"/>
        <v/>
      </c>
      <c r="AB25" s="230"/>
      <c r="AC25" s="192"/>
      <c r="AD25" s="295"/>
    </row>
    <row r="26" spans="1:30" ht="14.25" customHeight="1" x14ac:dyDescent="0.15">
      <c r="A26" s="502">
        <v>43991</v>
      </c>
      <c r="B26" s="503"/>
      <c r="C26" s="194"/>
      <c r="D26" s="487" t="s">
        <v>70</v>
      </c>
      <c r="E26" s="487"/>
      <c r="F26" s="191"/>
      <c r="G26" s="194"/>
      <c r="H26" s="487" t="s">
        <v>70</v>
      </c>
      <c r="I26" s="487"/>
      <c r="J26" s="191"/>
      <c r="K26" s="204" t="str">
        <f t="shared" si="4"/>
        <v/>
      </c>
      <c r="L26" s="227" t="str">
        <f t="shared" si="1"/>
        <v/>
      </c>
      <c r="M26" s="230"/>
      <c r="N26" s="192"/>
      <c r="O26" s="295"/>
      <c r="P26" s="502">
        <v>44113</v>
      </c>
      <c r="Q26" s="503"/>
      <c r="R26" s="194"/>
      <c r="S26" s="487" t="s">
        <v>70</v>
      </c>
      <c r="T26" s="487"/>
      <c r="U26" s="191"/>
      <c r="V26" s="194"/>
      <c r="W26" s="487" t="s">
        <v>70</v>
      </c>
      <c r="X26" s="487"/>
      <c r="Y26" s="191"/>
      <c r="Z26" s="204" t="str">
        <f t="shared" si="2"/>
        <v/>
      </c>
      <c r="AA26" s="227" t="str">
        <f t="shared" si="3"/>
        <v/>
      </c>
      <c r="AB26" s="230"/>
      <c r="AC26" s="192"/>
      <c r="AD26" s="295"/>
    </row>
    <row r="27" spans="1:30" ht="14.25" customHeight="1" x14ac:dyDescent="0.15">
      <c r="A27" s="502">
        <v>43992</v>
      </c>
      <c r="B27" s="503"/>
      <c r="C27" s="194"/>
      <c r="D27" s="487" t="s">
        <v>70</v>
      </c>
      <c r="E27" s="487"/>
      <c r="F27" s="191"/>
      <c r="G27" s="194"/>
      <c r="H27" s="487" t="s">
        <v>70</v>
      </c>
      <c r="I27" s="487"/>
      <c r="J27" s="191"/>
      <c r="K27" s="204" t="str">
        <f t="shared" si="4"/>
        <v/>
      </c>
      <c r="L27" s="227" t="str">
        <f t="shared" si="1"/>
        <v/>
      </c>
      <c r="M27" s="230"/>
      <c r="N27" s="192"/>
      <c r="O27" s="295"/>
      <c r="P27" s="494">
        <v>44114</v>
      </c>
      <c r="Q27" s="495"/>
      <c r="R27" s="291"/>
      <c r="S27" s="487" t="s">
        <v>70</v>
      </c>
      <c r="T27" s="487"/>
      <c r="U27" s="292"/>
      <c r="V27" s="291"/>
      <c r="W27" s="487" t="s">
        <v>70</v>
      </c>
      <c r="X27" s="487"/>
      <c r="Y27" s="292"/>
      <c r="Z27" s="1" t="str">
        <f t="shared" si="2"/>
        <v/>
      </c>
      <c r="AA27" s="234" t="str">
        <f t="shared" si="3"/>
        <v/>
      </c>
      <c r="AB27" s="294"/>
      <c r="AC27" s="294"/>
      <c r="AD27" s="280"/>
    </row>
    <row r="28" spans="1:30" ht="14.25" customHeight="1" x14ac:dyDescent="0.15">
      <c r="A28" s="502">
        <v>43993</v>
      </c>
      <c r="B28" s="503"/>
      <c r="C28" s="194"/>
      <c r="D28" s="487" t="s">
        <v>70</v>
      </c>
      <c r="E28" s="487"/>
      <c r="F28" s="191"/>
      <c r="G28" s="194"/>
      <c r="H28" s="487" t="s">
        <v>70</v>
      </c>
      <c r="I28" s="487"/>
      <c r="J28" s="191"/>
      <c r="K28" s="204" t="str">
        <f t="shared" si="4"/>
        <v/>
      </c>
      <c r="L28" s="227" t="str">
        <f t="shared" si="1"/>
        <v/>
      </c>
      <c r="M28" s="230"/>
      <c r="N28" s="192"/>
      <c r="O28" s="295"/>
      <c r="P28" s="494">
        <v>44115</v>
      </c>
      <c r="Q28" s="495"/>
      <c r="R28" s="291"/>
      <c r="S28" s="487" t="s">
        <v>70</v>
      </c>
      <c r="T28" s="487"/>
      <c r="U28" s="292"/>
      <c r="V28" s="291"/>
      <c r="W28" s="487" t="s">
        <v>70</v>
      </c>
      <c r="X28" s="487"/>
      <c r="Y28" s="292"/>
      <c r="Z28" s="1" t="str">
        <f t="shared" si="2"/>
        <v/>
      </c>
      <c r="AA28" s="234" t="str">
        <f t="shared" si="3"/>
        <v/>
      </c>
      <c r="AB28" s="294"/>
      <c r="AC28" s="294"/>
      <c r="AD28" s="280"/>
    </row>
    <row r="29" spans="1:30" ht="14.25" customHeight="1" x14ac:dyDescent="0.15">
      <c r="A29" s="502">
        <v>43994</v>
      </c>
      <c r="B29" s="503"/>
      <c r="C29" s="194"/>
      <c r="D29" s="487" t="s">
        <v>70</v>
      </c>
      <c r="E29" s="487"/>
      <c r="F29" s="191"/>
      <c r="G29" s="194"/>
      <c r="H29" s="487" t="s">
        <v>70</v>
      </c>
      <c r="I29" s="487"/>
      <c r="J29" s="191"/>
      <c r="K29" s="204" t="str">
        <f t="shared" si="4"/>
        <v/>
      </c>
      <c r="L29" s="227" t="str">
        <f t="shared" si="1"/>
        <v/>
      </c>
      <c r="M29" s="230"/>
      <c r="N29" s="192"/>
      <c r="O29" s="295"/>
      <c r="P29" s="502">
        <v>44116</v>
      </c>
      <c r="Q29" s="503"/>
      <c r="R29" s="194"/>
      <c r="S29" s="487" t="s">
        <v>70</v>
      </c>
      <c r="T29" s="487"/>
      <c r="U29" s="191"/>
      <c r="V29" s="194"/>
      <c r="W29" s="487" t="s">
        <v>70</v>
      </c>
      <c r="X29" s="487"/>
      <c r="Y29" s="191"/>
      <c r="Z29" s="204" t="str">
        <f t="shared" si="2"/>
        <v/>
      </c>
      <c r="AA29" s="227" t="str">
        <f t="shared" si="3"/>
        <v/>
      </c>
      <c r="AB29" s="230"/>
      <c r="AC29" s="192"/>
      <c r="AD29" s="295"/>
    </row>
    <row r="30" spans="1:30" ht="14.25" customHeight="1" x14ac:dyDescent="0.15">
      <c r="A30" s="494">
        <v>43995</v>
      </c>
      <c r="B30" s="495"/>
      <c r="C30" s="291"/>
      <c r="D30" s="487" t="s">
        <v>70</v>
      </c>
      <c r="E30" s="487"/>
      <c r="F30" s="292"/>
      <c r="G30" s="291"/>
      <c r="H30" s="487" t="s">
        <v>70</v>
      </c>
      <c r="I30" s="487"/>
      <c r="J30" s="292"/>
      <c r="K30" s="1" t="str">
        <f t="shared" si="4"/>
        <v/>
      </c>
      <c r="L30" s="234" t="str">
        <f t="shared" si="1"/>
        <v/>
      </c>
      <c r="M30" s="294"/>
      <c r="N30" s="294"/>
      <c r="O30" s="280"/>
      <c r="P30" s="502">
        <v>44117</v>
      </c>
      <c r="Q30" s="503"/>
      <c r="R30" s="194"/>
      <c r="S30" s="487" t="s">
        <v>70</v>
      </c>
      <c r="T30" s="487"/>
      <c r="U30" s="191"/>
      <c r="V30" s="194"/>
      <c r="W30" s="487" t="s">
        <v>70</v>
      </c>
      <c r="X30" s="487"/>
      <c r="Y30" s="191"/>
      <c r="Z30" s="204" t="str">
        <f t="shared" si="2"/>
        <v/>
      </c>
      <c r="AA30" s="227" t="str">
        <f t="shared" si="3"/>
        <v/>
      </c>
      <c r="AB30" s="230"/>
      <c r="AC30" s="192"/>
      <c r="AD30" s="295"/>
    </row>
    <row r="31" spans="1:30" ht="14.25" customHeight="1" x14ac:dyDescent="0.15">
      <c r="A31" s="494">
        <v>43996</v>
      </c>
      <c r="B31" s="495"/>
      <c r="C31" s="291"/>
      <c r="D31" s="487" t="s">
        <v>70</v>
      </c>
      <c r="E31" s="487"/>
      <c r="F31" s="292"/>
      <c r="G31" s="291"/>
      <c r="H31" s="487" t="s">
        <v>70</v>
      </c>
      <c r="I31" s="487"/>
      <c r="J31" s="292"/>
      <c r="K31" s="1" t="str">
        <f t="shared" si="4"/>
        <v/>
      </c>
      <c r="L31" s="234" t="str">
        <f t="shared" si="1"/>
        <v/>
      </c>
      <c r="M31" s="294"/>
      <c r="N31" s="294"/>
      <c r="O31" s="280"/>
      <c r="P31" s="502">
        <v>44118</v>
      </c>
      <c r="Q31" s="503"/>
      <c r="R31" s="194"/>
      <c r="S31" s="487" t="s">
        <v>70</v>
      </c>
      <c r="T31" s="487"/>
      <c r="U31" s="191"/>
      <c r="V31" s="194"/>
      <c r="W31" s="487" t="s">
        <v>70</v>
      </c>
      <c r="X31" s="487"/>
      <c r="Y31" s="191"/>
      <c r="Z31" s="204" t="str">
        <f t="shared" si="2"/>
        <v/>
      </c>
      <c r="AA31" s="227" t="str">
        <f t="shared" si="3"/>
        <v/>
      </c>
      <c r="AB31" s="230"/>
      <c r="AC31" s="192"/>
      <c r="AD31" s="295"/>
    </row>
    <row r="32" spans="1:30" ht="14.25" customHeight="1" x14ac:dyDescent="0.15">
      <c r="A32" s="502">
        <v>43997</v>
      </c>
      <c r="B32" s="503"/>
      <c r="C32" s="194"/>
      <c r="D32" s="487" t="s">
        <v>70</v>
      </c>
      <c r="E32" s="487"/>
      <c r="F32" s="191"/>
      <c r="G32" s="194"/>
      <c r="H32" s="487" t="s">
        <v>70</v>
      </c>
      <c r="I32" s="487"/>
      <c r="J32" s="191"/>
      <c r="K32" s="204" t="str">
        <f t="shared" si="4"/>
        <v/>
      </c>
      <c r="L32" s="227" t="str">
        <f t="shared" si="1"/>
        <v/>
      </c>
      <c r="M32" s="230"/>
      <c r="N32" s="192"/>
      <c r="O32" s="295"/>
      <c r="P32" s="502">
        <v>44119</v>
      </c>
      <c r="Q32" s="503"/>
      <c r="R32" s="194"/>
      <c r="S32" s="487" t="s">
        <v>70</v>
      </c>
      <c r="T32" s="487"/>
      <c r="U32" s="191"/>
      <c r="V32" s="194"/>
      <c r="W32" s="487" t="s">
        <v>70</v>
      </c>
      <c r="X32" s="487"/>
      <c r="Y32" s="191"/>
      <c r="Z32" s="204" t="str">
        <f t="shared" si="2"/>
        <v/>
      </c>
      <c r="AA32" s="227" t="str">
        <f t="shared" si="3"/>
        <v/>
      </c>
      <c r="AB32" s="230"/>
      <c r="AC32" s="192"/>
      <c r="AD32" s="295"/>
    </row>
    <row r="33" spans="1:30" ht="14.25" customHeight="1" x14ac:dyDescent="0.15">
      <c r="A33" s="502">
        <v>43998</v>
      </c>
      <c r="B33" s="503"/>
      <c r="C33" s="194"/>
      <c r="D33" s="487" t="s">
        <v>70</v>
      </c>
      <c r="E33" s="487"/>
      <c r="F33" s="191"/>
      <c r="G33" s="194"/>
      <c r="H33" s="487" t="s">
        <v>70</v>
      </c>
      <c r="I33" s="487"/>
      <c r="J33" s="191"/>
      <c r="K33" s="204" t="str">
        <f t="shared" si="4"/>
        <v/>
      </c>
      <c r="L33" s="227" t="str">
        <f t="shared" si="1"/>
        <v/>
      </c>
      <c r="M33" s="230"/>
      <c r="N33" s="192"/>
      <c r="O33" s="295"/>
      <c r="P33" s="502">
        <v>44120</v>
      </c>
      <c r="Q33" s="503"/>
      <c r="R33" s="194"/>
      <c r="S33" s="487" t="s">
        <v>70</v>
      </c>
      <c r="T33" s="487"/>
      <c r="U33" s="191"/>
      <c r="V33" s="194"/>
      <c r="W33" s="487" t="s">
        <v>70</v>
      </c>
      <c r="X33" s="487"/>
      <c r="Y33" s="191"/>
      <c r="Z33" s="204" t="str">
        <f t="shared" si="2"/>
        <v/>
      </c>
      <c r="AA33" s="227" t="str">
        <f t="shared" si="3"/>
        <v/>
      </c>
      <c r="AB33" s="230"/>
      <c r="AC33" s="192"/>
      <c r="AD33" s="295"/>
    </row>
    <row r="34" spans="1:30" ht="14.25" customHeight="1" x14ac:dyDescent="0.15">
      <c r="A34" s="502">
        <v>43999</v>
      </c>
      <c r="B34" s="503"/>
      <c r="C34" s="194"/>
      <c r="D34" s="487" t="s">
        <v>70</v>
      </c>
      <c r="E34" s="487"/>
      <c r="F34" s="191"/>
      <c r="G34" s="194"/>
      <c r="H34" s="487" t="s">
        <v>70</v>
      </c>
      <c r="I34" s="487"/>
      <c r="J34" s="191"/>
      <c r="K34" s="204" t="str">
        <f t="shared" si="4"/>
        <v/>
      </c>
      <c r="L34" s="227" t="str">
        <f t="shared" si="1"/>
        <v/>
      </c>
      <c r="M34" s="230"/>
      <c r="N34" s="192"/>
      <c r="O34" s="295"/>
      <c r="P34" s="494">
        <v>44121</v>
      </c>
      <c r="Q34" s="495"/>
      <c r="R34" s="126"/>
      <c r="S34" s="487" t="s">
        <v>70</v>
      </c>
      <c r="T34" s="487"/>
      <c r="U34" s="111"/>
      <c r="V34" s="126"/>
      <c r="W34" s="487" t="s">
        <v>70</v>
      </c>
      <c r="X34" s="487"/>
      <c r="Y34" s="111"/>
      <c r="Z34" s="1" t="str">
        <f t="shared" si="2"/>
        <v/>
      </c>
      <c r="AA34" s="234" t="str">
        <f t="shared" si="3"/>
        <v/>
      </c>
      <c r="AB34" s="236"/>
      <c r="AC34" s="112"/>
      <c r="AD34" s="298"/>
    </row>
    <row r="35" spans="1:30" ht="14.25" customHeight="1" x14ac:dyDescent="0.15">
      <c r="A35" s="502">
        <v>44000</v>
      </c>
      <c r="B35" s="503"/>
      <c r="C35" s="194"/>
      <c r="D35" s="487" t="s">
        <v>70</v>
      </c>
      <c r="E35" s="487"/>
      <c r="F35" s="191"/>
      <c r="G35" s="194"/>
      <c r="H35" s="487" t="s">
        <v>70</v>
      </c>
      <c r="I35" s="487"/>
      <c r="J35" s="191"/>
      <c r="K35" s="204" t="str">
        <f t="shared" si="4"/>
        <v/>
      </c>
      <c r="L35" s="227" t="str">
        <f t="shared" si="1"/>
        <v/>
      </c>
      <c r="M35" s="230"/>
      <c r="N35" s="192"/>
      <c r="O35" s="295"/>
      <c r="P35" s="494">
        <v>44122</v>
      </c>
      <c r="Q35" s="495"/>
      <c r="R35" s="291"/>
      <c r="S35" s="487" t="s">
        <v>70</v>
      </c>
      <c r="T35" s="487"/>
      <c r="U35" s="292"/>
      <c r="V35" s="291"/>
      <c r="W35" s="487" t="s">
        <v>70</v>
      </c>
      <c r="X35" s="487"/>
      <c r="Y35" s="292"/>
      <c r="Z35" s="1" t="str">
        <f t="shared" si="2"/>
        <v/>
      </c>
      <c r="AA35" s="234" t="str">
        <f t="shared" si="3"/>
        <v/>
      </c>
      <c r="AB35" s="294"/>
      <c r="AC35" s="294"/>
      <c r="AD35" s="280"/>
    </row>
    <row r="36" spans="1:30" ht="14.25" customHeight="1" x14ac:dyDescent="0.15">
      <c r="A36" s="502">
        <v>44001</v>
      </c>
      <c r="B36" s="503"/>
      <c r="C36" s="194"/>
      <c r="D36" s="487" t="s">
        <v>70</v>
      </c>
      <c r="E36" s="487"/>
      <c r="F36" s="191"/>
      <c r="G36" s="194"/>
      <c r="H36" s="487" t="s">
        <v>70</v>
      </c>
      <c r="I36" s="487"/>
      <c r="J36" s="191"/>
      <c r="K36" s="204" t="str">
        <f t="shared" si="4"/>
        <v/>
      </c>
      <c r="L36" s="227" t="str">
        <f t="shared" si="1"/>
        <v/>
      </c>
      <c r="M36" s="230"/>
      <c r="N36" s="192"/>
      <c r="O36" s="295"/>
      <c r="P36" s="502">
        <v>44123</v>
      </c>
      <c r="Q36" s="503"/>
      <c r="R36" s="194"/>
      <c r="S36" s="487" t="s">
        <v>70</v>
      </c>
      <c r="T36" s="487"/>
      <c r="U36" s="191"/>
      <c r="V36" s="194"/>
      <c r="W36" s="487" t="s">
        <v>70</v>
      </c>
      <c r="X36" s="487"/>
      <c r="Y36" s="191"/>
      <c r="Z36" s="204" t="str">
        <f t="shared" si="2"/>
        <v/>
      </c>
      <c r="AA36" s="227" t="str">
        <f t="shared" si="3"/>
        <v/>
      </c>
      <c r="AB36" s="230"/>
      <c r="AC36" s="192"/>
      <c r="AD36" s="295"/>
    </row>
    <row r="37" spans="1:30" ht="14.25" customHeight="1" x14ac:dyDescent="0.15">
      <c r="A37" s="494">
        <v>44002</v>
      </c>
      <c r="B37" s="495"/>
      <c r="C37" s="291"/>
      <c r="D37" s="487" t="s">
        <v>70</v>
      </c>
      <c r="E37" s="487"/>
      <c r="F37" s="292"/>
      <c r="G37" s="291"/>
      <c r="H37" s="487" t="s">
        <v>70</v>
      </c>
      <c r="I37" s="487"/>
      <c r="J37" s="292"/>
      <c r="K37" s="1" t="str">
        <f t="shared" si="4"/>
        <v/>
      </c>
      <c r="L37" s="234" t="str">
        <f t="shared" si="1"/>
        <v/>
      </c>
      <c r="M37" s="294"/>
      <c r="N37" s="294"/>
      <c r="O37" s="280"/>
      <c r="P37" s="502">
        <v>44124</v>
      </c>
      <c r="Q37" s="503"/>
      <c r="R37" s="194"/>
      <c r="S37" s="487" t="s">
        <v>70</v>
      </c>
      <c r="T37" s="487"/>
      <c r="U37" s="191"/>
      <c r="V37" s="194"/>
      <c r="W37" s="487" t="s">
        <v>70</v>
      </c>
      <c r="X37" s="487"/>
      <c r="Y37" s="191"/>
      <c r="Z37" s="204" t="str">
        <f t="shared" si="2"/>
        <v/>
      </c>
      <c r="AA37" s="227" t="str">
        <f t="shared" si="3"/>
        <v/>
      </c>
      <c r="AB37" s="230"/>
      <c r="AC37" s="192"/>
      <c r="AD37" s="295"/>
    </row>
    <row r="38" spans="1:30" ht="14.25" customHeight="1" x14ac:dyDescent="0.15">
      <c r="A38" s="494">
        <v>44003</v>
      </c>
      <c r="B38" s="495"/>
      <c r="C38" s="291"/>
      <c r="D38" s="487" t="s">
        <v>70</v>
      </c>
      <c r="E38" s="487"/>
      <c r="F38" s="292"/>
      <c r="G38" s="291"/>
      <c r="H38" s="487" t="s">
        <v>70</v>
      </c>
      <c r="I38" s="487"/>
      <c r="J38" s="292"/>
      <c r="K38" s="1" t="str">
        <f t="shared" si="4"/>
        <v/>
      </c>
      <c r="L38" s="234" t="str">
        <f t="shared" si="1"/>
        <v/>
      </c>
      <c r="M38" s="294"/>
      <c r="N38" s="294"/>
      <c r="O38" s="280"/>
      <c r="P38" s="502">
        <v>44125</v>
      </c>
      <c r="Q38" s="503"/>
      <c r="R38" s="194"/>
      <c r="S38" s="487" t="s">
        <v>70</v>
      </c>
      <c r="T38" s="487"/>
      <c r="U38" s="191"/>
      <c r="V38" s="194"/>
      <c r="W38" s="487" t="s">
        <v>70</v>
      </c>
      <c r="X38" s="487"/>
      <c r="Y38" s="191"/>
      <c r="Z38" s="204" t="str">
        <f t="shared" si="2"/>
        <v/>
      </c>
      <c r="AA38" s="227" t="str">
        <f t="shared" si="3"/>
        <v/>
      </c>
      <c r="AB38" s="230"/>
      <c r="AC38" s="192"/>
      <c r="AD38" s="295"/>
    </row>
    <row r="39" spans="1:30" ht="14.25" customHeight="1" x14ac:dyDescent="0.15">
      <c r="A39" s="502">
        <v>44004</v>
      </c>
      <c r="B39" s="503"/>
      <c r="C39" s="194"/>
      <c r="D39" s="487" t="s">
        <v>70</v>
      </c>
      <c r="E39" s="487"/>
      <c r="F39" s="191"/>
      <c r="G39" s="194"/>
      <c r="H39" s="487" t="s">
        <v>70</v>
      </c>
      <c r="I39" s="487"/>
      <c r="J39" s="191"/>
      <c r="K39" s="204" t="str">
        <f t="shared" si="4"/>
        <v/>
      </c>
      <c r="L39" s="227" t="str">
        <f t="shared" si="1"/>
        <v/>
      </c>
      <c r="M39" s="230"/>
      <c r="N39" s="192"/>
      <c r="O39" s="295"/>
      <c r="P39" s="502">
        <v>44126</v>
      </c>
      <c r="Q39" s="503"/>
      <c r="R39" s="194"/>
      <c r="S39" s="487" t="s">
        <v>70</v>
      </c>
      <c r="T39" s="487"/>
      <c r="U39" s="191"/>
      <c r="V39" s="194"/>
      <c r="W39" s="487" t="s">
        <v>70</v>
      </c>
      <c r="X39" s="487"/>
      <c r="Y39" s="191"/>
      <c r="Z39" s="204" t="str">
        <f t="shared" si="2"/>
        <v/>
      </c>
      <c r="AA39" s="227" t="str">
        <f t="shared" si="3"/>
        <v/>
      </c>
      <c r="AB39" s="230"/>
      <c r="AC39" s="192"/>
      <c r="AD39" s="295"/>
    </row>
    <row r="40" spans="1:30" ht="14.25" customHeight="1" x14ac:dyDescent="0.15">
      <c r="A40" s="502">
        <v>44005</v>
      </c>
      <c r="B40" s="503"/>
      <c r="C40" s="194"/>
      <c r="D40" s="487" t="s">
        <v>70</v>
      </c>
      <c r="E40" s="487"/>
      <c r="F40" s="191"/>
      <c r="G40" s="194"/>
      <c r="H40" s="487" t="s">
        <v>70</v>
      </c>
      <c r="I40" s="487"/>
      <c r="J40" s="191"/>
      <c r="K40" s="204" t="str">
        <f t="shared" si="4"/>
        <v/>
      </c>
      <c r="L40" s="227" t="str">
        <f t="shared" si="1"/>
        <v/>
      </c>
      <c r="M40" s="230"/>
      <c r="N40" s="192"/>
      <c r="O40" s="295"/>
      <c r="P40" s="502">
        <v>44127</v>
      </c>
      <c r="Q40" s="503"/>
      <c r="R40" s="194"/>
      <c r="S40" s="487" t="s">
        <v>70</v>
      </c>
      <c r="T40" s="487"/>
      <c r="U40" s="191"/>
      <c r="V40" s="194"/>
      <c r="W40" s="487" t="s">
        <v>70</v>
      </c>
      <c r="X40" s="487"/>
      <c r="Y40" s="191"/>
      <c r="Z40" s="204" t="str">
        <f t="shared" si="2"/>
        <v/>
      </c>
      <c r="AA40" s="227" t="str">
        <f t="shared" si="3"/>
        <v/>
      </c>
      <c r="AB40" s="230"/>
      <c r="AC40" s="192"/>
      <c r="AD40" s="295"/>
    </row>
    <row r="41" spans="1:30" ht="14.25" customHeight="1" x14ac:dyDescent="0.15">
      <c r="A41" s="502">
        <v>44006</v>
      </c>
      <c r="B41" s="503"/>
      <c r="C41" s="194"/>
      <c r="D41" s="487" t="s">
        <v>70</v>
      </c>
      <c r="E41" s="487"/>
      <c r="F41" s="191"/>
      <c r="G41" s="194"/>
      <c r="H41" s="487" t="s">
        <v>70</v>
      </c>
      <c r="I41" s="487"/>
      <c r="J41" s="191"/>
      <c r="K41" s="204" t="str">
        <f t="shared" si="4"/>
        <v/>
      </c>
      <c r="L41" s="227" t="str">
        <f t="shared" si="1"/>
        <v/>
      </c>
      <c r="M41" s="230"/>
      <c r="N41" s="192"/>
      <c r="O41" s="295"/>
      <c r="P41" s="494">
        <v>44128</v>
      </c>
      <c r="Q41" s="495"/>
      <c r="R41" s="291"/>
      <c r="S41" s="487" t="s">
        <v>70</v>
      </c>
      <c r="T41" s="487"/>
      <c r="U41" s="292"/>
      <c r="V41" s="291"/>
      <c r="W41" s="487" t="s">
        <v>70</v>
      </c>
      <c r="X41" s="487"/>
      <c r="Y41" s="292"/>
      <c r="Z41" s="1" t="str">
        <f t="shared" si="2"/>
        <v/>
      </c>
      <c r="AA41" s="234" t="str">
        <f t="shared" si="3"/>
        <v/>
      </c>
      <c r="AB41" s="294"/>
      <c r="AC41" s="294"/>
      <c r="AD41" s="280"/>
    </row>
    <row r="42" spans="1:30" ht="14.25" customHeight="1" x14ac:dyDescent="0.15">
      <c r="A42" s="502">
        <v>44007</v>
      </c>
      <c r="B42" s="503"/>
      <c r="C42" s="194"/>
      <c r="D42" s="487" t="s">
        <v>70</v>
      </c>
      <c r="E42" s="487"/>
      <c r="F42" s="191"/>
      <c r="G42" s="194"/>
      <c r="H42" s="487" t="s">
        <v>70</v>
      </c>
      <c r="I42" s="487"/>
      <c r="J42" s="191"/>
      <c r="K42" s="204" t="str">
        <f t="shared" si="4"/>
        <v/>
      </c>
      <c r="L42" s="227" t="str">
        <f t="shared" si="1"/>
        <v/>
      </c>
      <c r="M42" s="230"/>
      <c r="N42" s="192"/>
      <c r="O42" s="295"/>
      <c r="P42" s="494">
        <v>44129</v>
      </c>
      <c r="Q42" s="495"/>
      <c r="R42" s="291"/>
      <c r="S42" s="487" t="s">
        <v>70</v>
      </c>
      <c r="T42" s="487"/>
      <c r="U42" s="292"/>
      <c r="V42" s="291"/>
      <c r="W42" s="487" t="s">
        <v>70</v>
      </c>
      <c r="X42" s="487"/>
      <c r="Y42" s="292"/>
      <c r="Z42" s="1" t="str">
        <f t="shared" si="2"/>
        <v/>
      </c>
      <c r="AA42" s="234" t="str">
        <f t="shared" si="3"/>
        <v/>
      </c>
      <c r="AB42" s="294"/>
      <c r="AC42" s="294"/>
      <c r="AD42" s="280"/>
    </row>
    <row r="43" spans="1:30" ht="14.25" customHeight="1" x14ac:dyDescent="0.15">
      <c r="A43" s="502">
        <v>44008</v>
      </c>
      <c r="B43" s="503"/>
      <c r="C43" s="194"/>
      <c r="D43" s="487" t="s">
        <v>70</v>
      </c>
      <c r="E43" s="487"/>
      <c r="F43" s="191"/>
      <c r="G43" s="194"/>
      <c r="H43" s="487" t="s">
        <v>70</v>
      </c>
      <c r="I43" s="487"/>
      <c r="J43" s="191"/>
      <c r="K43" s="204" t="str">
        <f t="shared" si="4"/>
        <v/>
      </c>
      <c r="L43" s="227" t="str">
        <f t="shared" si="1"/>
        <v/>
      </c>
      <c r="M43" s="230"/>
      <c r="N43" s="192"/>
      <c r="O43" s="295"/>
      <c r="P43" s="502">
        <v>44130</v>
      </c>
      <c r="Q43" s="503"/>
      <c r="R43" s="194"/>
      <c r="S43" s="487" t="s">
        <v>70</v>
      </c>
      <c r="T43" s="487"/>
      <c r="U43" s="191"/>
      <c r="V43" s="194"/>
      <c r="W43" s="487" t="s">
        <v>70</v>
      </c>
      <c r="X43" s="487"/>
      <c r="Y43" s="191"/>
      <c r="Z43" s="204" t="str">
        <f t="shared" si="2"/>
        <v/>
      </c>
      <c r="AA43" s="227" t="str">
        <f t="shared" si="3"/>
        <v/>
      </c>
      <c r="AB43" s="230"/>
      <c r="AC43" s="192"/>
      <c r="AD43" s="295"/>
    </row>
    <row r="44" spans="1:30" ht="14.25" customHeight="1" x14ac:dyDescent="0.15">
      <c r="A44" s="494">
        <v>44009</v>
      </c>
      <c r="B44" s="495"/>
      <c r="C44" s="291"/>
      <c r="D44" s="487" t="s">
        <v>70</v>
      </c>
      <c r="E44" s="487"/>
      <c r="F44" s="292"/>
      <c r="G44" s="291"/>
      <c r="H44" s="487" t="s">
        <v>70</v>
      </c>
      <c r="I44" s="487"/>
      <c r="J44" s="292"/>
      <c r="K44" s="1" t="str">
        <f t="shared" si="4"/>
        <v/>
      </c>
      <c r="L44" s="234" t="str">
        <f t="shared" si="1"/>
        <v/>
      </c>
      <c r="M44" s="294"/>
      <c r="N44" s="294"/>
      <c r="O44" s="280"/>
      <c r="P44" s="502">
        <v>44131</v>
      </c>
      <c r="Q44" s="503"/>
      <c r="R44" s="194"/>
      <c r="S44" s="487" t="s">
        <v>70</v>
      </c>
      <c r="T44" s="487"/>
      <c r="U44" s="191"/>
      <c r="V44" s="194"/>
      <c r="W44" s="487" t="s">
        <v>70</v>
      </c>
      <c r="X44" s="487"/>
      <c r="Y44" s="191"/>
      <c r="Z44" s="204" t="str">
        <f t="shared" si="2"/>
        <v/>
      </c>
      <c r="AA44" s="227" t="str">
        <f t="shared" si="3"/>
        <v/>
      </c>
      <c r="AB44" s="230"/>
      <c r="AC44" s="192"/>
      <c r="AD44" s="295"/>
    </row>
    <row r="45" spans="1:30" ht="14.25" customHeight="1" x14ac:dyDescent="0.15">
      <c r="A45" s="494">
        <v>44010</v>
      </c>
      <c r="B45" s="495"/>
      <c r="C45" s="291"/>
      <c r="D45" s="487" t="s">
        <v>70</v>
      </c>
      <c r="E45" s="487"/>
      <c r="F45" s="292"/>
      <c r="G45" s="291"/>
      <c r="H45" s="487" t="s">
        <v>70</v>
      </c>
      <c r="I45" s="487"/>
      <c r="J45" s="292"/>
      <c r="K45" s="1" t="str">
        <f t="shared" si="4"/>
        <v/>
      </c>
      <c r="L45" s="234" t="str">
        <f t="shared" si="1"/>
        <v/>
      </c>
      <c r="M45" s="294"/>
      <c r="N45" s="294"/>
      <c r="O45" s="280"/>
      <c r="P45" s="502">
        <v>44132</v>
      </c>
      <c r="Q45" s="503"/>
      <c r="R45" s="194"/>
      <c r="S45" s="487" t="s">
        <v>70</v>
      </c>
      <c r="T45" s="487"/>
      <c r="U45" s="191"/>
      <c r="V45" s="194"/>
      <c r="W45" s="487" t="s">
        <v>70</v>
      </c>
      <c r="X45" s="487"/>
      <c r="Y45" s="191"/>
      <c r="Z45" s="204" t="str">
        <f t="shared" si="2"/>
        <v/>
      </c>
      <c r="AA45" s="227" t="str">
        <f t="shared" si="3"/>
        <v/>
      </c>
      <c r="AB45" s="230"/>
      <c r="AC45" s="192"/>
      <c r="AD45" s="295"/>
    </row>
    <row r="46" spans="1:30" ht="14.25" customHeight="1" x14ac:dyDescent="0.15">
      <c r="A46" s="502">
        <v>44011</v>
      </c>
      <c r="B46" s="503"/>
      <c r="C46" s="194"/>
      <c r="D46" s="487" t="s">
        <v>70</v>
      </c>
      <c r="E46" s="487"/>
      <c r="F46" s="191"/>
      <c r="G46" s="194"/>
      <c r="H46" s="487" t="s">
        <v>70</v>
      </c>
      <c r="I46" s="487"/>
      <c r="J46" s="191"/>
      <c r="K46" s="204" t="str">
        <f>IF(+F46-C46+J46-G46=0,"",IF((+F46-C46+J46-G46)*1440&lt;120,"NG",+F46-C46+J46-G46))</f>
        <v/>
      </c>
      <c r="L46" s="227" t="str">
        <f t="shared" si="1"/>
        <v/>
      </c>
      <c r="M46" s="230"/>
      <c r="N46" s="192"/>
      <c r="O46" s="295"/>
      <c r="P46" s="502">
        <v>44133</v>
      </c>
      <c r="Q46" s="503"/>
      <c r="R46" s="194"/>
      <c r="S46" s="487" t="s">
        <v>70</v>
      </c>
      <c r="T46" s="487"/>
      <c r="U46" s="191"/>
      <c r="V46" s="194"/>
      <c r="W46" s="487" t="s">
        <v>70</v>
      </c>
      <c r="X46" s="487"/>
      <c r="Y46" s="191"/>
      <c r="Z46" s="204" t="str">
        <f t="shared" si="2"/>
        <v/>
      </c>
      <c r="AA46" s="227" t="str">
        <f t="shared" si="3"/>
        <v/>
      </c>
      <c r="AB46" s="230"/>
      <c r="AC46" s="192"/>
      <c r="AD46" s="295"/>
    </row>
    <row r="47" spans="1:30" ht="14.25" customHeight="1" x14ac:dyDescent="0.15">
      <c r="A47" s="502">
        <v>44012</v>
      </c>
      <c r="B47" s="503"/>
      <c r="C47" s="194"/>
      <c r="D47" s="487" t="s">
        <v>70</v>
      </c>
      <c r="E47" s="487"/>
      <c r="F47" s="191"/>
      <c r="G47" s="194"/>
      <c r="H47" s="487" t="s">
        <v>70</v>
      </c>
      <c r="I47" s="487"/>
      <c r="J47" s="191"/>
      <c r="K47" s="204" t="str">
        <f>IF(+F47-C47+J47-G47=0,"",IF((+F47-C47+J47-G47)*1440&lt;120,"NG",+F47-C47+J47-G47))</f>
        <v/>
      </c>
      <c r="L47" s="227" t="str">
        <f t="shared" si="1"/>
        <v/>
      </c>
      <c r="M47" s="230"/>
      <c r="N47" s="192"/>
      <c r="O47" s="295"/>
      <c r="P47" s="502">
        <v>44134</v>
      </c>
      <c r="Q47" s="503"/>
      <c r="R47" s="194"/>
      <c r="S47" s="487" t="s">
        <v>70</v>
      </c>
      <c r="T47" s="487"/>
      <c r="U47" s="191"/>
      <c r="V47" s="194"/>
      <c r="W47" s="487" t="s">
        <v>70</v>
      </c>
      <c r="X47" s="487"/>
      <c r="Y47" s="191"/>
      <c r="Z47" s="204" t="str">
        <f t="shared" si="2"/>
        <v/>
      </c>
      <c r="AA47" s="227" t="str">
        <f t="shared" si="3"/>
        <v/>
      </c>
      <c r="AB47" s="230"/>
      <c r="AC47" s="192"/>
      <c r="AD47" s="295"/>
    </row>
    <row r="48" spans="1:30" ht="14.25" customHeight="1" thickBot="1" x14ac:dyDescent="0.2">
      <c r="A48" s="583"/>
      <c r="B48" s="584"/>
      <c r="C48" s="293"/>
      <c r="D48" s="585"/>
      <c r="E48" s="585"/>
      <c r="F48" s="175"/>
      <c r="G48" s="293"/>
      <c r="H48" s="585"/>
      <c r="I48" s="585"/>
      <c r="J48" s="175"/>
      <c r="K48" s="33" t="str">
        <f t="shared" si="0"/>
        <v/>
      </c>
      <c r="L48" s="33"/>
      <c r="M48" s="176"/>
      <c r="N48" s="176"/>
      <c r="O48" s="177"/>
      <c r="P48" s="536">
        <v>44135</v>
      </c>
      <c r="Q48" s="537"/>
      <c r="R48" s="296"/>
      <c r="S48" s="535"/>
      <c r="T48" s="535"/>
      <c r="U48" s="286"/>
      <c r="V48" s="296"/>
      <c r="W48" s="535"/>
      <c r="X48" s="535"/>
      <c r="Y48" s="286"/>
      <c r="Z48" s="1" t="str">
        <f t="shared" si="2"/>
        <v/>
      </c>
      <c r="AA48" s="287" t="str">
        <f t="shared" si="3"/>
        <v/>
      </c>
      <c r="AB48" s="288"/>
      <c r="AC48" s="289"/>
      <c r="AD48" s="299"/>
    </row>
    <row r="49" spans="1:30" ht="27" customHeight="1" x14ac:dyDescent="0.15">
      <c r="A49" s="546" t="s">
        <v>85</v>
      </c>
      <c r="B49" s="542"/>
      <c r="C49" s="540"/>
      <c r="D49" s="541"/>
      <c r="E49" s="541"/>
      <c r="F49" s="542"/>
      <c r="G49" s="540"/>
      <c r="H49" s="541"/>
      <c r="I49" s="541"/>
      <c r="J49" s="542"/>
      <c r="K49" s="34"/>
      <c r="L49" s="34" t="s">
        <v>86</v>
      </c>
      <c r="M49" s="238" t="s">
        <v>243</v>
      </c>
      <c r="N49" s="35" t="s">
        <v>87</v>
      </c>
      <c r="O49" s="36"/>
      <c r="P49" s="546" t="s">
        <v>85</v>
      </c>
      <c r="Q49" s="542"/>
      <c r="R49" s="540"/>
      <c r="S49" s="541"/>
      <c r="T49" s="541"/>
      <c r="U49" s="542"/>
      <c r="V49" s="540"/>
      <c r="W49" s="541"/>
      <c r="X49" s="541"/>
      <c r="Y49" s="542"/>
      <c r="Z49" s="34"/>
      <c r="AA49" s="34" t="s">
        <v>86</v>
      </c>
      <c r="AB49" s="363" t="s">
        <v>243</v>
      </c>
      <c r="AC49" s="35" t="s">
        <v>87</v>
      </c>
      <c r="AD49" s="36"/>
    </row>
    <row r="50" spans="1:30" s="39" customFormat="1" ht="23.25" customHeight="1" thickBot="1" x14ac:dyDescent="0.2">
      <c r="A50" s="37"/>
      <c r="B50" s="206">
        <f>COUNTA(N18:N47)</f>
        <v>0</v>
      </c>
      <c r="C50" s="543"/>
      <c r="D50" s="544"/>
      <c r="E50" s="544"/>
      <c r="F50" s="545"/>
      <c r="G50" s="543"/>
      <c r="H50" s="544"/>
      <c r="I50" s="544"/>
      <c r="J50" s="545"/>
      <c r="K50" s="270"/>
      <c r="L50" s="228">
        <f>SUM(L18:L47)</f>
        <v>0</v>
      </c>
      <c r="M50" s="279">
        <f>SUM(M18:M47)</f>
        <v>0</v>
      </c>
      <c r="N50" s="300">
        <f>SUM(N18:N47)</f>
        <v>0</v>
      </c>
      <c r="O50" s="38"/>
      <c r="P50" s="37"/>
      <c r="Q50" s="206">
        <f>COUNTA(AC18:AC48)</f>
        <v>0</v>
      </c>
      <c r="R50" s="543"/>
      <c r="S50" s="544"/>
      <c r="T50" s="544"/>
      <c r="U50" s="545"/>
      <c r="V50" s="543"/>
      <c r="W50" s="544"/>
      <c r="X50" s="544"/>
      <c r="Y50" s="545"/>
      <c r="Z50" s="205"/>
      <c r="AA50" s="228">
        <f>SUM(AA18:AA48)</f>
        <v>0</v>
      </c>
      <c r="AB50" s="279">
        <f>SUM(AB18:AB47)</f>
        <v>0</v>
      </c>
      <c r="AC50" s="300">
        <f>SUM(AC18:AC48)</f>
        <v>0</v>
      </c>
      <c r="AD50" s="38"/>
    </row>
    <row r="51" spans="1:30" s="40" customFormat="1" ht="16.5" customHeight="1" x14ac:dyDescent="0.15">
      <c r="A51" s="178" t="s">
        <v>24</v>
      </c>
      <c r="B51" s="179"/>
      <c r="C51" s="179"/>
      <c r="D51" s="179"/>
      <c r="E51" s="179"/>
      <c r="F51" s="179"/>
      <c r="G51" s="179"/>
      <c r="H51" s="179"/>
      <c r="I51" s="179"/>
      <c r="J51" s="179"/>
      <c r="K51" s="179"/>
      <c r="L51" s="179"/>
      <c r="M51" s="179"/>
      <c r="N51" s="179"/>
      <c r="O51" s="180" t="s">
        <v>123</v>
      </c>
      <c r="P51" s="178" t="s">
        <v>24</v>
      </c>
      <c r="Q51" s="179"/>
      <c r="R51" s="179"/>
      <c r="S51" s="179"/>
      <c r="T51" s="179"/>
      <c r="U51" s="179"/>
      <c r="V51" s="179"/>
      <c r="W51" s="179"/>
      <c r="X51" s="179"/>
      <c r="Y51" s="179"/>
      <c r="Z51" s="179"/>
      <c r="AA51" s="179"/>
      <c r="AB51" s="179"/>
      <c r="AC51" s="179"/>
      <c r="AD51" s="180" t="s">
        <v>123</v>
      </c>
    </row>
    <row r="52" spans="1:30" s="40" customFormat="1" ht="27" customHeight="1" x14ac:dyDescent="0.15">
      <c r="A52" s="181" t="s">
        <v>130</v>
      </c>
      <c r="B52" s="538" t="s">
        <v>93</v>
      </c>
      <c r="C52" s="538"/>
      <c r="D52" s="538"/>
      <c r="E52" s="538"/>
      <c r="F52" s="538"/>
      <c r="G52" s="538"/>
      <c r="H52" s="538"/>
      <c r="I52" s="538"/>
      <c r="J52" s="538"/>
      <c r="K52" s="538"/>
      <c r="L52" s="538"/>
      <c r="M52" s="538"/>
      <c r="N52" s="538"/>
      <c r="O52" s="538"/>
      <c r="P52" s="181" t="s">
        <v>130</v>
      </c>
      <c r="Q52" s="538" t="s">
        <v>93</v>
      </c>
      <c r="R52" s="538"/>
      <c r="S52" s="538"/>
      <c r="T52" s="538"/>
      <c r="U52" s="538"/>
      <c r="V52" s="538"/>
      <c r="W52" s="538"/>
      <c r="X52" s="538"/>
      <c r="Y52" s="538"/>
      <c r="Z52" s="538"/>
      <c r="AA52" s="538"/>
      <c r="AB52" s="538"/>
      <c r="AC52" s="538"/>
      <c r="AD52" s="538"/>
    </row>
    <row r="53" spans="1:30" s="40" customFormat="1" ht="13.5" customHeight="1" x14ac:dyDescent="0.15">
      <c r="A53" s="181" t="s">
        <v>128</v>
      </c>
      <c r="B53" s="538" t="s">
        <v>121</v>
      </c>
      <c r="C53" s="538"/>
      <c r="D53" s="538"/>
      <c r="E53" s="538"/>
      <c r="F53" s="538"/>
      <c r="G53" s="538"/>
      <c r="H53" s="538"/>
      <c r="I53" s="538"/>
      <c r="J53" s="538"/>
      <c r="K53" s="538"/>
      <c r="L53" s="538"/>
      <c r="M53" s="538"/>
      <c r="N53" s="538"/>
      <c r="O53" s="538"/>
      <c r="P53" s="181" t="s">
        <v>128</v>
      </c>
      <c r="Q53" s="538" t="s">
        <v>121</v>
      </c>
      <c r="R53" s="538"/>
      <c r="S53" s="538"/>
      <c r="T53" s="538"/>
      <c r="U53" s="538"/>
      <c r="V53" s="538"/>
      <c r="W53" s="538"/>
      <c r="X53" s="538"/>
      <c r="Y53" s="538"/>
      <c r="Z53" s="538"/>
      <c r="AA53" s="538"/>
      <c r="AB53" s="538"/>
      <c r="AC53" s="538"/>
      <c r="AD53" s="538"/>
    </row>
    <row r="54" spans="1:30" s="40" customFormat="1" ht="27" customHeight="1" x14ac:dyDescent="0.15">
      <c r="A54" s="181" t="s">
        <v>228</v>
      </c>
      <c r="B54" s="539" t="s">
        <v>275</v>
      </c>
      <c r="C54" s="539"/>
      <c r="D54" s="539"/>
      <c r="E54" s="539"/>
      <c r="F54" s="539"/>
      <c r="G54" s="539"/>
      <c r="H54" s="539"/>
      <c r="I54" s="539"/>
      <c r="J54" s="539"/>
      <c r="K54" s="539"/>
      <c r="L54" s="539"/>
      <c r="M54" s="539"/>
      <c r="N54" s="539"/>
      <c r="O54" s="539"/>
      <c r="P54" s="181" t="s">
        <v>131</v>
      </c>
      <c r="Q54" s="539" t="s">
        <v>275</v>
      </c>
      <c r="R54" s="539"/>
      <c r="S54" s="539"/>
      <c r="T54" s="539"/>
      <c r="U54" s="539"/>
      <c r="V54" s="539"/>
      <c r="W54" s="539"/>
      <c r="X54" s="539"/>
      <c r="Y54" s="539"/>
      <c r="Z54" s="539"/>
      <c r="AA54" s="539"/>
      <c r="AB54" s="539"/>
      <c r="AC54" s="539"/>
      <c r="AD54" s="539"/>
    </row>
    <row r="55" spans="1:30" s="40" customFormat="1" ht="27" customHeight="1" x14ac:dyDescent="0.15">
      <c r="A55" s="181" t="s">
        <v>229</v>
      </c>
      <c r="B55" s="538" t="s">
        <v>122</v>
      </c>
      <c r="C55" s="538"/>
      <c r="D55" s="538"/>
      <c r="E55" s="538"/>
      <c r="F55" s="538"/>
      <c r="G55" s="538"/>
      <c r="H55" s="538"/>
      <c r="I55" s="538"/>
      <c r="J55" s="538"/>
      <c r="K55" s="538"/>
      <c r="L55" s="538"/>
      <c r="M55" s="538"/>
      <c r="N55" s="538"/>
      <c r="O55" s="538"/>
      <c r="P55" s="181" t="s">
        <v>132</v>
      </c>
      <c r="Q55" s="538" t="s">
        <v>122</v>
      </c>
      <c r="R55" s="538"/>
      <c r="S55" s="538"/>
      <c r="T55" s="538"/>
      <c r="U55" s="538"/>
      <c r="V55" s="538"/>
      <c r="W55" s="538"/>
      <c r="X55" s="538"/>
      <c r="Y55" s="538"/>
      <c r="Z55" s="538"/>
      <c r="AA55" s="538"/>
      <c r="AB55" s="538"/>
      <c r="AC55" s="538"/>
      <c r="AD55" s="538"/>
    </row>
    <row r="56" spans="1:30" s="40" customFormat="1" ht="13.5" customHeight="1" x14ac:dyDescent="0.15">
      <c r="A56" s="181" t="s">
        <v>230</v>
      </c>
      <c r="B56" s="538" t="s">
        <v>276</v>
      </c>
      <c r="C56" s="538"/>
      <c r="D56" s="538"/>
      <c r="E56" s="538"/>
      <c r="F56" s="538"/>
      <c r="G56" s="538"/>
      <c r="H56" s="538"/>
      <c r="I56" s="538"/>
      <c r="J56" s="538"/>
      <c r="K56" s="538"/>
      <c r="L56" s="538"/>
      <c r="M56" s="538"/>
      <c r="N56" s="538"/>
      <c r="O56" s="538"/>
      <c r="P56" s="181" t="s">
        <v>129</v>
      </c>
      <c r="Q56" s="538" t="s">
        <v>276</v>
      </c>
      <c r="R56" s="538"/>
      <c r="S56" s="538"/>
      <c r="T56" s="538"/>
      <c r="U56" s="538"/>
      <c r="V56" s="538"/>
      <c r="W56" s="538"/>
      <c r="X56" s="538"/>
      <c r="Y56" s="538"/>
      <c r="Z56" s="538"/>
      <c r="AA56" s="538"/>
      <c r="AB56" s="538"/>
      <c r="AC56" s="538"/>
      <c r="AD56" s="538"/>
    </row>
    <row r="57" spans="1:30" s="40" customFormat="1" ht="27" customHeight="1" x14ac:dyDescent="0.15">
      <c r="A57" s="181" t="s">
        <v>227</v>
      </c>
      <c r="B57" s="538" t="s">
        <v>283</v>
      </c>
      <c r="C57" s="538"/>
      <c r="D57" s="538"/>
      <c r="E57" s="538"/>
      <c r="F57" s="538"/>
      <c r="G57" s="538"/>
      <c r="H57" s="538"/>
      <c r="I57" s="538"/>
      <c r="J57" s="538"/>
      <c r="K57" s="538"/>
      <c r="L57" s="538"/>
      <c r="M57" s="538"/>
      <c r="N57" s="538"/>
      <c r="O57" s="538"/>
      <c r="P57" s="181" t="s">
        <v>135</v>
      </c>
      <c r="Q57" s="538" t="s">
        <v>284</v>
      </c>
      <c r="R57" s="538"/>
      <c r="S57" s="538"/>
      <c r="T57" s="538"/>
      <c r="U57" s="538"/>
      <c r="V57" s="538"/>
      <c r="W57" s="538"/>
      <c r="X57" s="538"/>
      <c r="Y57" s="538"/>
      <c r="Z57" s="538"/>
      <c r="AA57" s="538"/>
      <c r="AB57" s="538"/>
      <c r="AC57" s="538"/>
      <c r="AD57" s="538"/>
    </row>
    <row r="58" spans="1:30" ht="27" customHeight="1" x14ac:dyDescent="0.15">
      <c r="A58" s="181" t="s">
        <v>231</v>
      </c>
      <c r="B58" s="538" t="s">
        <v>272</v>
      </c>
      <c r="C58" s="538"/>
      <c r="D58" s="538"/>
      <c r="E58" s="538"/>
      <c r="F58" s="538"/>
      <c r="G58" s="538"/>
      <c r="H58" s="538"/>
      <c r="I58" s="538"/>
      <c r="J58" s="538"/>
      <c r="K58" s="538"/>
      <c r="L58" s="538"/>
      <c r="M58" s="538"/>
      <c r="N58" s="538"/>
      <c r="O58" s="538"/>
      <c r="P58" s="181" t="s">
        <v>231</v>
      </c>
      <c r="Q58" s="538" t="s">
        <v>272</v>
      </c>
      <c r="R58" s="538"/>
      <c r="S58" s="538"/>
      <c r="T58" s="538"/>
      <c r="U58" s="538"/>
      <c r="V58" s="538"/>
      <c r="W58" s="538"/>
      <c r="X58" s="538"/>
      <c r="Y58" s="538"/>
      <c r="Z58" s="538"/>
      <c r="AA58" s="538"/>
      <c r="AB58" s="538"/>
      <c r="AC58" s="538"/>
      <c r="AD58" s="538"/>
    </row>
    <row r="59" spans="1:30" ht="18" customHeight="1" x14ac:dyDescent="0.15"/>
    <row r="60" spans="1:30" ht="18" customHeight="1" x14ac:dyDescent="0.15"/>
    <row r="61" spans="1:30" ht="18" customHeight="1" x14ac:dyDescent="0.15"/>
    <row r="62" spans="1:30" ht="18" customHeight="1" x14ac:dyDescent="0.15"/>
    <row r="63" spans="1:30" ht="18" customHeight="1" x14ac:dyDescent="0.15"/>
    <row r="64" spans="1:30"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sheetData>
  <sheetProtection password="CC55" sheet="1" objects="1" scenarios="1"/>
  <mergeCells count="278">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G49:J50"/>
    <mergeCell ref="H46:I46"/>
    <mergeCell ref="H42:I42"/>
    <mergeCell ref="A25:B25"/>
    <mergeCell ref="A26:B26"/>
    <mergeCell ref="A42:B42"/>
    <mergeCell ref="A43:B43"/>
    <mergeCell ref="A44:B44"/>
    <mergeCell ref="A45:B45"/>
    <mergeCell ref="A28:B28"/>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R14:Z14"/>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S38:T38"/>
    <mergeCell ref="S36:T36"/>
    <mergeCell ref="S39:T39"/>
    <mergeCell ref="H33:I33"/>
    <mergeCell ref="H29:I29"/>
    <mergeCell ref="A3:O3"/>
    <mergeCell ref="C7:D7"/>
    <mergeCell ref="C8:D8"/>
    <mergeCell ref="E7:G7"/>
    <mergeCell ref="E8:G8"/>
    <mergeCell ref="A7:B8"/>
    <mergeCell ref="A17:B17"/>
    <mergeCell ref="P10:Q10"/>
    <mergeCell ref="D24:E24"/>
    <mergeCell ref="H23:I23"/>
    <mergeCell ref="H24:I24"/>
    <mergeCell ref="D30:E30"/>
    <mergeCell ref="D31:E31"/>
    <mergeCell ref="H30:I30"/>
    <mergeCell ref="H31:I31"/>
    <mergeCell ref="D20:E20"/>
    <mergeCell ref="K15:K16"/>
    <mergeCell ref="D17:E17"/>
    <mergeCell ref="D18:E18"/>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Q58:AD58"/>
    <mergeCell ref="AB14:AB15"/>
    <mergeCell ref="AB7:AD7"/>
    <mergeCell ref="P47:Q47"/>
    <mergeCell ref="S42:T42"/>
    <mergeCell ref="W42:X42"/>
    <mergeCell ref="P43:Q43"/>
    <mergeCell ref="P40:Q40"/>
    <mergeCell ref="P41:Q41"/>
    <mergeCell ref="P38:Q38"/>
    <mergeCell ref="P39:Q39"/>
    <mergeCell ref="P36:Q36"/>
    <mergeCell ref="P37:Q37"/>
    <mergeCell ref="P34:Q34"/>
    <mergeCell ref="P35:Q35"/>
    <mergeCell ref="P32:Q32"/>
    <mergeCell ref="P33:Q33"/>
    <mergeCell ref="P30:Q30"/>
    <mergeCell ref="P31:Q31"/>
    <mergeCell ref="P28:Q28"/>
    <mergeCell ref="P29:Q29"/>
    <mergeCell ref="P26:Q26"/>
    <mergeCell ref="W34:X34"/>
    <mergeCell ref="W37:X37"/>
    <mergeCell ref="Q55:AD55"/>
    <mergeCell ref="Q54:AD54"/>
    <mergeCell ref="Q53:AD53"/>
    <mergeCell ref="Q52:AD52"/>
    <mergeCell ref="V49:Y50"/>
    <mergeCell ref="R49:U50"/>
    <mergeCell ref="P49:Q49"/>
    <mergeCell ref="Q56:AD56"/>
    <mergeCell ref="Q57:AD57"/>
    <mergeCell ref="W48:X48"/>
    <mergeCell ref="S48:T48"/>
    <mergeCell ref="P48:Q48"/>
    <mergeCell ref="W47:X47"/>
    <mergeCell ref="S47:T47"/>
    <mergeCell ref="W46:X46"/>
    <mergeCell ref="S46:T46"/>
    <mergeCell ref="P46:Q46"/>
    <mergeCell ref="W43:X43"/>
    <mergeCell ref="W44:X44"/>
    <mergeCell ref="X11:AD11"/>
    <mergeCell ref="P13:AD13"/>
    <mergeCell ref="AC14:AC15"/>
    <mergeCell ref="AD14:AD16"/>
    <mergeCell ref="Z15:Z16"/>
    <mergeCell ref="W21:X21"/>
    <mergeCell ref="W19:X19"/>
    <mergeCell ref="P27:Q27"/>
    <mergeCell ref="P24:Q24"/>
    <mergeCell ref="P25:Q25"/>
    <mergeCell ref="P22:Q22"/>
    <mergeCell ref="P23:Q23"/>
    <mergeCell ref="P19:Q19"/>
    <mergeCell ref="P20:Q20"/>
    <mergeCell ref="P18:Q18"/>
    <mergeCell ref="S23:T23"/>
    <mergeCell ref="S25:T25"/>
    <mergeCell ref="S24:T24"/>
    <mergeCell ref="S26:T26"/>
    <mergeCell ref="P11:W11"/>
    <mergeCell ref="P14:Q16"/>
    <mergeCell ref="R15:U15"/>
    <mergeCell ref="X16:Y16"/>
    <mergeCell ref="V15:Y15"/>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S18:T18"/>
    <mergeCell ref="W18:X18"/>
    <mergeCell ref="W23:X23"/>
    <mergeCell ref="R10:AD10"/>
    <mergeCell ref="W41:X41"/>
    <mergeCell ref="M14:M15"/>
    <mergeCell ref="S20:T20"/>
    <mergeCell ref="S21:T21"/>
    <mergeCell ref="S27:T27"/>
    <mergeCell ref="S28:T28"/>
    <mergeCell ref="S35:T35"/>
    <mergeCell ref="S41:T41"/>
    <mergeCell ref="V16:W16"/>
    <mergeCell ref="T16:U16"/>
    <mergeCell ref="R16:S16"/>
    <mergeCell ref="S19:T19"/>
    <mergeCell ref="P17:Q17"/>
    <mergeCell ref="S22:T22"/>
    <mergeCell ref="W22:X22"/>
    <mergeCell ref="P21:Q21"/>
    <mergeCell ref="W29:X29"/>
    <mergeCell ref="S30:T30"/>
    <mergeCell ref="W30:X30"/>
    <mergeCell ref="S37:T37"/>
    <mergeCell ref="W38:X38"/>
    <mergeCell ref="W24:X24"/>
    <mergeCell ref="W25:X25"/>
    <mergeCell ref="W26:X26"/>
  </mergeCells>
  <phoneticPr fontId="2"/>
  <printOptions horizontalCentered="1"/>
  <pageMargins left="0.78740157480314965" right="0.39370078740157483" top="0.78740157480314965" bottom="0.78740157480314965" header="0.51181102362204722" footer="0.51181102362204722"/>
  <pageSetup paperSize="9" scale="84" fitToHeight="0" orientation="portrait"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L33" sqref="L33"/>
    </sheetView>
  </sheetViews>
  <sheetFormatPr defaultRowHeight="19.5" customHeight="1" x14ac:dyDescent="0.15"/>
  <cols>
    <col min="1" max="1" width="3.125" style="115" customWidth="1"/>
    <col min="2" max="2" width="7.125" style="115" customWidth="1"/>
    <col min="3" max="3" width="10.625" style="115" customWidth="1"/>
    <col min="4" max="4" width="8.625" style="115" customWidth="1"/>
    <col min="5" max="5" width="6.625" style="115" customWidth="1"/>
    <col min="6" max="6" width="7.125" style="115" customWidth="1"/>
    <col min="7" max="8" width="8.625" style="115" customWidth="1"/>
    <col min="9" max="9" width="6.625" style="115" customWidth="1"/>
    <col min="10" max="10" width="3.625" style="115" customWidth="1"/>
    <col min="11" max="11" width="3.125" style="115" customWidth="1"/>
    <col min="12" max="12" width="7.125" style="115" customWidth="1"/>
    <col min="13" max="13" width="10.625" style="115" customWidth="1"/>
    <col min="14" max="14" width="8.625" style="115" customWidth="1"/>
    <col min="15" max="15" width="6.625" style="115" customWidth="1"/>
    <col min="16" max="16" width="7.125" style="115" customWidth="1"/>
    <col min="17" max="18" width="8.625" style="115" customWidth="1"/>
    <col min="19" max="19" width="6.625" style="115" customWidth="1"/>
    <col min="20" max="16384" width="9" style="115"/>
  </cols>
  <sheetData>
    <row r="1" spans="1:19" ht="19.5" customHeight="1" x14ac:dyDescent="0.15">
      <c r="A1" s="114" t="s">
        <v>194</v>
      </c>
      <c r="K1" s="114" t="s">
        <v>194</v>
      </c>
    </row>
    <row r="2" spans="1:19" ht="19.5" customHeight="1" thickBot="1" x14ac:dyDescent="0.2">
      <c r="A2" s="618" t="s">
        <v>195</v>
      </c>
      <c r="B2" s="618"/>
      <c r="C2" s="618"/>
      <c r="D2" s="618"/>
      <c r="E2" s="618"/>
      <c r="F2" s="618"/>
      <c r="G2" s="618"/>
      <c r="H2" s="618"/>
      <c r="I2" s="618"/>
      <c r="K2" s="618" t="s">
        <v>195</v>
      </c>
      <c r="L2" s="618"/>
      <c r="M2" s="618"/>
      <c r="N2" s="618"/>
      <c r="O2" s="618"/>
      <c r="P2" s="618"/>
      <c r="Q2" s="618"/>
      <c r="R2" s="618"/>
      <c r="S2" s="618"/>
    </row>
    <row r="3" spans="1:19" ht="22.5" customHeight="1" thickBot="1" x14ac:dyDescent="0.2">
      <c r="A3" s="619" t="s">
        <v>196</v>
      </c>
      <c r="B3" s="620"/>
      <c r="C3" s="620"/>
      <c r="D3" s="620"/>
      <c r="E3" s="620"/>
      <c r="F3" s="620"/>
      <c r="G3" s="620"/>
      <c r="H3" s="620"/>
      <c r="I3" s="621"/>
      <c r="K3" s="619" t="s">
        <v>196</v>
      </c>
      <c r="L3" s="620"/>
      <c r="M3" s="620"/>
      <c r="N3" s="620"/>
      <c r="O3" s="620"/>
      <c r="P3" s="620"/>
      <c r="Q3" s="620"/>
      <c r="R3" s="620"/>
      <c r="S3" s="621"/>
    </row>
    <row r="4" spans="1:19" ht="24.75" customHeight="1" thickBot="1" x14ac:dyDescent="0.2">
      <c r="A4" s="614" t="s">
        <v>197</v>
      </c>
      <c r="B4" s="615"/>
      <c r="C4" s="615"/>
      <c r="D4" s="615"/>
      <c r="E4" s="615"/>
      <c r="F4" s="615"/>
      <c r="G4" s="622" t="s">
        <v>268</v>
      </c>
      <c r="H4" s="622"/>
      <c r="I4" s="623"/>
      <c r="K4" s="614" t="s">
        <v>197</v>
      </c>
      <c r="L4" s="615"/>
      <c r="M4" s="615"/>
      <c r="N4" s="615"/>
      <c r="O4" s="615"/>
      <c r="P4" s="615"/>
      <c r="Q4" s="622" t="s">
        <v>268</v>
      </c>
      <c r="R4" s="622"/>
      <c r="S4" s="623"/>
    </row>
    <row r="5" spans="1:19" ht="19.5" customHeight="1" x14ac:dyDescent="0.15">
      <c r="A5" s="604" t="s">
        <v>198</v>
      </c>
      <c r="B5" s="605"/>
      <c r="C5" s="605"/>
      <c r="D5" s="605"/>
      <c r="E5" s="605"/>
      <c r="F5" s="606"/>
      <c r="G5" s="607" t="s">
        <v>199</v>
      </c>
      <c r="H5" s="605"/>
      <c r="I5" s="608"/>
      <c r="K5" s="604" t="s">
        <v>198</v>
      </c>
      <c r="L5" s="605"/>
      <c r="M5" s="605"/>
      <c r="N5" s="605"/>
      <c r="O5" s="605"/>
      <c r="P5" s="606"/>
      <c r="Q5" s="607" t="s">
        <v>199</v>
      </c>
      <c r="R5" s="605"/>
      <c r="S5" s="608"/>
    </row>
    <row r="6" spans="1:19" ht="19.5" customHeight="1" thickBot="1" x14ac:dyDescent="0.2">
      <c r="A6" s="609" t="s">
        <v>200</v>
      </c>
      <c r="B6" s="610"/>
      <c r="C6" s="610"/>
      <c r="D6" s="610"/>
      <c r="E6" s="610"/>
      <c r="F6" s="611"/>
      <c r="G6" s="612" t="s">
        <v>201</v>
      </c>
      <c r="H6" s="610"/>
      <c r="I6" s="613"/>
      <c r="K6" s="609" t="s">
        <v>200</v>
      </c>
      <c r="L6" s="610"/>
      <c r="M6" s="610"/>
      <c r="N6" s="610"/>
      <c r="O6" s="610"/>
      <c r="P6" s="611"/>
      <c r="Q6" s="612" t="s">
        <v>201</v>
      </c>
      <c r="R6" s="610"/>
      <c r="S6" s="613"/>
    </row>
    <row r="7" spans="1:19" ht="22.5" customHeight="1" thickBot="1" x14ac:dyDescent="0.2">
      <c r="A7" s="614" t="s">
        <v>202</v>
      </c>
      <c r="B7" s="615"/>
      <c r="C7" s="616"/>
      <c r="D7" s="617" t="s">
        <v>203</v>
      </c>
      <c r="E7" s="615"/>
      <c r="F7" s="616"/>
      <c r="G7" s="601" t="s">
        <v>204</v>
      </c>
      <c r="H7" s="602"/>
      <c r="I7" s="603"/>
      <c r="K7" s="614" t="s">
        <v>202</v>
      </c>
      <c r="L7" s="615"/>
      <c r="M7" s="616"/>
      <c r="N7" s="617" t="s">
        <v>203</v>
      </c>
      <c r="O7" s="615"/>
      <c r="P7" s="616"/>
      <c r="Q7" s="601" t="s">
        <v>204</v>
      </c>
      <c r="R7" s="602"/>
      <c r="S7" s="603"/>
    </row>
    <row r="8" spans="1:19" ht="14.25" customHeight="1" x14ac:dyDescent="0.15">
      <c r="A8" s="592" t="s">
        <v>205</v>
      </c>
      <c r="B8" s="594" t="s">
        <v>206</v>
      </c>
      <c r="C8" s="329"/>
      <c r="D8" s="330"/>
      <c r="E8" s="331"/>
      <c r="F8" s="596" t="s">
        <v>207</v>
      </c>
      <c r="G8" s="332"/>
      <c r="H8" s="330"/>
      <c r="I8" s="333"/>
      <c r="K8" s="592" t="s">
        <v>205</v>
      </c>
      <c r="L8" s="594" t="s">
        <v>206</v>
      </c>
      <c r="M8" s="329"/>
      <c r="N8" s="330"/>
      <c r="O8" s="331"/>
      <c r="P8" s="596" t="s">
        <v>207</v>
      </c>
      <c r="Q8" s="332"/>
      <c r="R8" s="330"/>
      <c r="S8" s="333"/>
    </row>
    <row r="9" spans="1:19" ht="14.25" customHeight="1" thickBot="1" x14ac:dyDescent="0.2">
      <c r="A9" s="593"/>
      <c r="B9" s="595"/>
      <c r="C9" s="334"/>
      <c r="D9" s="335"/>
      <c r="E9" s="336" t="s">
        <v>208</v>
      </c>
      <c r="F9" s="597"/>
      <c r="G9" s="337"/>
      <c r="H9" s="335"/>
      <c r="I9" s="338" t="s">
        <v>208</v>
      </c>
      <c r="K9" s="593"/>
      <c r="L9" s="595"/>
      <c r="M9" s="334"/>
      <c r="N9" s="335"/>
      <c r="O9" s="336" t="s">
        <v>208</v>
      </c>
      <c r="P9" s="597"/>
      <c r="Q9" s="337"/>
      <c r="R9" s="335"/>
      <c r="S9" s="338" t="s">
        <v>208</v>
      </c>
    </row>
    <row r="10" spans="1:19" ht="24" customHeight="1" x14ac:dyDescent="0.15">
      <c r="A10" s="220"/>
      <c r="B10" s="598" t="s">
        <v>209</v>
      </c>
      <c r="C10" s="599"/>
      <c r="D10" s="600" t="s">
        <v>210</v>
      </c>
      <c r="E10" s="591"/>
      <c r="F10" s="221" t="s">
        <v>211</v>
      </c>
      <c r="G10" s="590" t="s">
        <v>212</v>
      </c>
      <c r="H10" s="591"/>
      <c r="I10" s="231" t="s">
        <v>211</v>
      </c>
      <c r="K10" s="220"/>
      <c r="L10" s="598" t="s">
        <v>209</v>
      </c>
      <c r="M10" s="599"/>
      <c r="N10" s="600" t="s">
        <v>210</v>
      </c>
      <c r="O10" s="591"/>
      <c r="P10" s="221" t="s">
        <v>211</v>
      </c>
      <c r="Q10" s="590" t="s">
        <v>212</v>
      </c>
      <c r="R10" s="591"/>
      <c r="S10" s="231" t="s">
        <v>211</v>
      </c>
    </row>
    <row r="11" spans="1:19" ht="19.5" customHeight="1" x14ac:dyDescent="0.15">
      <c r="A11" s="116">
        <v>1</v>
      </c>
      <c r="B11" s="588"/>
      <c r="C11" s="589"/>
      <c r="D11" s="272"/>
      <c r="E11" s="117" t="s">
        <v>269</v>
      </c>
      <c r="F11" s="118"/>
      <c r="G11" s="119" t="s">
        <v>269</v>
      </c>
      <c r="H11" s="274"/>
      <c r="I11" s="120"/>
      <c r="K11" s="116">
        <v>1</v>
      </c>
      <c r="L11" s="588"/>
      <c r="M11" s="589"/>
      <c r="N11" s="272"/>
      <c r="O11" s="117" t="s">
        <v>269</v>
      </c>
      <c r="P11" s="118"/>
      <c r="Q11" s="119" t="s">
        <v>269</v>
      </c>
      <c r="R11" s="274"/>
      <c r="S11" s="120"/>
    </row>
    <row r="12" spans="1:19" ht="19.5" customHeight="1" x14ac:dyDescent="0.15">
      <c r="A12" s="116">
        <v>2</v>
      </c>
      <c r="B12" s="588"/>
      <c r="C12" s="589"/>
      <c r="D12" s="272"/>
      <c r="E12" s="117" t="s">
        <v>269</v>
      </c>
      <c r="F12" s="118"/>
      <c r="G12" s="119" t="s">
        <v>269</v>
      </c>
      <c r="H12" s="274"/>
      <c r="I12" s="120"/>
      <c r="K12" s="116">
        <v>2</v>
      </c>
      <c r="L12" s="588"/>
      <c r="M12" s="589"/>
      <c r="N12" s="272"/>
      <c r="O12" s="117" t="s">
        <v>269</v>
      </c>
      <c r="P12" s="118"/>
      <c r="Q12" s="119" t="s">
        <v>269</v>
      </c>
      <c r="R12" s="274"/>
      <c r="S12" s="120"/>
    </row>
    <row r="13" spans="1:19" ht="19.5" customHeight="1" x14ac:dyDescent="0.15">
      <c r="A13" s="116">
        <v>3</v>
      </c>
      <c r="B13" s="588"/>
      <c r="C13" s="589"/>
      <c r="D13" s="272"/>
      <c r="E13" s="117" t="s">
        <v>269</v>
      </c>
      <c r="F13" s="118"/>
      <c r="G13" s="119" t="s">
        <v>269</v>
      </c>
      <c r="H13" s="274"/>
      <c r="I13" s="120"/>
      <c r="K13" s="116">
        <v>3</v>
      </c>
      <c r="L13" s="588"/>
      <c r="M13" s="589"/>
      <c r="N13" s="272"/>
      <c r="O13" s="117" t="s">
        <v>269</v>
      </c>
      <c r="P13" s="118"/>
      <c r="Q13" s="119" t="s">
        <v>269</v>
      </c>
      <c r="R13" s="274"/>
      <c r="S13" s="120"/>
    </row>
    <row r="14" spans="1:19" ht="19.5" customHeight="1" x14ac:dyDescent="0.15">
      <c r="A14" s="116">
        <v>4</v>
      </c>
      <c r="B14" s="588"/>
      <c r="C14" s="589"/>
      <c r="D14" s="272"/>
      <c r="E14" s="117" t="s">
        <v>269</v>
      </c>
      <c r="F14" s="118"/>
      <c r="G14" s="119" t="s">
        <v>269</v>
      </c>
      <c r="H14" s="274"/>
      <c r="I14" s="120"/>
      <c r="K14" s="116">
        <v>4</v>
      </c>
      <c r="L14" s="588"/>
      <c r="M14" s="589"/>
      <c r="N14" s="272"/>
      <c r="O14" s="117" t="s">
        <v>269</v>
      </c>
      <c r="P14" s="118"/>
      <c r="Q14" s="119" t="s">
        <v>269</v>
      </c>
      <c r="R14" s="274"/>
      <c r="S14" s="120"/>
    </row>
    <row r="15" spans="1:19" ht="19.5" customHeight="1" x14ac:dyDescent="0.15">
      <c r="A15" s="116">
        <v>5</v>
      </c>
      <c r="B15" s="588"/>
      <c r="C15" s="589"/>
      <c r="D15" s="272"/>
      <c r="E15" s="117" t="s">
        <v>269</v>
      </c>
      <c r="F15" s="118"/>
      <c r="G15" s="119" t="s">
        <v>269</v>
      </c>
      <c r="H15" s="274"/>
      <c r="I15" s="120"/>
      <c r="K15" s="116">
        <v>5</v>
      </c>
      <c r="L15" s="588"/>
      <c r="M15" s="589"/>
      <c r="N15" s="272"/>
      <c r="O15" s="117" t="s">
        <v>269</v>
      </c>
      <c r="P15" s="118"/>
      <c r="Q15" s="119" t="s">
        <v>269</v>
      </c>
      <c r="R15" s="274"/>
      <c r="S15" s="120"/>
    </row>
    <row r="16" spans="1:19" ht="19.5" customHeight="1" x14ac:dyDescent="0.15">
      <c r="A16" s="116">
        <v>6</v>
      </c>
      <c r="B16" s="588"/>
      <c r="C16" s="589"/>
      <c r="D16" s="272"/>
      <c r="E16" s="117" t="s">
        <v>269</v>
      </c>
      <c r="F16" s="118"/>
      <c r="G16" s="119" t="s">
        <v>269</v>
      </c>
      <c r="H16" s="274"/>
      <c r="I16" s="120"/>
      <c r="K16" s="116">
        <v>6</v>
      </c>
      <c r="L16" s="588"/>
      <c r="M16" s="589"/>
      <c r="N16" s="272"/>
      <c r="O16" s="117" t="s">
        <v>269</v>
      </c>
      <c r="P16" s="118"/>
      <c r="Q16" s="119" t="s">
        <v>269</v>
      </c>
      <c r="R16" s="274"/>
      <c r="S16" s="120"/>
    </row>
    <row r="17" spans="1:19" ht="19.5" customHeight="1" x14ac:dyDescent="0.15">
      <c r="A17" s="116">
        <v>7</v>
      </c>
      <c r="B17" s="588"/>
      <c r="C17" s="589"/>
      <c r="D17" s="272"/>
      <c r="E17" s="117" t="s">
        <v>269</v>
      </c>
      <c r="F17" s="118"/>
      <c r="G17" s="119" t="s">
        <v>269</v>
      </c>
      <c r="H17" s="274"/>
      <c r="I17" s="120"/>
      <c r="K17" s="116">
        <v>7</v>
      </c>
      <c r="L17" s="588"/>
      <c r="M17" s="589"/>
      <c r="N17" s="272"/>
      <c r="O17" s="117" t="s">
        <v>269</v>
      </c>
      <c r="P17" s="118"/>
      <c r="Q17" s="119" t="s">
        <v>269</v>
      </c>
      <c r="R17" s="274"/>
      <c r="S17" s="120"/>
    </row>
    <row r="18" spans="1:19" ht="19.5" customHeight="1" x14ac:dyDescent="0.15">
      <c r="A18" s="116">
        <v>8</v>
      </c>
      <c r="B18" s="588"/>
      <c r="C18" s="589"/>
      <c r="D18" s="272"/>
      <c r="E18" s="117" t="s">
        <v>269</v>
      </c>
      <c r="F18" s="118"/>
      <c r="G18" s="119" t="s">
        <v>269</v>
      </c>
      <c r="H18" s="274"/>
      <c r="I18" s="120"/>
      <c r="K18" s="116">
        <v>8</v>
      </c>
      <c r="L18" s="588"/>
      <c r="M18" s="589"/>
      <c r="N18" s="272"/>
      <c r="O18" s="117" t="s">
        <v>269</v>
      </c>
      <c r="P18" s="118"/>
      <c r="Q18" s="119" t="s">
        <v>269</v>
      </c>
      <c r="R18" s="274"/>
      <c r="S18" s="120"/>
    </row>
    <row r="19" spans="1:19" ht="19.5" customHeight="1" x14ac:dyDescent="0.15">
      <c r="A19" s="116">
        <v>9</v>
      </c>
      <c r="B19" s="588"/>
      <c r="C19" s="589"/>
      <c r="D19" s="272"/>
      <c r="E19" s="117" t="s">
        <v>269</v>
      </c>
      <c r="F19" s="118"/>
      <c r="G19" s="119" t="s">
        <v>269</v>
      </c>
      <c r="H19" s="274"/>
      <c r="I19" s="120"/>
      <c r="K19" s="116">
        <v>9</v>
      </c>
      <c r="L19" s="588"/>
      <c r="M19" s="589"/>
      <c r="N19" s="272"/>
      <c r="O19" s="117" t="s">
        <v>269</v>
      </c>
      <c r="P19" s="118"/>
      <c r="Q19" s="119" t="s">
        <v>269</v>
      </c>
      <c r="R19" s="274"/>
      <c r="S19" s="120"/>
    </row>
    <row r="20" spans="1:19" ht="19.5" customHeight="1" x14ac:dyDescent="0.15">
      <c r="A20" s="116">
        <v>10</v>
      </c>
      <c r="B20" s="588"/>
      <c r="C20" s="589"/>
      <c r="D20" s="272"/>
      <c r="E20" s="117" t="s">
        <v>269</v>
      </c>
      <c r="F20" s="118"/>
      <c r="G20" s="119" t="s">
        <v>269</v>
      </c>
      <c r="H20" s="274"/>
      <c r="I20" s="120"/>
      <c r="K20" s="116">
        <v>10</v>
      </c>
      <c r="L20" s="588"/>
      <c r="M20" s="589"/>
      <c r="N20" s="272"/>
      <c r="O20" s="117" t="s">
        <v>269</v>
      </c>
      <c r="P20" s="118"/>
      <c r="Q20" s="119" t="s">
        <v>269</v>
      </c>
      <c r="R20" s="274"/>
      <c r="S20" s="120"/>
    </row>
    <row r="21" spans="1:19" ht="19.5" customHeight="1" x14ac:dyDescent="0.15">
      <c r="A21" s="116">
        <v>11</v>
      </c>
      <c r="B21" s="588"/>
      <c r="C21" s="589"/>
      <c r="D21" s="272"/>
      <c r="E21" s="117" t="s">
        <v>269</v>
      </c>
      <c r="F21" s="118"/>
      <c r="G21" s="119" t="s">
        <v>269</v>
      </c>
      <c r="H21" s="274"/>
      <c r="I21" s="120"/>
      <c r="K21" s="116">
        <v>11</v>
      </c>
      <c r="L21" s="588"/>
      <c r="M21" s="589"/>
      <c r="N21" s="272"/>
      <c r="O21" s="117" t="s">
        <v>269</v>
      </c>
      <c r="P21" s="118"/>
      <c r="Q21" s="119" t="s">
        <v>269</v>
      </c>
      <c r="R21" s="274"/>
      <c r="S21" s="120"/>
    </row>
    <row r="22" spans="1:19" ht="19.5" customHeight="1" x14ac:dyDescent="0.15">
      <c r="A22" s="116">
        <v>12</v>
      </c>
      <c r="B22" s="588"/>
      <c r="C22" s="589"/>
      <c r="D22" s="272"/>
      <c r="E22" s="117" t="s">
        <v>269</v>
      </c>
      <c r="F22" s="118"/>
      <c r="G22" s="119" t="s">
        <v>269</v>
      </c>
      <c r="H22" s="274"/>
      <c r="I22" s="120"/>
      <c r="K22" s="116">
        <v>12</v>
      </c>
      <c r="L22" s="588"/>
      <c r="M22" s="589"/>
      <c r="N22" s="272"/>
      <c r="O22" s="117" t="s">
        <v>269</v>
      </c>
      <c r="P22" s="118"/>
      <c r="Q22" s="119" t="s">
        <v>269</v>
      </c>
      <c r="R22" s="274"/>
      <c r="S22" s="120"/>
    </row>
    <row r="23" spans="1:19" ht="19.5" customHeight="1" x14ac:dyDescent="0.15">
      <c r="A23" s="116">
        <v>13</v>
      </c>
      <c r="B23" s="588"/>
      <c r="C23" s="589"/>
      <c r="D23" s="272"/>
      <c r="E23" s="117" t="s">
        <v>269</v>
      </c>
      <c r="F23" s="118"/>
      <c r="G23" s="119" t="s">
        <v>269</v>
      </c>
      <c r="H23" s="274"/>
      <c r="I23" s="120"/>
      <c r="K23" s="116">
        <v>13</v>
      </c>
      <c r="L23" s="588"/>
      <c r="M23" s="589"/>
      <c r="N23" s="272"/>
      <c r="O23" s="117" t="s">
        <v>269</v>
      </c>
      <c r="P23" s="118"/>
      <c r="Q23" s="119" t="s">
        <v>269</v>
      </c>
      <c r="R23" s="274"/>
      <c r="S23" s="120"/>
    </row>
    <row r="24" spans="1:19" ht="19.5" customHeight="1" x14ac:dyDescent="0.15">
      <c r="A24" s="116">
        <v>14</v>
      </c>
      <c r="B24" s="588"/>
      <c r="C24" s="589"/>
      <c r="D24" s="272"/>
      <c r="E24" s="117" t="s">
        <v>269</v>
      </c>
      <c r="F24" s="118"/>
      <c r="G24" s="119" t="s">
        <v>269</v>
      </c>
      <c r="H24" s="274"/>
      <c r="I24" s="120"/>
      <c r="K24" s="116">
        <v>14</v>
      </c>
      <c r="L24" s="588"/>
      <c r="M24" s="589"/>
      <c r="N24" s="272"/>
      <c r="O24" s="117" t="s">
        <v>269</v>
      </c>
      <c r="P24" s="118"/>
      <c r="Q24" s="119" t="s">
        <v>269</v>
      </c>
      <c r="R24" s="274"/>
      <c r="S24" s="120"/>
    </row>
    <row r="25" spans="1:19" ht="19.5" customHeight="1" x14ac:dyDescent="0.15">
      <c r="A25" s="116">
        <v>15</v>
      </c>
      <c r="B25" s="588"/>
      <c r="C25" s="589"/>
      <c r="D25" s="272"/>
      <c r="E25" s="117" t="s">
        <v>269</v>
      </c>
      <c r="F25" s="118"/>
      <c r="G25" s="119" t="s">
        <v>269</v>
      </c>
      <c r="H25" s="274"/>
      <c r="I25" s="120"/>
      <c r="K25" s="116">
        <v>15</v>
      </c>
      <c r="L25" s="588"/>
      <c r="M25" s="589"/>
      <c r="N25" s="272"/>
      <c r="O25" s="117" t="s">
        <v>269</v>
      </c>
      <c r="P25" s="118"/>
      <c r="Q25" s="119" t="s">
        <v>269</v>
      </c>
      <c r="R25" s="274"/>
      <c r="S25" s="120"/>
    </row>
    <row r="26" spans="1:19" ht="19.5" customHeight="1" x14ac:dyDescent="0.15">
      <c r="A26" s="116">
        <v>16</v>
      </c>
      <c r="B26" s="588"/>
      <c r="C26" s="589"/>
      <c r="D26" s="272"/>
      <c r="E26" s="117" t="s">
        <v>269</v>
      </c>
      <c r="F26" s="118"/>
      <c r="G26" s="119" t="s">
        <v>269</v>
      </c>
      <c r="H26" s="274"/>
      <c r="I26" s="120"/>
      <c r="K26" s="116">
        <v>16</v>
      </c>
      <c r="L26" s="588"/>
      <c r="M26" s="589"/>
      <c r="N26" s="272"/>
      <c r="O26" s="117" t="s">
        <v>269</v>
      </c>
      <c r="P26" s="118"/>
      <c r="Q26" s="119" t="s">
        <v>269</v>
      </c>
      <c r="R26" s="274"/>
      <c r="S26" s="120"/>
    </row>
    <row r="27" spans="1:19" ht="19.5" customHeight="1" x14ac:dyDescent="0.15">
      <c r="A27" s="116">
        <v>17</v>
      </c>
      <c r="B27" s="588"/>
      <c r="C27" s="589"/>
      <c r="D27" s="272"/>
      <c r="E27" s="117" t="s">
        <v>269</v>
      </c>
      <c r="F27" s="118"/>
      <c r="G27" s="119" t="s">
        <v>269</v>
      </c>
      <c r="H27" s="274"/>
      <c r="I27" s="120"/>
      <c r="K27" s="116">
        <v>17</v>
      </c>
      <c r="L27" s="588"/>
      <c r="M27" s="589"/>
      <c r="N27" s="272"/>
      <c r="O27" s="117" t="s">
        <v>269</v>
      </c>
      <c r="P27" s="118"/>
      <c r="Q27" s="119" t="s">
        <v>269</v>
      </c>
      <c r="R27" s="274"/>
      <c r="S27" s="120"/>
    </row>
    <row r="28" spans="1:19" ht="19.5" customHeight="1" x14ac:dyDescent="0.15">
      <c r="A28" s="116">
        <v>18</v>
      </c>
      <c r="B28" s="588"/>
      <c r="C28" s="589"/>
      <c r="D28" s="272"/>
      <c r="E28" s="117" t="s">
        <v>269</v>
      </c>
      <c r="F28" s="118"/>
      <c r="G28" s="119" t="s">
        <v>269</v>
      </c>
      <c r="H28" s="274"/>
      <c r="I28" s="120"/>
      <c r="K28" s="116">
        <v>18</v>
      </c>
      <c r="L28" s="588"/>
      <c r="M28" s="589"/>
      <c r="N28" s="272"/>
      <c r="O28" s="117" t="s">
        <v>269</v>
      </c>
      <c r="P28" s="118"/>
      <c r="Q28" s="119" t="s">
        <v>269</v>
      </c>
      <c r="R28" s="274"/>
      <c r="S28" s="120"/>
    </row>
    <row r="29" spans="1:19" ht="19.5" customHeight="1" x14ac:dyDescent="0.15">
      <c r="A29" s="116">
        <v>19</v>
      </c>
      <c r="B29" s="588"/>
      <c r="C29" s="589"/>
      <c r="D29" s="272"/>
      <c r="E29" s="117" t="s">
        <v>269</v>
      </c>
      <c r="F29" s="118"/>
      <c r="G29" s="119" t="s">
        <v>269</v>
      </c>
      <c r="H29" s="274"/>
      <c r="I29" s="120"/>
      <c r="K29" s="116">
        <v>19</v>
      </c>
      <c r="L29" s="588"/>
      <c r="M29" s="589"/>
      <c r="N29" s="272"/>
      <c r="O29" s="117" t="s">
        <v>269</v>
      </c>
      <c r="P29" s="118"/>
      <c r="Q29" s="119" t="s">
        <v>269</v>
      </c>
      <c r="R29" s="274"/>
      <c r="S29" s="120"/>
    </row>
    <row r="30" spans="1:19" ht="19.5" customHeight="1" thickBot="1" x14ac:dyDescent="0.2">
      <c r="A30" s="121">
        <v>20</v>
      </c>
      <c r="B30" s="586"/>
      <c r="C30" s="587"/>
      <c r="D30" s="273"/>
      <c r="E30" s="122" t="s">
        <v>269</v>
      </c>
      <c r="F30" s="123"/>
      <c r="G30" s="124" t="s">
        <v>269</v>
      </c>
      <c r="H30" s="275"/>
      <c r="I30" s="125"/>
      <c r="K30" s="121">
        <v>20</v>
      </c>
      <c r="L30" s="586"/>
      <c r="M30" s="587"/>
      <c r="N30" s="273"/>
      <c r="O30" s="122" t="s">
        <v>269</v>
      </c>
      <c r="P30" s="123"/>
      <c r="Q30" s="124" t="s">
        <v>269</v>
      </c>
      <c r="R30" s="275"/>
      <c r="S30" s="125"/>
    </row>
  </sheetData>
  <mergeCells count="74">
    <mergeCell ref="A2:I2"/>
    <mergeCell ref="K2:S2"/>
    <mergeCell ref="A3:I3"/>
    <mergeCell ref="K3:S3"/>
    <mergeCell ref="A4:F4"/>
    <mergeCell ref="G4:I4"/>
    <mergeCell ref="K4:P4"/>
    <mergeCell ref="Q4:S4"/>
    <mergeCell ref="Q7:S7"/>
    <mergeCell ref="A5:F5"/>
    <mergeCell ref="G5:I5"/>
    <mergeCell ref="K5:P5"/>
    <mergeCell ref="Q5:S5"/>
    <mergeCell ref="A6:F6"/>
    <mergeCell ref="G6:I6"/>
    <mergeCell ref="K6:P6"/>
    <mergeCell ref="Q6:S6"/>
    <mergeCell ref="A7:C7"/>
    <mergeCell ref="D7:F7"/>
    <mergeCell ref="G7:I7"/>
    <mergeCell ref="K7:M7"/>
    <mergeCell ref="N7:P7"/>
    <mergeCell ref="Q10:R10"/>
    <mergeCell ref="A8:A9"/>
    <mergeCell ref="B8:B9"/>
    <mergeCell ref="F8:F9"/>
    <mergeCell ref="K8:K9"/>
    <mergeCell ref="L8:L9"/>
    <mergeCell ref="P8:P9"/>
    <mergeCell ref="B10:C10"/>
    <mergeCell ref="D10:E10"/>
    <mergeCell ref="G10:H10"/>
    <mergeCell ref="L10:M10"/>
    <mergeCell ref="N10:O10"/>
    <mergeCell ref="B22:C22"/>
    <mergeCell ref="B11:C11"/>
    <mergeCell ref="B12:C12"/>
    <mergeCell ref="B13:C13"/>
    <mergeCell ref="B14:C14"/>
    <mergeCell ref="B15:C15"/>
    <mergeCell ref="B16:C16"/>
    <mergeCell ref="B17:C17"/>
    <mergeCell ref="B18:C18"/>
    <mergeCell ref="B19:C19"/>
    <mergeCell ref="B20:C20"/>
    <mergeCell ref="B21:C21"/>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L30:M30"/>
    <mergeCell ref="L19:M19"/>
    <mergeCell ref="L20:M20"/>
    <mergeCell ref="L21:M21"/>
    <mergeCell ref="L22:M22"/>
    <mergeCell ref="L23:M23"/>
    <mergeCell ref="L24:M24"/>
    <mergeCell ref="L25:M25"/>
    <mergeCell ref="L26:M26"/>
    <mergeCell ref="L27:M27"/>
    <mergeCell ref="L28:M28"/>
    <mergeCell ref="L29:M29"/>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4"/>
  <sheetViews>
    <sheetView view="pageBreakPreview" zoomScale="90" zoomScaleNormal="100" zoomScaleSheetLayoutView="90" workbookViewId="0">
      <selection activeCell="X20" sqref="X20"/>
    </sheetView>
  </sheetViews>
  <sheetFormatPr defaultRowHeight="19.5" customHeight="1" x14ac:dyDescent="0.15"/>
  <cols>
    <col min="1" max="1" width="3.125" style="379" customWidth="1"/>
    <col min="2" max="2" width="7.125" style="379" customWidth="1"/>
    <col min="3" max="3" width="10.625" style="379" customWidth="1"/>
    <col min="4" max="4" width="8.625" style="379" customWidth="1"/>
    <col min="5" max="5" width="6.625" style="379" customWidth="1"/>
    <col min="6" max="6" width="7.125" style="379" customWidth="1"/>
    <col min="7" max="8" width="8.625" style="379" customWidth="1"/>
    <col min="9" max="9" width="13" style="379" customWidth="1"/>
    <col min="10" max="10" width="3.625" style="379" customWidth="1"/>
    <col min="11" max="11" width="3.125" style="379" customWidth="1"/>
    <col min="12" max="12" width="7.125" style="379" customWidth="1"/>
    <col min="13" max="13" width="10.625" style="379" customWidth="1"/>
    <col min="14" max="14" width="8.625" style="379" customWidth="1"/>
    <col min="15" max="15" width="6.625" style="379" customWidth="1"/>
    <col min="16" max="16" width="7.125" style="379" customWidth="1"/>
    <col min="17" max="18" width="8.625" style="379" customWidth="1"/>
    <col min="19" max="19" width="13" style="379" customWidth="1"/>
    <col min="20" max="20" width="3.625" style="379" customWidth="1"/>
    <col min="21" max="16384" width="9" style="379"/>
  </cols>
  <sheetData>
    <row r="1" spans="1:21" ht="19.5" customHeight="1" x14ac:dyDescent="0.15">
      <c r="A1" s="114" t="s">
        <v>271</v>
      </c>
      <c r="K1" s="114" t="s">
        <v>271</v>
      </c>
    </row>
    <row r="2" spans="1:21" ht="19.5" customHeight="1" thickBot="1" x14ac:dyDescent="0.2">
      <c r="A2" s="653" t="s">
        <v>270</v>
      </c>
      <c r="B2" s="653"/>
      <c r="C2" s="653"/>
      <c r="D2" s="653"/>
      <c r="E2" s="653"/>
      <c r="F2" s="653"/>
      <c r="G2" s="653"/>
      <c r="H2" s="653"/>
      <c r="I2" s="653"/>
      <c r="K2" s="653" t="s">
        <v>270</v>
      </c>
      <c r="L2" s="653"/>
      <c r="M2" s="653"/>
      <c r="N2" s="653"/>
      <c r="O2" s="653"/>
      <c r="P2" s="653"/>
      <c r="Q2" s="653"/>
      <c r="R2" s="653"/>
      <c r="S2" s="653"/>
    </row>
    <row r="3" spans="1:21" ht="22.5" customHeight="1" thickBot="1" x14ac:dyDescent="0.2">
      <c r="A3" s="654" t="s">
        <v>196</v>
      </c>
      <c r="B3" s="655"/>
      <c r="C3" s="655"/>
      <c r="D3" s="655"/>
      <c r="E3" s="655"/>
      <c r="F3" s="655"/>
      <c r="G3" s="655"/>
      <c r="H3" s="655"/>
      <c r="I3" s="656"/>
      <c r="K3" s="654" t="s">
        <v>196</v>
      </c>
      <c r="L3" s="655"/>
      <c r="M3" s="655"/>
      <c r="N3" s="655"/>
      <c r="O3" s="655"/>
      <c r="P3" s="655"/>
      <c r="Q3" s="655"/>
      <c r="R3" s="655"/>
      <c r="S3" s="656"/>
    </row>
    <row r="4" spans="1:21" ht="24.75" customHeight="1" thickBot="1" x14ac:dyDescent="0.2">
      <c r="A4" s="657" t="s">
        <v>197</v>
      </c>
      <c r="B4" s="658"/>
      <c r="C4" s="658"/>
      <c r="D4" s="658"/>
      <c r="E4" s="658"/>
      <c r="F4" s="658"/>
      <c r="G4" s="659" t="s">
        <v>268</v>
      </c>
      <c r="H4" s="659"/>
      <c r="I4" s="660"/>
      <c r="K4" s="657" t="s">
        <v>197</v>
      </c>
      <c r="L4" s="658"/>
      <c r="M4" s="658"/>
      <c r="N4" s="658"/>
      <c r="O4" s="658"/>
      <c r="P4" s="658"/>
      <c r="Q4" s="659" t="s">
        <v>268</v>
      </c>
      <c r="R4" s="659"/>
      <c r="S4" s="660"/>
    </row>
    <row r="5" spans="1:21" ht="19.5" customHeight="1" x14ac:dyDescent="0.15">
      <c r="A5" s="643" t="s">
        <v>198</v>
      </c>
      <c r="B5" s="644"/>
      <c r="C5" s="644"/>
      <c r="D5" s="644"/>
      <c r="E5" s="644"/>
      <c r="F5" s="645"/>
      <c r="G5" s="646" t="s">
        <v>199</v>
      </c>
      <c r="H5" s="644"/>
      <c r="I5" s="647"/>
      <c r="K5" s="643" t="s">
        <v>198</v>
      </c>
      <c r="L5" s="644"/>
      <c r="M5" s="644"/>
      <c r="N5" s="644"/>
      <c r="O5" s="644"/>
      <c r="P5" s="645"/>
      <c r="Q5" s="646" t="s">
        <v>199</v>
      </c>
      <c r="R5" s="644"/>
      <c r="S5" s="647"/>
    </row>
    <row r="6" spans="1:21" ht="19.5" customHeight="1" thickBot="1" x14ac:dyDescent="0.2">
      <c r="A6" s="648" t="s">
        <v>200</v>
      </c>
      <c r="B6" s="649"/>
      <c r="C6" s="649"/>
      <c r="D6" s="649"/>
      <c r="E6" s="649"/>
      <c r="F6" s="650"/>
      <c r="G6" s="651" t="s">
        <v>201</v>
      </c>
      <c r="H6" s="649"/>
      <c r="I6" s="652"/>
      <c r="K6" s="648" t="s">
        <v>200</v>
      </c>
      <c r="L6" s="649"/>
      <c r="M6" s="649"/>
      <c r="N6" s="649"/>
      <c r="O6" s="649"/>
      <c r="P6" s="650"/>
      <c r="Q6" s="651" t="s">
        <v>201</v>
      </c>
      <c r="R6" s="649"/>
      <c r="S6" s="652"/>
    </row>
    <row r="7" spans="1:21" ht="14.25" customHeight="1" x14ac:dyDescent="0.15">
      <c r="A7" s="636" t="s">
        <v>205</v>
      </c>
      <c r="B7" s="638" t="s">
        <v>206</v>
      </c>
      <c r="C7" s="366"/>
      <c r="D7" s="367"/>
      <c r="E7" s="368"/>
      <c r="F7" s="640" t="s">
        <v>207</v>
      </c>
      <c r="G7" s="369"/>
      <c r="H7" s="367"/>
      <c r="I7" s="370"/>
      <c r="K7" s="636" t="s">
        <v>205</v>
      </c>
      <c r="L7" s="638" t="s">
        <v>206</v>
      </c>
      <c r="M7" s="366"/>
      <c r="N7" s="367"/>
      <c r="O7" s="368"/>
      <c r="P7" s="640" t="s">
        <v>207</v>
      </c>
      <c r="Q7" s="369"/>
      <c r="R7" s="367"/>
      <c r="S7" s="370"/>
    </row>
    <row r="8" spans="1:21" ht="14.25" customHeight="1" thickBot="1" x14ac:dyDescent="0.2">
      <c r="A8" s="637"/>
      <c r="B8" s="639"/>
      <c r="C8" s="371"/>
      <c r="D8" s="372"/>
      <c r="E8" s="373" t="s">
        <v>208</v>
      </c>
      <c r="F8" s="641"/>
      <c r="G8" s="374"/>
      <c r="H8" s="372"/>
      <c r="I8" s="375" t="s">
        <v>208</v>
      </c>
      <c r="K8" s="637"/>
      <c r="L8" s="639"/>
      <c r="M8" s="371"/>
      <c r="N8" s="372"/>
      <c r="O8" s="373" t="s">
        <v>208</v>
      </c>
      <c r="P8" s="641"/>
      <c r="Q8" s="374"/>
      <c r="R8" s="372"/>
      <c r="S8" s="375" t="s">
        <v>208</v>
      </c>
    </row>
    <row r="9" spans="1:21" ht="18.75" customHeight="1" thickBot="1" x14ac:dyDescent="0.2">
      <c r="A9" s="276" t="s">
        <v>314</v>
      </c>
      <c r="B9" s="239"/>
      <c r="C9" s="239"/>
      <c r="D9" s="239"/>
      <c r="E9" s="239"/>
      <c r="F9" s="239"/>
      <c r="G9" s="239"/>
      <c r="H9" s="239"/>
      <c r="I9" s="239"/>
      <c r="K9" s="276" t="s">
        <v>314</v>
      </c>
      <c r="L9" s="239"/>
      <c r="M9" s="239"/>
      <c r="N9" s="239"/>
      <c r="O9" s="239"/>
      <c r="P9" s="239"/>
      <c r="Q9" s="239"/>
      <c r="R9" s="239"/>
      <c r="S9" s="239"/>
    </row>
    <row r="10" spans="1:21" ht="19.5" customHeight="1" x14ac:dyDescent="0.15">
      <c r="A10" s="220"/>
      <c r="B10" s="598" t="s">
        <v>264</v>
      </c>
      <c r="C10" s="599"/>
      <c r="D10" s="642" t="s">
        <v>244</v>
      </c>
      <c r="E10" s="635"/>
      <c r="F10" s="221" t="s">
        <v>211</v>
      </c>
      <c r="G10" s="634" t="s">
        <v>245</v>
      </c>
      <c r="H10" s="635"/>
      <c r="I10" s="222" t="s">
        <v>263</v>
      </c>
      <c r="K10" s="220"/>
      <c r="L10" s="598" t="s">
        <v>264</v>
      </c>
      <c r="M10" s="599"/>
      <c r="N10" s="642" t="s">
        <v>244</v>
      </c>
      <c r="O10" s="635"/>
      <c r="P10" s="221" t="s">
        <v>211</v>
      </c>
      <c r="Q10" s="634" t="s">
        <v>245</v>
      </c>
      <c r="R10" s="635"/>
      <c r="S10" s="222" t="s">
        <v>263</v>
      </c>
    </row>
    <row r="11" spans="1:21" ht="19.5" customHeight="1" x14ac:dyDescent="0.15">
      <c r="A11" s="116">
        <v>1</v>
      </c>
      <c r="B11" s="630"/>
      <c r="C11" s="631"/>
      <c r="D11" s="190"/>
      <c r="E11" s="117" t="s">
        <v>0</v>
      </c>
      <c r="F11" s="118"/>
      <c r="G11" s="119" t="s">
        <v>0</v>
      </c>
      <c r="H11" s="190"/>
      <c r="I11" s="265">
        <f t="shared" ref="I11:I40" si="0">+H11-D11</f>
        <v>0</v>
      </c>
      <c r="K11" s="116">
        <v>1</v>
      </c>
      <c r="L11" s="630"/>
      <c r="M11" s="631"/>
      <c r="N11" s="190"/>
      <c r="O11" s="117" t="s">
        <v>0</v>
      </c>
      <c r="P11" s="118"/>
      <c r="Q11" s="119" t="s">
        <v>0</v>
      </c>
      <c r="R11" s="190"/>
      <c r="S11" s="265">
        <f t="shared" ref="S11:S40" si="1">+R11-N11</f>
        <v>0</v>
      </c>
      <c r="U11" s="271" t="s">
        <v>267</v>
      </c>
    </row>
    <row r="12" spans="1:21" ht="19.5" customHeight="1" x14ac:dyDescent="0.15">
      <c r="A12" s="116">
        <v>2</v>
      </c>
      <c r="B12" s="630"/>
      <c r="C12" s="631"/>
      <c r="D12" s="190"/>
      <c r="E12" s="117" t="s">
        <v>0</v>
      </c>
      <c r="F12" s="118"/>
      <c r="G12" s="119" t="s">
        <v>0</v>
      </c>
      <c r="H12" s="190"/>
      <c r="I12" s="265">
        <f t="shared" si="0"/>
        <v>0</v>
      </c>
      <c r="K12" s="116">
        <v>2</v>
      </c>
      <c r="L12" s="630"/>
      <c r="M12" s="631"/>
      <c r="N12" s="190"/>
      <c r="O12" s="117" t="s">
        <v>0</v>
      </c>
      <c r="P12" s="118"/>
      <c r="Q12" s="119" t="s">
        <v>0</v>
      </c>
      <c r="R12" s="190"/>
      <c r="S12" s="265">
        <f t="shared" si="1"/>
        <v>0</v>
      </c>
    </row>
    <row r="13" spans="1:21" ht="19.5" customHeight="1" x14ac:dyDescent="0.15">
      <c r="A13" s="116">
        <v>3</v>
      </c>
      <c r="B13" s="630"/>
      <c r="C13" s="631"/>
      <c r="D13" s="190"/>
      <c r="E13" s="117" t="s">
        <v>0</v>
      </c>
      <c r="F13" s="118"/>
      <c r="G13" s="119" t="s">
        <v>0</v>
      </c>
      <c r="H13" s="190"/>
      <c r="I13" s="265">
        <f t="shared" si="0"/>
        <v>0</v>
      </c>
      <c r="K13" s="116">
        <v>3</v>
      </c>
      <c r="L13" s="630"/>
      <c r="M13" s="631"/>
      <c r="N13" s="190"/>
      <c r="O13" s="117" t="s">
        <v>0</v>
      </c>
      <c r="P13" s="118"/>
      <c r="Q13" s="119" t="s">
        <v>0</v>
      </c>
      <c r="R13" s="190"/>
      <c r="S13" s="265">
        <f t="shared" si="1"/>
        <v>0</v>
      </c>
    </row>
    <row r="14" spans="1:21" ht="19.5" customHeight="1" x14ac:dyDescent="0.15">
      <c r="A14" s="116">
        <v>4</v>
      </c>
      <c r="B14" s="630"/>
      <c r="C14" s="631"/>
      <c r="D14" s="190"/>
      <c r="E14" s="117" t="s">
        <v>0</v>
      </c>
      <c r="F14" s="118"/>
      <c r="G14" s="119" t="s">
        <v>0</v>
      </c>
      <c r="H14" s="190"/>
      <c r="I14" s="265">
        <f t="shared" si="0"/>
        <v>0</v>
      </c>
      <c r="K14" s="116">
        <v>4</v>
      </c>
      <c r="L14" s="630"/>
      <c r="M14" s="631"/>
      <c r="N14" s="190"/>
      <c r="O14" s="117" t="s">
        <v>0</v>
      </c>
      <c r="P14" s="118"/>
      <c r="Q14" s="119" t="s">
        <v>0</v>
      </c>
      <c r="R14" s="190"/>
      <c r="S14" s="265">
        <f t="shared" si="1"/>
        <v>0</v>
      </c>
    </row>
    <row r="15" spans="1:21" ht="19.5" customHeight="1" x14ac:dyDescent="0.15">
      <c r="A15" s="116">
        <v>5</v>
      </c>
      <c r="B15" s="630"/>
      <c r="C15" s="631"/>
      <c r="D15" s="190"/>
      <c r="E15" s="117" t="s">
        <v>0</v>
      </c>
      <c r="F15" s="118"/>
      <c r="G15" s="119" t="s">
        <v>0</v>
      </c>
      <c r="H15" s="191"/>
      <c r="I15" s="266">
        <f t="shared" si="0"/>
        <v>0</v>
      </c>
      <c r="K15" s="116">
        <v>5</v>
      </c>
      <c r="L15" s="630"/>
      <c r="M15" s="631"/>
      <c r="N15" s="190"/>
      <c r="O15" s="117" t="s">
        <v>0</v>
      </c>
      <c r="P15" s="118"/>
      <c r="Q15" s="119" t="s">
        <v>0</v>
      </c>
      <c r="R15" s="191"/>
      <c r="S15" s="266">
        <f t="shared" si="1"/>
        <v>0</v>
      </c>
    </row>
    <row r="16" spans="1:21" ht="19.5" customHeight="1" x14ac:dyDescent="0.15">
      <c r="A16" s="116">
        <v>6</v>
      </c>
      <c r="B16" s="628"/>
      <c r="C16" s="629"/>
      <c r="D16" s="261"/>
      <c r="E16" s="217" t="s">
        <v>0</v>
      </c>
      <c r="F16" s="218"/>
      <c r="G16" s="219" t="s">
        <v>0</v>
      </c>
      <c r="H16" s="261"/>
      <c r="I16" s="265">
        <f t="shared" si="0"/>
        <v>0</v>
      </c>
      <c r="K16" s="116">
        <v>6</v>
      </c>
      <c r="L16" s="628"/>
      <c r="M16" s="629"/>
      <c r="N16" s="261"/>
      <c r="O16" s="217" t="s">
        <v>0</v>
      </c>
      <c r="P16" s="218"/>
      <c r="Q16" s="219" t="s">
        <v>0</v>
      </c>
      <c r="R16" s="261"/>
      <c r="S16" s="265">
        <f t="shared" si="1"/>
        <v>0</v>
      </c>
    </row>
    <row r="17" spans="1:21" ht="19.5" customHeight="1" x14ac:dyDescent="0.15">
      <c r="A17" s="116">
        <v>7</v>
      </c>
      <c r="B17" s="630"/>
      <c r="C17" s="631"/>
      <c r="D17" s="190"/>
      <c r="E17" s="117" t="s">
        <v>0</v>
      </c>
      <c r="F17" s="118"/>
      <c r="G17" s="119" t="s">
        <v>0</v>
      </c>
      <c r="H17" s="190"/>
      <c r="I17" s="265">
        <f t="shared" si="0"/>
        <v>0</v>
      </c>
      <c r="K17" s="116">
        <v>7</v>
      </c>
      <c r="L17" s="630"/>
      <c r="M17" s="631"/>
      <c r="N17" s="190"/>
      <c r="O17" s="117" t="s">
        <v>0</v>
      </c>
      <c r="P17" s="118"/>
      <c r="Q17" s="119" t="s">
        <v>0</v>
      </c>
      <c r="R17" s="190"/>
      <c r="S17" s="265">
        <f t="shared" si="1"/>
        <v>0</v>
      </c>
    </row>
    <row r="18" spans="1:21" ht="19.5" customHeight="1" x14ac:dyDescent="0.15">
      <c r="A18" s="116">
        <v>8</v>
      </c>
      <c r="B18" s="630"/>
      <c r="C18" s="631"/>
      <c r="D18" s="190"/>
      <c r="E18" s="117" t="s">
        <v>0</v>
      </c>
      <c r="F18" s="118"/>
      <c r="G18" s="119" t="s">
        <v>0</v>
      </c>
      <c r="H18" s="190"/>
      <c r="I18" s="265">
        <f t="shared" si="0"/>
        <v>0</v>
      </c>
      <c r="K18" s="116">
        <v>8</v>
      </c>
      <c r="L18" s="630"/>
      <c r="M18" s="631"/>
      <c r="N18" s="190"/>
      <c r="O18" s="117" t="s">
        <v>0</v>
      </c>
      <c r="P18" s="118"/>
      <c r="Q18" s="119" t="s">
        <v>0</v>
      </c>
      <c r="R18" s="190"/>
      <c r="S18" s="265">
        <f t="shared" si="1"/>
        <v>0</v>
      </c>
    </row>
    <row r="19" spans="1:21" ht="19.5" customHeight="1" x14ac:dyDescent="0.15">
      <c r="A19" s="116">
        <v>9</v>
      </c>
      <c r="B19" s="630"/>
      <c r="C19" s="631"/>
      <c r="D19" s="190"/>
      <c r="E19" s="117" t="s">
        <v>0</v>
      </c>
      <c r="F19" s="118"/>
      <c r="G19" s="119" t="s">
        <v>0</v>
      </c>
      <c r="H19" s="190"/>
      <c r="I19" s="265">
        <f t="shared" si="0"/>
        <v>0</v>
      </c>
      <c r="K19" s="116">
        <v>9</v>
      </c>
      <c r="L19" s="630"/>
      <c r="M19" s="631"/>
      <c r="N19" s="190"/>
      <c r="O19" s="117" t="s">
        <v>0</v>
      </c>
      <c r="P19" s="118"/>
      <c r="Q19" s="119" t="s">
        <v>0</v>
      </c>
      <c r="R19" s="190"/>
      <c r="S19" s="265">
        <f t="shared" si="1"/>
        <v>0</v>
      </c>
    </row>
    <row r="20" spans="1:21" ht="19.5" customHeight="1" x14ac:dyDescent="0.15">
      <c r="A20" s="116">
        <v>10</v>
      </c>
      <c r="B20" s="630"/>
      <c r="C20" s="631"/>
      <c r="D20" s="190"/>
      <c r="E20" s="117" t="s">
        <v>0</v>
      </c>
      <c r="F20" s="118"/>
      <c r="G20" s="119" t="s">
        <v>0</v>
      </c>
      <c r="H20" s="190"/>
      <c r="I20" s="265">
        <f t="shared" si="0"/>
        <v>0</v>
      </c>
      <c r="K20" s="116">
        <v>10</v>
      </c>
      <c r="L20" s="630"/>
      <c r="M20" s="631"/>
      <c r="N20" s="190"/>
      <c r="O20" s="117" t="s">
        <v>0</v>
      </c>
      <c r="P20" s="118"/>
      <c r="Q20" s="119" t="s">
        <v>0</v>
      </c>
      <c r="R20" s="190"/>
      <c r="S20" s="265">
        <f t="shared" si="1"/>
        <v>0</v>
      </c>
    </row>
    <row r="21" spans="1:21" ht="19.5" customHeight="1" x14ac:dyDescent="0.15">
      <c r="A21" s="116">
        <v>11</v>
      </c>
      <c r="B21" s="630"/>
      <c r="C21" s="631"/>
      <c r="D21" s="190"/>
      <c r="E21" s="117" t="s">
        <v>0</v>
      </c>
      <c r="F21" s="118"/>
      <c r="G21" s="119" t="s">
        <v>0</v>
      </c>
      <c r="H21" s="190"/>
      <c r="I21" s="265">
        <f t="shared" si="0"/>
        <v>0</v>
      </c>
      <c r="K21" s="116">
        <v>11</v>
      </c>
      <c r="L21" s="630"/>
      <c r="M21" s="631"/>
      <c r="N21" s="190"/>
      <c r="O21" s="117" t="s">
        <v>0</v>
      </c>
      <c r="P21" s="118"/>
      <c r="Q21" s="119" t="s">
        <v>0</v>
      </c>
      <c r="R21" s="190"/>
      <c r="S21" s="265">
        <f t="shared" si="1"/>
        <v>0</v>
      </c>
      <c r="U21" s="271"/>
    </row>
    <row r="22" spans="1:21" ht="19.5" customHeight="1" x14ac:dyDescent="0.15">
      <c r="A22" s="116">
        <v>12</v>
      </c>
      <c r="B22" s="630"/>
      <c r="C22" s="631"/>
      <c r="D22" s="190"/>
      <c r="E22" s="117" t="s">
        <v>0</v>
      </c>
      <c r="F22" s="118"/>
      <c r="G22" s="119" t="s">
        <v>0</v>
      </c>
      <c r="H22" s="190"/>
      <c r="I22" s="265">
        <f t="shared" si="0"/>
        <v>0</v>
      </c>
      <c r="K22" s="116">
        <v>12</v>
      </c>
      <c r="L22" s="630"/>
      <c r="M22" s="631"/>
      <c r="N22" s="190"/>
      <c r="O22" s="117" t="s">
        <v>0</v>
      </c>
      <c r="P22" s="118"/>
      <c r="Q22" s="119" t="s">
        <v>0</v>
      </c>
      <c r="R22" s="190"/>
      <c r="S22" s="265">
        <f t="shared" si="1"/>
        <v>0</v>
      </c>
    </row>
    <row r="23" spans="1:21" ht="19.5" customHeight="1" x14ac:dyDescent="0.15">
      <c r="A23" s="116">
        <v>13</v>
      </c>
      <c r="B23" s="630"/>
      <c r="C23" s="631"/>
      <c r="D23" s="190"/>
      <c r="E23" s="117" t="s">
        <v>0</v>
      </c>
      <c r="F23" s="118"/>
      <c r="G23" s="119" t="s">
        <v>0</v>
      </c>
      <c r="H23" s="190"/>
      <c r="I23" s="265">
        <f t="shared" si="0"/>
        <v>0</v>
      </c>
      <c r="K23" s="116">
        <v>13</v>
      </c>
      <c r="L23" s="630"/>
      <c r="M23" s="631"/>
      <c r="N23" s="190"/>
      <c r="O23" s="117" t="s">
        <v>0</v>
      </c>
      <c r="P23" s="118"/>
      <c r="Q23" s="119" t="s">
        <v>0</v>
      </c>
      <c r="R23" s="190"/>
      <c r="S23" s="265">
        <f t="shared" si="1"/>
        <v>0</v>
      </c>
    </row>
    <row r="24" spans="1:21" ht="19.5" customHeight="1" x14ac:dyDescent="0.15">
      <c r="A24" s="116">
        <v>14</v>
      </c>
      <c r="B24" s="630"/>
      <c r="C24" s="631"/>
      <c r="D24" s="190"/>
      <c r="E24" s="117" t="s">
        <v>0</v>
      </c>
      <c r="F24" s="118"/>
      <c r="G24" s="119" t="s">
        <v>0</v>
      </c>
      <c r="H24" s="190"/>
      <c r="I24" s="265">
        <f t="shared" si="0"/>
        <v>0</v>
      </c>
      <c r="K24" s="116">
        <v>14</v>
      </c>
      <c r="L24" s="630"/>
      <c r="M24" s="631"/>
      <c r="N24" s="190"/>
      <c r="O24" s="117" t="s">
        <v>0</v>
      </c>
      <c r="P24" s="118"/>
      <c r="Q24" s="119" t="s">
        <v>0</v>
      </c>
      <c r="R24" s="190"/>
      <c r="S24" s="265">
        <f t="shared" si="1"/>
        <v>0</v>
      </c>
    </row>
    <row r="25" spans="1:21" ht="19.5" customHeight="1" x14ac:dyDescent="0.15">
      <c r="A25" s="116">
        <v>15</v>
      </c>
      <c r="B25" s="630"/>
      <c r="C25" s="631"/>
      <c r="D25" s="190"/>
      <c r="E25" s="117" t="s">
        <v>0</v>
      </c>
      <c r="F25" s="118"/>
      <c r="G25" s="119" t="s">
        <v>0</v>
      </c>
      <c r="H25" s="191"/>
      <c r="I25" s="265">
        <f t="shared" si="0"/>
        <v>0</v>
      </c>
      <c r="K25" s="116">
        <v>15</v>
      </c>
      <c r="L25" s="630"/>
      <c r="M25" s="631"/>
      <c r="N25" s="190"/>
      <c r="O25" s="117" t="s">
        <v>0</v>
      </c>
      <c r="P25" s="118"/>
      <c r="Q25" s="119" t="s">
        <v>0</v>
      </c>
      <c r="R25" s="191"/>
      <c r="S25" s="265">
        <f t="shared" si="1"/>
        <v>0</v>
      </c>
    </row>
    <row r="26" spans="1:21" ht="19.5" customHeight="1" x14ac:dyDescent="0.15">
      <c r="A26" s="116">
        <v>16</v>
      </c>
      <c r="B26" s="630"/>
      <c r="C26" s="631"/>
      <c r="D26" s="190"/>
      <c r="E26" s="117" t="s">
        <v>0</v>
      </c>
      <c r="F26" s="118"/>
      <c r="G26" s="119" t="s">
        <v>0</v>
      </c>
      <c r="H26" s="190"/>
      <c r="I26" s="265">
        <f t="shared" si="0"/>
        <v>0</v>
      </c>
      <c r="K26" s="116">
        <v>16</v>
      </c>
      <c r="L26" s="630"/>
      <c r="M26" s="631"/>
      <c r="N26" s="190"/>
      <c r="O26" s="117" t="s">
        <v>0</v>
      </c>
      <c r="P26" s="118"/>
      <c r="Q26" s="119" t="s">
        <v>0</v>
      </c>
      <c r="R26" s="190"/>
      <c r="S26" s="265">
        <f t="shared" si="1"/>
        <v>0</v>
      </c>
    </row>
    <row r="27" spans="1:21" ht="19.5" customHeight="1" x14ac:dyDescent="0.15">
      <c r="A27" s="116">
        <v>17</v>
      </c>
      <c r="B27" s="630"/>
      <c r="C27" s="631"/>
      <c r="D27" s="190"/>
      <c r="E27" s="117" t="s">
        <v>0</v>
      </c>
      <c r="F27" s="118"/>
      <c r="G27" s="119" t="s">
        <v>0</v>
      </c>
      <c r="H27" s="190"/>
      <c r="I27" s="265">
        <f t="shared" si="0"/>
        <v>0</v>
      </c>
      <c r="K27" s="116">
        <v>17</v>
      </c>
      <c r="L27" s="630"/>
      <c r="M27" s="631"/>
      <c r="N27" s="190"/>
      <c r="O27" s="117" t="s">
        <v>0</v>
      </c>
      <c r="P27" s="118"/>
      <c r="Q27" s="119" t="s">
        <v>0</v>
      </c>
      <c r="R27" s="190"/>
      <c r="S27" s="265">
        <f t="shared" si="1"/>
        <v>0</v>
      </c>
      <c r="U27" s="271"/>
    </row>
    <row r="28" spans="1:21" ht="19.5" customHeight="1" x14ac:dyDescent="0.15">
      <c r="A28" s="116">
        <v>18</v>
      </c>
      <c r="B28" s="630"/>
      <c r="C28" s="631"/>
      <c r="D28" s="190"/>
      <c r="E28" s="117" t="s">
        <v>0</v>
      </c>
      <c r="F28" s="118"/>
      <c r="G28" s="119" t="s">
        <v>0</v>
      </c>
      <c r="H28" s="190"/>
      <c r="I28" s="265">
        <f t="shared" si="0"/>
        <v>0</v>
      </c>
      <c r="K28" s="116">
        <v>18</v>
      </c>
      <c r="L28" s="630"/>
      <c r="M28" s="631"/>
      <c r="N28" s="190"/>
      <c r="O28" s="117" t="s">
        <v>0</v>
      </c>
      <c r="P28" s="118"/>
      <c r="Q28" s="119" t="s">
        <v>0</v>
      </c>
      <c r="R28" s="190"/>
      <c r="S28" s="265">
        <f t="shared" si="1"/>
        <v>0</v>
      </c>
    </row>
    <row r="29" spans="1:21" ht="19.5" customHeight="1" x14ac:dyDescent="0.15">
      <c r="A29" s="116">
        <v>19</v>
      </c>
      <c r="B29" s="630"/>
      <c r="C29" s="631"/>
      <c r="D29" s="190"/>
      <c r="E29" s="117" t="s">
        <v>0</v>
      </c>
      <c r="F29" s="118"/>
      <c r="G29" s="119" t="s">
        <v>0</v>
      </c>
      <c r="H29" s="190"/>
      <c r="I29" s="265">
        <f t="shared" si="0"/>
        <v>0</v>
      </c>
      <c r="K29" s="116">
        <v>19</v>
      </c>
      <c r="L29" s="630"/>
      <c r="M29" s="631"/>
      <c r="N29" s="190"/>
      <c r="O29" s="117" t="s">
        <v>0</v>
      </c>
      <c r="P29" s="118"/>
      <c r="Q29" s="119" t="s">
        <v>0</v>
      </c>
      <c r="R29" s="190"/>
      <c r="S29" s="265">
        <f t="shared" si="1"/>
        <v>0</v>
      </c>
    </row>
    <row r="30" spans="1:21" ht="19.5" customHeight="1" x14ac:dyDescent="0.15">
      <c r="A30" s="116">
        <v>20</v>
      </c>
      <c r="B30" s="630"/>
      <c r="C30" s="631"/>
      <c r="D30" s="190"/>
      <c r="E30" s="117" t="s">
        <v>0</v>
      </c>
      <c r="F30" s="118"/>
      <c r="G30" s="119" t="s">
        <v>0</v>
      </c>
      <c r="H30" s="190"/>
      <c r="I30" s="265">
        <f t="shared" si="0"/>
        <v>0</v>
      </c>
      <c r="K30" s="116">
        <v>20</v>
      </c>
      <c r="L30" s="630"/>
      <c r="M30" s="631"/>
      <c r="N30" s="190"/>
      <c r="O30" s="117" t="s">
        <v>0</v>
      </c>
      <c r="P30" s="118"/>
      <c r="Q30" s="119" t="s">
        <v>0</v>
      </c>
      <c r="R30" s="190"/>
      <c r="S30" s="265">
        <f t="shared" si="1"/>
        <v>0</v>
      </c>
    </row>
    <row r="31" spans="1:21" ht="19.5" customHeight="1" x14ac:dyDescent="0.15">
      <c r="A31" s="116">
        <v>21</v>
      </c>
      <c r="B31" s="630"/>
      <c r="C31" s="631"/>
      <c r="D31" s="190"/>
      <c r="E31" s="117" t="s">
        <v>0</v>
      </c>
      <c r="F31" s="118"/>
      <c r="G31" s="119" t="s">
        <v>0</v>
      </c>
      <c r="H31" s="191"/>
      <c r="I31" s="265">
        <f t="shared" si="0"/>
        <v>0</v>
      </c>
      <c r="K31" s="116">
        <v>21</v>
      </c>
      <c r="L31" s="630"/>
      <c r="M31" s="631"/>
      <c r="N31" s="190"/>
      <c r="O31" s="117" t="s">
        <v>0</v>
      </c>
      <c r="P31" s="118"/>
      <c r="Q31" s="119" t="s">
        <v>0</v>
      </c>
      <c r="R31" s="191"/>
      <c r="S31" s="265">
        <f t="shared" si="1"/>
        <v>0</v>
      </c>
    </row>
    <row r="32" spans="1:21" ht="19.5" customHeight="1" x14ac:dyDescent="0.15">
      <c r="A32" s="116">
        <v>22</v>
      </c>
      <c r="B32" s="630"/>
      <c r="C32" s="631"/>
      <c r="D32" s="190"/>
      <c r="E32" s="117" t="s">
        <v>0</v>
      </c>
      <c r="F32" s="118"/>
      <c r="G32" s="119" t="s">
        <v>0</v>
      </c>
      <c r="H32" s="190"/>
      <c r="I32" s="265">
        <f t="shared" si="0"/>
        <v>0</v>
      </c>
      <c r="K32" s="116">
        <v>22</v>
      </c>
      <c r="L32" s="630"/>
      <c r="M32" s="631"/>
      <c r="N32" s="190"/>
      <c r="O32" s="117" t="s">
        <v>0</v>
      </c>
      <c r="P32" s="118"/>
      <c r="Q32" s="119" t="s">
        <v>0</v>
      </c>
      <c r="R32" s="190"/>
      <c r="S32" s="265">
        <f t="shared" si="1"/>
        <v>0</v>
      </c>
    </row>
    <row r="33" spans="1:21" ht="19.5" customHeight="1" x14ac:dyDescent="0.15">
      <c r="A33" s="116">
        <v>23</v>
      </c>
      <c r="B33" s="630"/>
      <c r="C33" s="631"/>
      <c r="D33" s="190"/>
      <c r="E33" s="117" t="s">
        <v>0</v>
      </c>
      <c r="F33" s="118"/>
      <c r="G33" s="119" t="s">
        <v>0</v>
      </c>
      <c r="H33" s="190"/>
      <c r="I33" s="265">
        <f t="shared" si="0"/>
        <v>0</v>
      </c>
      <c r="K33" s="116">
        <v>23</v>
      </c>
      <c r="L33" s="630"/>
      <c r="M33" s="631"/>
      <c r="N33" s="190"/>
      <c r="O33" s="117" t="s">
        <v>0</v>
      </c>
      <c r="P33" s="118"/>
      <c r="Q33" s="119" t="s">
        <v>0</v>
      </c>
      <c r="R33" s="190"/>
      <c r="S33" s="265">
        <f t="shared" si="1"/>
        <v>0</v>
      </c>
      <c r="U33" s="271"/>
    </row>
    <row r="34" spans="1:21" ht="19.5" customHeight="1" x14ac:dyDescent="0.15">
      <c r="A34" s="116">
        <v>24</v>
      </c>
      <c r="B34" s="630"/>
      <c r="C34" s="631"/>
      <c r="D34" s="190"/>
      <c r="E34" s="117" t="s">
        <v>0</v>
      </c>
      <c r="F34" s="118"/>
      <c r="G34" s="119" t="s">
        <v>0</v>
      </c>
      <c r="H34" s="190"/>
      <c r="I34" s="265">
        <f t="shared" si="0"/>
        <v>0</v>
      </c>
      <c r="K34" s="116">
        <v>24</v>
      </c>
      <c r="L34" s="630"/>
      <c r="M34" s="631"/>
      <c r="N34" s="190"/>
      <c r="O34" s="117" t="s">
        <v>0</v>
      </c>
      <c r="P34" s="118"/>
      <c r="Q34" s="119" t="s">
        <v>0</v>
      </c>
      <c r="R34" s="190"/>
      <c r="S34" s="265">
        <f t="shared" si="1"/>
        <v>0</v>
      </c>
    </row>
    <row r="35" spans="1:21" ht="19.5" customHeight="1" x14ac:dyDescent="0.15">
      <c r="A35" s="116">
        <v>25</v>
      </c>
      <c r="B35" s="630"/>
      <c r="C35" s="631"/>
      <c r="D35" s="190"/>
      <c r="E35" s="117" t="s">
        <v>0</v>
      </c>
      <c r="F35" s="118"/>
      <c r="G35" s="119" t="s">
        <v>0</v>
      </c>
      <c r="H35" s="190"/>
      <c r="I35" s="265">
        <f t="shared" si="0"/>
        <v>0</v>
      </c>
      <c r="K35" s="116">
        <v>25</v>
      </c>
      <c r="L35" s="630"/>
      <c r="M35" s="631"/>
      <c r="N35" s="190"/>
      <c r="O35" s="117" t="s">
        <v>0</v>
      </c>
      <c r="P35" s="118"/>
      <c r="Q35" s="119" t="s">
        <v>0</v>
      </c>
      <c r="R35" s="190"/>
      <c r="S35" s="265">
        <f t="shared" si="1"/>
        <v>0</v>
      </c>
    </row>
    <row r="36" spans="1:21" ht="19.5" customHeight="1" x14ac:dyDescent="0.15">
      <c r="A36" s="116">
        <v>26</v>
      </c>
      <c r="B36" s="630"/>
      <c r="C36" s="631"/>
      <c r="D36" s="190"/>
      <c r="E36" s="117" t="s">
        <v>0</v>
      </c>
      <c r="F36" s="118"/>
      <c r="G36" s="119" t="s">
        <v>0</v>
      </c>
      <c r="H36" s="190"/>
      <c r="I36" s="265">
        <f t="shared" si="0"/>
        <v>0</v>
      </c>
      <c r="K36" s="116">
        <v>26</v>
      </c>
      <c r="L36" s="630"/>
      <c r="M36" s="631"/>
      <c r="N36" s="190"/>
      <c r="O36" s="117" t="s">
        <v>0</v>
      </c>
      <c r="P36" s="118"/>
      <c r="Q36" s="119" t="s">
        <v>0</v>
      </c>
      <c r="R36" s="190"/>
      <c r="S36" s="265">
        <f t="shared" si="1"/>
        <v>0</v>
      </c>
    </row>
    <row r="37" spans="1:21" ht="19.5" customHeight="1" x14ac:dyDescent="0.15">
      <c r="A37" s="116">
        <v>27</v>
      </c>
      <c r="B37" s="630"/>
      <c r="C37" s="631"/>
      <c r="D37" s="190"/>
      <c r="E37" s="117" t="s">
        <v>0</v>
      </c>
      <c r="F37" s="118"/>
      <c r="G37" s="119" t="s">
        <v>0</v>
      </c>
      <c r="H37" s="191"/>
      <c r="I37" s="265">
        <f t="shared" si="0"/>
        <v>0</v>
      </c>
      <c r="K37" s="116">
        <v>27</v>
      </c>
      <c r="L37" s="630"/>
      <c r="M37" s="631"/>
      <c r="N37" s="190"/>
      <c r="O37" s="117" t="s">
        <v>0</v>
      </c>
      <c r="P37" s="118"/>
      <c r="Q37" s="119" t="s">
        <v>0</v>
      </c>
      <c r="R37" s="191"/>
      <c r="S37" s="265">
        <f t="shared" si="1"/>
        <v>0</v>
      </c>
    </row>
    <row r="38" spans="1:21" ht="19.5" customHeight="1" x14ac:dyDescent="0.15">
      <c r="A38" s="116">
        <v>28</v>
      </c>
      <c r="B38" s="628"/>
      <c r="C38" s="629"/>
      <c r="D38" s="261"/>
      <c r="E38" s="217" t="s">
        <v>0</v>
      </c>
      <c r="F38" s="218"/>
      <c r="G38" s="219" t="s">
        <v>0</v>
      </c>
      <c r="H38" s="261"/>
      <c r="I38" s="380">
        <f t="shared" si="0"/>
        <v>0</v>
      </c>
      <c r="K38" s="116">
        <v>28</v>
      </c>
      <c r="L38" s="628"/>
      <c r="M38" s="629"/>
      <c r="N38" s="261"/>
      <c r="O38" s="217" t="s">
        <v>0</v>
      </c>
      <c r="P38" s="218"/>
      <c r="Q38" s="219" t="s">
        <v>0</v>
      </c>
      <c r="R38" s="261"/>
      <c r="S38" s="380">
        <f t="shared" si="1"/>
        <v>0</v>
      </c>
      <c r="U38" s="271"/>
    </row>
    <row r="39" spans="1:21" ht="19.5" customHeight="1" x14ac:dyDescent="0.15">
      <c r="A39" s="116">
        <v>29</v>
      </c>
      <c r="B39" s="630"/>
      <c r="C39" s="631"/>
      <c r="D39" s="190"/>
      <c r="E39" s="117" t="s">
        <v>0</v>
      </c>
      <c r="F39" s="118"/>
      <c r="G39" s="119" t="s">
        <v>0</v>
      </c>
      <c r="H39" s="190"/>
      <c r="I39" s="265">
        <f t="shared" si="0"/>
        <v>0</v>
      </c>
      <c r="K39" s="116">
        <v>29</v>
      </c>
      <c r="L39" s="630"/>
      <c r="M39" s="631"/>
      <c r="N39" s="190"/>
      <c r="O39" s="117" t="s">
        <v>0</v>
      </c>
      <c r="P39" s="118"/>
      <c r="Q39" s="119" t="s">
        <v>0</v>
      </c>
      <c r="R39" s="190"/>
      <c r="S39" s="265">
        <f t="shared" si="1"/>
        <v>0</v>
      </c>
    </row>
    <row r="40" spans="1:21" ht="19.5" customHeight="1" thickBot="1" x14ac:dyDescent="0.2">
      <c r="A40" s="223">
        <v>30</v>
      </c>
      <c r="B40" s="632"/>
      <c r="C40" s="633"/>
      <c r="D40" s="229"/>
      <c r="E40" s="224" t="s">
        <v>0</v>
      </c>
      <c r="F40" s="225"/>
      <c r="G40" s="226" t="s">
        <v>0</v>
      </c>
      <c r="H40" s="229"/>
      <c r="I40" s="267">
        <f t="shared" si="0"/>
        <v>0</v>
      </c>
      <c r="K40" s="223">
        <v>30</v>
      </c>
      <c r="L40" s="632"/>
      <c r="M40" s="633"/>
      <c r="N40" s="229"/>
      <c r="O40" s="224" t="s">
        <v>0</v>
      </c>
      <c r="P40" s="225"/>
      <c r="Q40" s="226" t="s">
        <v>0</v>
      </c>
      <c r="R40" s="229"/>
      <c r="S40" s="267">
        <f t="shared" si="1"/>
        <v>0</v>
      </c>
    </row>
    <row r="41" spans="1:21" ht="19.5" customHeight="1" thickTop="1" thickBot="1" x14ac:dyDescent="0.2">
      <c r="A41" s="624" t="s">
        <v>246</v>
      </c>
      <c r="B41" s="625"/>
      <c r="C41" s="625"/>
      <c r="D41" s="625"/>
      <c r="E41" s="625"/>
      <c r="F41" s="625"/>
      <c r="G41" s="625"/>
      <c r="H41" s="626"/>
      <c r="I41" s="262">
        <f>SUM(I11:I40)</f>
        <v>0</v>
      </c>
      <c r="K41" s="624" t="s">
        <v>246</v>
      </c>
      <c r="L41" s="625"/>
      <c r="M41" s="625"/>
      <c r="N41" s="625"/>
      <c r="O41" s="625"/>
      <c r="P41" s="625"/>
      <c r="Q41" s="625"/>
      <c r="R41" s="626"/>
      <c r="S41" s="262">
        <f>SUM(S11:S40)</f>
        <v>0</v>
      </c>
    </row>
    <row r="42" spans="1:21" ht="12" customHeight="1" thickBot="1" x14ac:dyDescent="0.2">
      <c r="A42" s="268"/>
      <c r="B42" s="268"/>
      <c r="C42" s="268"/>
      <c r="D42" s="268"/>
      <c r="E42" s="268"/>
      <c r="F42" s="268"/>
      <c r="G42" s="268"/>
      <c r="H42" s="268"/>
      <c r="I42" s="263"/>
      <c r="K42" s="268"/>
      <c r="L42" s="268"/>
      <c r="M42" s="268"/>
      <c r="N42" s="268"/>
      <c r="O42" s="268"/>
      <c r="P42" s="268"/>
      <c r="Q42" s="268"/>
      <c r="R42" s="268"/>
      <c r="S42" s="263"/>
    </row>
    <row r="43" spans="1:21" ht="22.5" customHeight="1" thickTop="1" thickBot="1" x14ac:dyDescent="0.2">
      <c r="C43" s="379" t="s">
        <v>246</v>
      </c>
      <c r="D43" s="328">
        <f>I41</f>
        <v>0</v>
      </c>
      <c r="E43" s="627" t="s">
        <v>295</v>
      </c>
      <c r="F43" s="627"/>
      <c r="G43" s="264">
        <f>FLOOR(D43,"0:30")*24</f>
        <v>0</v>
      </c>
      <c r="H43" s="327" t="s">
        <v>296</v>
      </c>
      <c r="M43" s="379" t="s">
        <v>246</v>
      </c>
      <c r="N43" s="328">
        <f>S41</f>
        <v>0</v>
      </c>
      <c r="O43" s="627" t="s">
        <v>295</v>
      </c>
      <c r="P43" s="627"/>
      <c r="Q43" s="264">
        <f>FLOOR(N43,"0:30")*24</f>
        <v>0</v>
      </c>
      <c r="R43" s="327" t="s">
        <v>296</v>
      </c>
    </row>
    <row r="44" spans="1:21" ht="19.5" customHeight="1" thickTop="1" x14ac:dyDescent="0.15"/>
  </sheetData>
  <sheetProtection algorithmName="SHA-512" hashValue="DQ/VoAyyvHx7tJ8qOI9Qbzhmf92qvSYFjnFs3ehqGm5G0gd2RWOmNnWsDNYWYu5zVHy7Xb/V3odV9L0zMB+bRw==" saltValue="ASrDSn8CzvXZ1IbA5KFoww==" spinCount="100000" sheet="1" objects="1" scenarios="1"/>
  <mergeCells count="92">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10:R10"/>
    <mergeCell ref="A7:A8"/>
    <mergeCell ref="B7:B8"/>
    <mergeCell ref="F7:F8"/>
    <mergeCell ref="K7:K8"/>
    <mergeCell ref="L7:L8"/>
    <mergeCell ref="P7:P8"/>
    <mergeCell ref="B10:C10"/>
    <mergeCell ref="D10:E10"/>
    <mergeCell ref="G10:H10"/>
    <mergeCell ref="L10:M10"/>
    <mergeCell ref="N10:O10"/>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6:C26"/>
    <mergeCell ref="L26:M26"/>
    <mergeCell ref="B27:C27"/>
    <mergeCell ref="L27:M27"/>
    <mergeCell ref="B28:C28"/>
    <mergeCell ref="L28:M28"/>
    <mergeCell ref="B29:C29"/>
    <mergeCell ref="L29:M29"/>
    <mergeCell ref="B30:C30"/>
    <mergeCell ref="L30:M30"/>
    <mergeCell ref="B31:C31"/>
    <mergeCell ref="L31:M31"/>
    <mergeCell ref="B32:C32"/>
    <mergeCell ref="L32:M32"/>
    <mergeCell ref="B33:C33"/>
    <mergeCell ref="L33:M33"/>
    <mergeCell ref="B34:C34"/>
    <mergeCell ref="L34:M34"/>
    <mergeCell ref="B35:C35"/>
    <mergeCell ref="L35:M35"/>
    <mergeCell ref="B36:C36"/>
    <mergeCell ref="L36:M36"/>
    <mergeCell ref="B37:C37"/>
    <mergeCell ref="L37:M37"/>
    <mergeCell ref="A41:H41"/>
    <mergeCell ref="K41:R41"/>
    <mergeCell ref="E43:F43"/>
    <mergeCell ref="O43:P43"/>
    <mergeCell ref="B38:C38"/>
    <mergeCell ref="L38:M38"/>
    <mergeCell ref="B39:C39"/>
    <mergeCell ref="L39:M39"/>
    <mergeCell ref="B40:C40"/>
    <mergeCell ref="L40:M40"/>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C9" sqref="C9:F9"/>
    </sheetView>
  </sheetViews>
  <sheetFormatPr defaultRowHeight="13.5" x14ac:dyDescent="0.15"/>
  <cols>
    <col min="1" max="6" width="15.125" style="2" customWidth="1"/>
    <col min="7" max="16384" width="9" style="2"/>
  </cols>
  <sheetData>
    <row r="1" spans="1:12" ht="18.75" x14ac:dyDescent="0.15">
      <c r="A1" s="13" t="s">
        <v>171</v>
      </c>
    </row>
    <row r="2" spans="1:12" ht="14.25" x14ac:dyDescent="0.15">
      <c r="A2" s="14" t="s">
        <v>184</v>
      </c>
      <c r="B2" s="15"/>
      <c r="C2" s="15"/>
      <c r="D2" s="15"/>
      <c r="E2" s="15"/>
      <c r="F2" s="15"/>
      <c r="G2" s="15"/>
      <c r="H2" s="15"/>
      <c r="I2" s="15"/>
      <c r="J2" s="15"/>
      <c r="K2" s="15"/>
      <c r="L2" s="15"/>
    </row>
    <row r="3" spans="1:12" x14ac:dyDescent="0.15">
      <c r="A3" s="15"/>
      <c r="B3" s="15"/>
      <c r="C3" s="15"/>
      <c r="D3" s="15"/>
      <c r="E3" s="15"/>
      <c r="F3" s="15"/>
      <c r="G3" s="15"/>
      <c r="H3" s="15"/>
      <c r="I3" s="15"/>
      <c r="J3" s="15"/>
      <c r="K3" s="15"/>
      <c r="L3" s="15"/>
    </row>
    <row r="4" spans="1:12" s="10" customFormat="1" ht="17.25" x14ac:dyDescent="0.15">
      <c r="A4" s="483" t="s">
        <v>174</v>
      </c>
      <c r="B4" s="483"/>
      <c r="C4" s="483"/>
      <c r="D4" s="483"/>
      <c r="E4" s="483"/>
      <c r="F4" s="483"/>
    </row>
    <row r="5" spans="1:12" x14ac:dyDescent="0.15">
      <c r="A5" s="16"/>
      <c r="B5" s="16"/>
      <c r="C5" s="16"/>
      <c r="D5" s="16"/>
      <c r="E5" s="16"/>
      <c r="F5" s="16"/>
    </row>
    <row r="6" spans="1:12" s="9" customFormat="1" ht="18" customHeight="1" x14ac:dyDescent="0.15">
      <c r="A6" s="43"/>
      <c r="D6" s="44" t="s">
        <v>16</v>
      </c>
      <c r="E6" s="667">
        <f>別紙１!E5</f>
        <v>0</v>
      </c>
      <c r="F6" s="667"/>
    </row>
    <row r="7" spans="1:12" ht="14.25" thickBot="1" x14ac:dyDescent="0.2">
      <c r="A7" s="18"/>
    </row>
    <row r="8" spans="1:12" ht="25.5" customHeight="1" x14ac:dyDescent="0.15">
      <c r="A8" s="673" t="s">
        <v>9</v>
      </c>
      <c r="B8" s="674"/>
      <c r="C8" s="674" t="s">
        <v>55</v>
      </c>
      <c r="D8" s="674"/>
      <c r="E8" s="674"/>
      <c r="F8" s="677"/>
    </row>
    <row r="9" spans="1:12" ht="39.75" customHeight="1" x14ac:dyDescent="0.15">
      <c r="A9" s="668" t="s">
        <v>175</v>
      </c>
      <c r="B9" s="669"/>
      <c r="C9" s="670">
        <f>IF(E10=0,0,ROUND(C10/E10,0))</f>
        <v>0</v>
      </c>
      <c r="D9" s="671"/>
      <c r="E9" s="671"/>
      <c r="F9" s="672"/>
      <c r="G9" s="45"/>
    </row>
    <row r="10" spans="1:12" ht="41.25" customHeight="1" x14ac:dyDescent="0.15">
      <c r="A10" s="46" t="s">
        <v>289</v>
      </c>
      <c r="B10" s="47" t="s">
        <v>290</v>
      </c>
      <c r="C10" s="681">
        <f>'別紙4-2'!T47</f>
        <v>0</v>
      </c>
      <c r="D10" s="682"/>
      <c r="E10" s="675">
        <f>'別紙4-2'!S47</f>
        <v>0</v>
      </c>
      <c r="F10" s="676"/>
    </row>
    <row r="11" spans="1:12" ht="39.75" customHeight="1" x14ac:dyDescent="0.15">
      <c r="A11" s="668" t="s">
        <v>176</v>
      </c>
      <c r="B11" s="669"/>
      <c r="C11" s="678">
        <f>IF(E12=0,0,INT(+C12/E12))</f>
        <v>0</v>
      </c>
      <c r="D11" s="679"/>
      <c r="E11" s="679"/>
      <c r="F11" s="680"/>
      <c r="G11" s="45"/>
    </row>
    <row r="12" spans="1:12" ht="41.25" customHeight="1" thickBot="1" x14ac:dyDescent="0.2">
      <c r="A12" s="48" t="s">
        <v>177</v>
      </c>
      <c r="B12" s="47" t="s">
        <v>124</v>
      </c>
      <c r="C12" s="661">
        <f>'別紙4-2'!U47</f>
        <v>0</v>
      </c>
      <c r="D12" s="662"/>
      <c r="E12" s="663">
        <f>'別紙4-2'!M47</f>
        <v>0</v>
      </c>
      <c r="F12" s="664"/>
    </row>
    <row r="13" spans="1:12" ht="17.25" customHeight="1" x14ac:dyDescent="0.15">
      <c r="A13" s="19"/>
      <c r="B13" s="666"/>
      <c r="C13" s="666"/>
      <c r="D13" s="666"/>
      <c r="E13" s="666"/>
      <c r="F13" s="666"/>
    </row>
    <row r="14" spans="1:12" s="9" customFormat="1" ht="21" x14ac:dyDescent="0.2">
      <c r="A14" s="14"/>
      <c r="B14" s="49"/>
      <c r="C14" s="49"/>
      <c r="D14" s="50"/>
      <c r="E14" s="50"/>
      <c r="F14" s="14"/>
      <c r="G14" s="14"/>
      <c r="H14" s="14"/>
      <c r="I14" s="14"/>
      <c r="J14" s="14"/>
      <c r="K14" s="14"/>
      <c r="L14" s="14"/>
    </row>
    <row r="15" spans="1:12" ht="15.75" customHeight="1" x14ac:dyDescent="0.15">
      <c r="A15" s="2" t="s">
        <v>291</v>
      </c>
      <c r="B15" s="12"/>
      <c r="C15" s="12"/>
      <c r="D15" s="12"/>
      <c r="E15" s="12"/>
      <c r="F15" s="12"/>
      <c r="G15" s="20"/>
      <c r="H15" s="20"/>
    </row>
    <row r="16" spans="1:12" ht="24.95" customHeight="1" x14ac:dyDescent="0.15">
      <c r="B16" s="484" t="s">
        <v>27</v>
      </c>
      <c r="C16" s="665" t="s">
        <v>178</v>
      </c>
      <c r="D16" s="484" t="s">
        <v>293</v>
      </c>
      <c r="E16" s="482" t="s">
        <v>179</v>
      </c>
      <c r="F16" s="484" t="s">
        <v>294</v>
      </c>
    </row>
    <row r="17" spans="1:8" ht="24.95" customHeight="1" x14ac:dyDescent="0.15">
      <c r="B17" s="485"/>
      <c r="C17" s="665"/>
      <c r="D17" s="485"/>
      <c r="E17" s="482"/>
      <c r="F17" s="485"/>
    </row>
    <row r="18" spans="1:8" ht="15.75" customHeight="1" x14ac:dyDescent="0.15">
      <c r="B18" s="12"/>
      <c r="C18" s="12"/>
      <c r="D18" s="12"/>
      <c r="E18" s="12"/>
      <c r="F18" s="12"/>
      <c r="G18" s="20"/>
      <c r="H18" s="20"/>
    </row>
    <row r="19" spans="1:8" ht="15.75" customHeight="1" x14ac:dyDescent="0.15">
      <c r="A19" s="2" t="s">
        <v>292</v>
      </c>
      <c r="B19" s="12"/>
      <c r="C19" s="12"/>
      <c r="D19" s="12"/>
      <c r="E19" s="12"/>
      <c r="F19" s="12"/>
      <c r="G19" s="20"/>
      <c r="H19" s="20"/>
    </row>
    <row r="20" spans="1:8" ht="24.95" customHeight="1" x14ac:dyDescent="0.15">
      <c r="B20" s="484" t="s">
        <v>28</v>
      </c>
      <c r="C20" s="665" t="s">
        <v>178</v>
      </c>
      <c r="D20" s="484" t="s">
        <v>125</v>
      </c>
      <c r="E20" s="482" t="s">
        <v>179</v>
      </c>
      <c r="F20" s="484" t="s">
        <v>126</v>
      </c>
    </row>
    <row r="21" spans="1:8" ht="24.95" customHeight="1" x14ac:dyDescent="0.15">
      <c r="B21" s="485"/>
      <c r="C21" s="665"/>
      <c r="D21" s="485"/>
      <c r="E21" s="482"/>
      <c r="F21" s="485"/>
    </row>
    <row r="22" spans="1:8" x14ac:dyDescent="0.15">
      <c r="A22" s="18"/>
    </row>
    <row r="23" spans="1:8" x14ac:dyDescent="0.15">
      <c r="A23" s="18"/>
    </row>
    <row r="24" spans="1:8" x14ac:dyDescent="0.15">
      <c r="A24" s="18"/>
    </row>
    <row r="25" spans="1:8" x14ac:dyDescent="0.15">
      <c r="A25" s="18"/>
    </row>
    <row r="26" spans="1:8" x14ac:dyDescent="0.15">
      <c r="A26" s="18"/>
    </row>
    <row r="27" spans="1:8" x14ac:dyDescent="0.15">
      <c r="A27" s="18"/>
    </row>
    <row r="28" spans="1:8" x14ac:dyDescent="0.15">
      <c r="A28" s="18"/>
    </row>
    <row r="29" spans="1:8" x14ac:dyDescent="0.15">
      <c r="A29" s="18"/>
    </row>
    <row r="30" spans="1:8" x14ac:dyDescent="0.15">
      <c r="A30" s="18"/>
    </row>
    <row r="31" spans="1:8" x14ac:dyDescent="0.15">
      <c r="A31" s="18"/>
    </row>
  </sheetData>
  <sheetProtection password="CC55" sheet="1" objects="1" scenarios="1"/>
  <mergeCells count="23">
    <mergeCell ref="B20:B21"/>
    <mergeCell ref="C20:C21"/>
    <mergeCell ref="D20:D21"/>
    <mergeCell ref="E20:E21"/>
    <mergeCell ref="F20:F21"/>
    <mergeCell ref="A4:F4"/>
    <mergeCell ref="E6:F6"/>
    <mergeCell ref="A9:B9"/>
    <mergeCell ref="A11:B11"/>
    <mergeCell ref="C9:F9"/>
    <mergeCell ref="A8:B8"/>
    <mergeCell ref="E10:F10"/>
    <mergeCell ref="C8:F8"/>
    <mergeCell ref="C11:F11"/>
    <mergeCell ref="C10:D10"/>
    <mergeCell ref="C12:D12"/>
    <mergeCell ref="E12:F12"/>
    <mergeCell ref="B16:B17"/>
    <mergeCell ref="C16:C17"/>
    <mergeCell ref="D16:D17"/>
    <mergeCell ref="E16:E17"/>
    <mergeCell ref="F16:F17"/>
    <mergeCell ref="B13:F13"/>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90" zoomScaleNormal="100" zoomScaleSheetLayoutView="90" workbookViewId="0">
      <selection activeCell="D7" sqref="D7:F7"/>
    </sheetView>
  </sheetViews>
  <sheetFormatPr defaultRowHeight="13.5" x14ac:dyDescent="0.15"/>
  <cols>
    <col min="1" max="2" width="6.875" style="54" customWidth="1"/>
    <col min="3" max="3" width="11.625" style="54" customWidth="1"/>
    <col min="4" max="4" width="2.375" style="54" customWidth="1"/>
    <col min="5" max="5" width="3.375" style="54" customWidth="1"/>
    <col min="6" max="6" width="11.625" style="54" customWidth="1"/>
    <col min="7" max="7" width="9.5" style="54" bestFit="1" customWidth="1"/>
    <col min="8" max="8" width="9.375" style="54" customWidth="1"/>
    <col min="9" max="9" width="9.5" style="54" customWidth="1"/>
    <col min="10" max="10" width="10.875" style="54" customWidth="1"/>
    <col min="11" max="11" width="9.875" style="54" customWidth="1"/>
    <col min="12" max="13" width="6.875" style="54" customWidth="1"/>
    <col min="14" max="14" width="11.75" style="54" customWidth="1"/>
    <col min="15" max="15" width="2.375" style="54" customWidth="1"/>
    <col min="16" max="16" width="3.375" style="54" customWidth="1"/>
    <col min="17" max="17" width="11.625" style="54" customWidth="1"/>
    <col min="18" max="18" width="9.5" style="54" customWidth="1"/>
    <col min="19" max="21" width="9.375" style="54" customWidth="1"/>
    <col min="22" max="22" width="9.875" style="54" customWidth="1"/>
    <col min="23" max="16384" width="9" style="54"/>
  </cols>
  <sheetData>
    <row r="1" spans="1:22" s="52" customFormat="1" ht="18.75" x14ac:dyDescent="0.15">
      <c r="A1" s="51" t="s">
        <v>23</v>
      </c>
      <c r="L1" s="53"/>
    </row>
    <row r="2" spans="1:22" ht="17.25" customHeight="1" x14ac:dyDescent="0.15">
      <c r="A2" s="705" t="s">
        <v>95</v>
      </c>
      <c r="B2" s="705"/>
      <c r="C2" s="705"/>
      <c r="D2" s="705"/>
      <c r="E2" s="705"/>
      <c r="F2" s="705"/>
      <c r="G2" s="705"/>
      <c r="H2" s="705"/>
      <c r="I2" s="705"/>
      <c r="J2" s="705"/>
      <c r="K2" s="182"/>
      <c r="L2" s="705" t="s">
        <v>95</v>
      </c>
      <c r="M2" s="705"/>
      <c r="N2" s="705"/>
      <c r="O2" s="705"/>
      <c r="P2" s="705"/>
      <c r="Q2" s="705"/>
      <c r="R2" s="705"/>
      <c r="S2" s="705"/>
      <c r="T2" s="705"/>
      <c r="U2" s="705"/>
      <c r="V2" s="182"/>
    </row>
    <row r="3" spans="1:22" s="55" customFormat="1" ht="17.25" customHeight="1" x14ac:dyDescent="0.2">
      <c r="A3" s="695" t="s">
        <v>182</v>
      </c>
      <c r="B3" s="695"/>
      <c r="C3" s="695"/>
      <c r="D3" s="695"/>
      <c r="E3" s="695"/>
      <c r="F3" s="695"/>
      <c r="G3" s="695"/>
      <c r="H3" s="695"/>
      <c r="I3" s="695"/>
      <c r="J3" s="695"/>
      <c r="K3" s="695"/>
      <c r="L3" s="695" t="s">
        <v>183</v>
      </c>
      <c r="M3" s="695"/>
      <c r="N3" s="695"/>
      <c r="O3" s="695"/>
      <c r="P3" s="695"/>
      <c r="Q3" s="695"/>
      <c r="R3" s="695"/>
      <c r="S3" s="695"/>
      <c r="T3" s="695"/>
      <c r="U3" s="695"/>
      <c r="V3" s="695"/>
    </row>
    <row r="4" spans="1:22" ht="17.25" customHeight="1" x14ac:dyDescent="0.15">
      <c r="A4" s="183"/>
      <c r="B4" s="183"/>
      <c r="C4" s="183"/>
      <c r="D4" s="183"/>
      <c r="E4" s="183"/>
      <c r="F4" s="183"/>
      <c r="G4" s="183"/>
      <c r="H4" s="183"/>
      <c r="I4" s="183"/>
      <c r="J4" s="183"/>
      <c r="K4" s="183"/>
      <c r="L4" s="183"/>
      <c r="M4" s="183"/>
      <c r="N4" s="183"/>
      <c r="O4" s="183"/>
      <c r="P4" s="183"/>
      <c r="Q4" s="183"/>
      <c r="R4" s="183"/>
      <c r="S4" s="183"/>
      <c r="T4" s="183"/>
      <c r="U4" s="183"/>
      <c r="V4" s="183"/>
    </row>
    <row r="5" spans="1:22" s="56" customFormat="1" ht="15" customHeight="1" x14ac:dyDescent="0.15">
      <c r="G5" s="57" t="s">
        <v>16</v>
      </c>
      <c r="H5" s="57"/>
      <c r="I5" s="718"/>
      <c r="J5" s="718"/>
      <c r="K5" s="718"/>
      <c r="R5" s="57" t="s">
        <v>16</v>
      </c>
      <c r="S5" s="57"/>
      <c r="T5" s="718">
        <f>別紙１!E5</f>
        <v>0</v>
      </c>
      <c r="U5" s="718"/>
      <c r="V5" s="718"/>
    </row>
    <row r="6" spans="1:22" ht="14.25" thickBot="1" x14ac:dyDescent="0.2">
      <c r="A6" s="56"/>
      <c r="B6" s="56"/>
      <c r="C6" s="56"/>
      <c r="D6" s="56"/>
      <c r="E6" s="56"/>
      <c r="F6" s="56"/>
      <c r="G6" s="56"/>
      <c r="H6" s="56"/>
      <c r="I6" s="56"/>
      <c r="J6" s="56"/>
      <c r="K6" s="56"/>
      <c r="L6" s="56"/>
      <c r="M6" s="56"/>
      <c r="N6" s="56"/>
      <c r="O6" s="56"/>
      <c r="P6" s="56"/>
      <c r="Q6" s="56"/>
      <c r="R6" s="56"/>
      <c r="S6" s="56"/>
      <c r="T6" s="56"/>
      <c r="U6" s="56"/>
      <c r="V6" s="56"/>
    </row>
    <row r="7" spans="1:22" s="60" customFormat="1" ht="20.25" customHeight="1" thickBot="1" x14ac:dyDescent="0.2">
      <c r="A7" s="708" t="s">
        <v>18</v>
      </c>
      <c r="B7" s="709"/>
      <c r="C7" s="710"/>
      <c r="D7" s="706"/>
      <c r="E7" s="707"/>
      <c r="F7" s="707"/>
      <c r="G7" s="58" t="s">
        <v>80</v>
      </c>
      <c r="H7" s="58"/>
      <c r="I7" s="707"/>
      <c r="J7" s="707"/>
      <c r="K7" s="59" t="s">
        <v>4</v>
      </c>
      <c r="L7" s="708" t="s">
        <v>18</v>
      </c>
      <c r="M7" s="709"/>
      <c r="N7" s="710"/>
      <c r="O7" s="719">
        <f>D7</f>
        <v>0</v>
      </c>
      <c r="P7" s="720"/>
      <c r="Q7" s="720"/>
      <c r="R7" s="58" t="s">
        <v>80</v>
      </c>
      <c r="S7" s="58"/>
      <c r="T7" s="720">
        <f>I7</f>
        <v>0</v>
      </c>
      <c r="U7" s="720"/>
      <c r="V7" s="59" t="s">
        <v>4</v>
      </c>
    </row>
    <row r="8" spans="1:22" ht="9" customHeight="1" thickBot="1" x14ac:dyDescent="0.2">
      <c r="A8" s="184"/>
      <c r="B8" s="185"/>
      <c r="C8" s="185"/>
      <c r="D8" s="186"/>
      <c r="E8" s="186"/>
      <c r="F8" s="185"/>
      <c r="G8" s="185"/>
      <c r="H8" s="185"/>
      <c r="I8" s="185"/>
      <c r="J8" s="185"/>
      <c r="K8" s="185"/>
      <c r="L8" s="184"/>
      <c r="M8" s="185"/>
      <c r="N8" s="185"/>
      <c r="O8" s="186"/>
      <c r="P8" s="186"/>
      <c r="Q8" s="185"/>
      <c r="R8" s="185"/>
      <c r="S8" s="185"/>
      <c r="T8" s="185"/>
      <c r="U8" s="185"/>
      <c r="V8" s="185"/>
    </row>
    <row r="9" spans="1:22" s="56" customFormat="1" ht="20.25" customHeight="1" x14ac:dyDescent="0.15">
      <c r="A9" s="514" t="s">
        <v>39</v>
      </c>
      <c r="B9" s="515"/>
      <c r="C9" s="515"/>
      <c r="D9" s="515"/>
      <c r="E9" s="515"/>
      <c r="F9" s="515"/>
      <c r="G9" s="515"/>
      <c r="H9" s="515"/>
      <c r="I9" s="515"/>
      <c r="J9" s="515"/>
      <c r="K9" s="516"/>
      <c r="L9" s="514" t="s">
        <v>41</v>
      </c>
      <c r="M9" s="515"/>
      <c r="N9" s="515"/>
      <c r="O9" s="515"/>
      <c r="P9" s="515"/>
      <c r="Q9" s="515"/>
      <c r="R9" s="515"/>
      <c r="S9" s="515"/>
      <c r="T9" s="515"/>
      <c r="U9" s="515"/>
      <c r="V9" s="516"/>
    </row>
    <row r="10" spans="1:22" s="56" customFormat="1" ht="20.25" customHeight="1" x14ac:dyDescent="0.15">
      <c r="A10" s="699"/>
      <c r="B10" s="700"/>
      <c r="C10" s="696" t="s">
        <v>14</v>
      </c>
      <c r="D10" s="697"/>
      <c r="E10" s="697"/>
      <c r="F10" s="697"/>
      <c r="G10" s="697"/>
      <c r="H10" s="698"/>
      <c r="I10" s="269" t="s">
        <v>277</v>
      </c>
      <c r="J10" s="61" t="s">
        <v>77</v>
      </c>
      <c r="K10" s="517" t="s">
        <v>82</v>
      </c>
      <c r="L10" s="701"/>
      <c r="M10" s="702"/>
      <c r="N10" s="721" t="s">
        <v>14</v>
      </c>
      <c r="O10" s="722"/>
      <c r="P10" s="722"/>
      <c r="Q10" s="722"/>
      <c r="R10" s="722"/>
      <c r="S10" s="277"/>
      <c r="T10" s="269" t="s">
        <v>277</v>
      </c>
      <c r="U10" s="62" t="s">
        <v>77</v>
      </c>
      <c r="V10" s="518" t="s">
        <v>82</v>
      </c>
    </row>
    <row r="11" spans="1:22" s="56" customFormat="1" ht="20.25" customHeight="1" x14ac:dyDescent="0.15">
      <c r="A11" s="701"/>
      <c r="B11" s="702"/>
      <c r="C11" s="551" t="s">
        <v>42</v>
      </c>
      <c r="D11" s="551"/>
      <c r="E11" s="551" t="s">
        <v>43</v>
      </c>
      <c r="F11" s="551"/>
      <c r="G11" s="715" t="s">
        <v>79</v>
      </c>
      <c r="H11" s="488" t="s">
        <v>297</v>
      </c>
      <c r="I11" s="237" t="s">
        <v>278</v>
      </c>
      <c r="J11" s="62" t="s">
        <v>15</v>
      </c>
      <c r="K11" s="518"/>
      <c r="L11" s="701"/>
      <c r="M11" s="702"/>
      <c r="N11" s="551" t="s">
        <v>42</v>
      </c>
      <c r="O11" s="551"/>
      <c r="P11" s="551" t="s">
        <v>43</v>
      </c>
      <c r="Q11" s="551"/>
      <c r="R11" s="715" t="s">
        <v>79</v>
      </c>
      <c r="S11" s="488" t="s">
        <v>297</v>
      </c>
      <c r="T11" s="237" t="s">
        <v>278</v>
      </c>
      <c r="U11" s="62" t="s">
        <v>15</v>
      </c>
      <c r="V11" s="518"/>
    </row>
    <row r="12" spans="1:22" s="56" customFormat="1" ht="20.25" customHeight="1" thickBot="1" x14ac:dyDescent="0.2">
      <c r="A12" s="703"/>
      <c r="B12" s="704"/>
      <c r="C12" s="717"/>
      <c r="D12" s="717"/>
      <c r="E12" s="717"/>
      <c r="F12" s="717"/>
      <c r="G12" s="716"/>
      <c r="H12" s="520"/>
      <c r="I12" s="28" t="s">
        <v>248</v>
      </c>
      <c r="J12" s="63" t="s">
        <v>8</v>
      </c>
      <c r="K12" s="519"/>
      <c r="L12" s="703"/>
      <c r="M12" s="704"/>
      <c r="N12" s="717"/>
      <c r="O12" s="717"/>
      <c r="P12" s="717"/>
      <c r="Q12" s="717"/>
      <c r="R12" s="716"/>
      <c r="S12" s="520"/>
      <c r="T12" s="28" t="s">
        <v>248</v>
      </c>
      <c r="U12" s="63" t="s">
        <v>8</v>
      </c>
      <c r="V12" s="519"/>
    </row>
    <row r="13" spans="1:22" s="56" customFormat="1" ht="15" thickTop="1" thickBot="1" x14ac:dyDescent="0.2">
      <c r="A13" s="713" t="s">
        <v>7</v>
      </c>
      <c r="B13" s="714"/>
      <c r="C13" s="64">
        <v>0.33333333333333331</v>
      </c>
      <c r="D13" s="711" t="s">
        <v>0</v>
      </c>
      <c r="E13" s="712"/>
      <c r="F13" s="65">
        <v>0.6958333333333333</v>
      </c>
      <c r="G13" s="301">
        <f t="shared" ref="G13:G39" si="0">IF(+F13-C13=0,"",IF((+F13-C13)*1440&lt;120,"NG",+F13-C13))</f>
        <v>0.36249999999999999</v>
      </c>
      <c r="H13" s="303">
        <f>FLOOR(G13,"0:30")*24</f>
        <v>8.5</v>
      </c>
      <c r="I13" s="304">
        <v>8.5</v>
      </c>
      <c r="J13" s="68">
        <v>18</v>
      </c>
      <c r="K13" s="69"/>
      <c r="L13" s="492" t="s">
        <v>7</v>
      </c>
      <c r="M13" s="493"/>
      <c r="N13" s="64">
        <v>0.33333333333333331</v>
      </c>
      <c r="O13" s="723" t="s">
        <v>0</v>
      </c>
      <c r="P13" s="724"/>
      <c r="Q13" s="65">
        <v>0.6958333333333333</v>
      </c>
      <c r="R13" s="66">
        <f t="shared" ref="R13:R44" si="1">IF(+Q13-N13=0,"",IF((+Q13-N13)*1440&lt;120,"NG",+Q13-N13))</f>
        <v>0.36249999999999999</v>
      </c>
      <c r="S13" s="235">
        <f>FLOOR(R13,"0:30")*24</f>
        <v>8.5</v>
      </c>
      <c r="T13" s="314">
        <v>8.5</v>
      </c>
      <c r="U13" s="68">
        <v>18</v>
      </c>
      <c r="V13" s="69"/>
    </row>
    <row r="14" spans="1:22" ht="14.25" customHeight="1" thickTop="1" x14ac:dyDescent="0.15">
      <c r="A14" s="502">
        <v>44013</v>
      </c>
      <c r="B14" s="503"/>
      <c r="C14" s="290"/>
      <c r="D14" s="507" t="s">
        <v>0</v>
      </c>
      <c r="E14" s="507"/>
      <c r="F14" s="281"/>
      <c r="G14" s="282" t="str">
        <f t="shared" si="0"/>
        <v/>
      </c>
      <c r="H14" s="283" t="str">
        <f>IF(G14="","",FLOOR(G14,"0:30")*24)</f>
        <v/>
      </c>
      <c r="I14" s="284"/>
      <c r="J14" s="285"/>
      <c r="K14" s="295"/>
      <c r="L14" s="725">
        <v>44044</v>
      </c>
      <c r="M14" s="726"/>
      <c r="N14" s="312"/>
      <c r="O14" s="507" t="s">
        <v>0</v>
      </c>
      <c r="P14" s="507"/>
      <c r="Q14" s="313"/>
      <c r="R14" s="326" t="str">
        <f t="shared" si="1"/>
        <v/>
      </c>
      <c r="S14" s="302" t="str">
        <f>IF(R14="","",FLOOR(R14,"0:30")*24)</f>
        <v/>
      </c>
      <c r="T14" s="315"/>
      <c r="U14" s="311"/>
      <c r="V14" s="323"/>
    </row>
    <row r="15" spans="1:22" ht="14.25" customHeight="1" x14ac:dyDescent="0.15">
      <c r="A15" s="502">
        <v>44014</v>
      </c>
      <c r="B15" s="503"/>
      <c r="C15" s="194"/>
      <c r="D15" s="487" t="s">
        <v>193</v>
      </c>
      <c r="E15" s="487"/>
      <c r="F15" s="191"/>
      <c r="G15" s="204" t="str">
        <f t="shared" si="0"/>
        <v/>
      </c>
      <c r="H15" s="227" t="str">
        <f t="shared" ref="H15:H44" si="2">IF(G15="","",FLOOR(G15,"0:30")*24)</f>
        <v/>
      </c>
      <c r="I15" s="230"/>
      <c r="J15" s="192"/>
      <c r="K15" s="295"/>
      <c r="L15" s="494">
        <v>44045</v>
      </c>
      <c r="M15" s="495"/>
      <c r="N15" s="307"/>
      <c r="O15" s="487" t="s">
        <v>0</v>
      </c>
      <c r="P15" s="487"/>
      <c r="Q15" s="308"/>
      <c r="R15" s="1" t="str">
        <f t="shared" si="1"/>
        <v/>
      </c>
      <c r="S15" s="234" t="str">
        <f t="shared" ref="S15:S44" si="3">IF(R15="","",FLOOR(R15,"0:30")*24)</f>
        <v/>
      </c>
      <c r="T15" s="316"/>
      <c r="U15" s="305"/>
      <c r="V15" s="306"/>
    </row>
    <row r="16" spans="1:22" ht="14.25" customHeight="1" x14ac:dyDescent="0.15">
      <c r="A16" s="502">
        <v>44015</v>
      </c>
      <c r="B16" s="503"/>
      <c r="C16" s="194"/>
      <c r="D16" s="487" t="s">
        <v>193</v>
      </c>
      <c r="E16" s="487"/>
      <c r="F16" s="191"/>
      <c r="G16" s="204" t="str">
        <f t="shared" si="0"/>
        <v/>
      </c>
      <c r="H16" s="227" t="str">
        <f t="shared" si="2"/>
        <v/>
      </c>
      <c r="I16" s="230"/>
      <c r="J16" s="192"/>
      <c r="K16" s="295"/>
      <c r="L16" s="502">
        <v>44046</v>
      </c>
      <c r="M16" s="503"/>
      <c r="N16" s="194"/>
      <c r="O16" s="487" t="s">
        <v>193</v>
      </c>
      <c r="P16" s="487"/>
      <c r="Q16" s="191"/>
      <c r="R16" s="204" t="str">
        <f t="shared" si="1"/>
        <v/>
      </c>
      <c r="S16" s="227" t="str">
        <f t="shared" si="3"/>
        <v/>
      </c>
      <c r="T16" s="317"/>
      <c r="U16" s="244"/>
      <c r="V16" s="193"/>
    </row>
    <row r="17" spans="1:22" ht="14.25" customHeight="1" x14ac:dyDescent="0.15">
      <c r="A17" s="494">
        <v>44016</v>
      </c>
      <c r="B17" s="495"/>
      <c r="C17" s="307"/>
      <c r="D17" s="487" t="s">
        <v>0</v>
      </c>
      <c r="E17" s="487"/>
      <c r="F17" s="308"/>
      <c r="G17" s="1" t="str">
        <f t="shared" si="0"/>
        <v/>
      </c>
      <c r="H17" s="234" t="str">
        <f t="shared" si="2"/>
        <v/>
      </c>
      <c r="I17" s="309"/>
      <c r="J17" s="309"/>
      <c r="K17" s="306"/>
      <c r="L17" s="502">
        <v>44047</v>
      </c>
      <c r="M17" s="503"/>
      <c r="N17" s="194"/>
      <c r="O17" s="487" t="s">
        <v>193</v>
      </c>
      <c r="P17" s="487"/>
      <c r="Q17" s="191"/>
      <c r="R17" s="204" t="str">
        <f t="shared" si="1"/>
        <v/>
      </c>
      <c r="S17" s="227" t="str">
        <f t="shared" si="3"/>
        <v/>
      </c>
      <c r="T17" s="317"/>
      <c r="U17" s="244"/>
      <c r="V17" s="193"/>
    </row>
    <row r="18" spans="1:22" ht="14.25" customHeight="1" x14ac:dyDescent="0.15">
      <c r="A18" s="494">
        <v>44017</v>
      </c>
      <c r="B18" s="495"/>
      <c r="C18" s="307"/>
      <c r="D18" s="487" t="s">
        <v>0</v>
      </c>
      <c r="E18" s="487"/>
      <c r="F18" s="308"/>
      <c r="G18" s="1" t="str">
        <f t="shared" si="0"/>
        <v/>
      </c>
      <c r="H18" s="234" t="str">
        <f t="shared" si="2"/>
        <v/>
      </c>
      <c r="I18" s="309"/>
      <c r="J18" s="309"/>
      <c r="K18" s="306"/>
      <c r="L18" s="502">
        <v>44048</v>
      </c>
      <c r="M18" s="503"/>
      <c r="N18" s="194"/>
      <c r="O18" s="487" t="s">
        <v>0</v>
      </c>
      <c r="P18" s="487"/>
      <c r="Q18" s="191"/>
      <c r="R18" s="204" t="str">
        <f t="shared" si="1"/>
        <v/>
      </c>
      <c r="S18" s="227" t="str">
        <f t="shared" si="3"/>
        <v/>
      </c>
      <c r="T18" s="317"/>
      <c r="U18" s="244"/>
      <c r="V18" s="193"/>
    </row>
    <row r="19" spans="1:22" ht="14.25" customHeight="1" x14ac:dyDescent="0.15">
      <c r="A19" s="502">
        <v>44018</v>
      </c>
      <c r="B19" s="503"/>
      <c r="C19" s="194"/>
      <c r="D19" s="487" t="s">
        <v>193</v>
      </c>
      <c r="E19" s="487"/>
      <c r="F19" s="191"/>
      <c r="G19" s="204" t="str">
        <f t="shared" si="0"/>
        <v/>
      </c>
      <c r="H19" s="227" t="str">
        <f t="shared" si="2"/>
        <v/>
      </c>
      <c r="I19" s="230"/>
      <c r="J19" s="192"/>
      <c r="K19" s="295"/>
      <c r="L19" s="502">
        <v>44049</v>
      </c>
      <c r="M19" s="503"/>
      <c r="N19" s="194"/>
      <c r="O19" s="487" t="s">
        <v>193</v>
      </c>
      <c r="P19" s="487"/>
      <c r="Q19" s="191"/>
      <c r="R19" s="204" t="str">
        <f t="shared" si="1"/>
        <v/>
      </c>
      <c r="S19" s="227" t="str">
        <f t="shared" si="3"/>
        <v/>
      </c>
      <c r="T19" s="317"/>
      <c r="U19" s="244"/>
      <c r="V19" s="193"/>
    </row>
    <row r="20" spans="1:22" ht="14.25" customHeight="1" x14ac:dyDescent="0.15">
      <c r="A20" s="502">
        <v>44019</v>
      </c>
      <c r="B20" s="503"/>
      <c r="C20" s="194"/>
      <c r="D20" s="487" t="s">
        <v>193</v>
      </c>
      <c r="E20" s="487"/>
      <c r="F20" s="191"/>
      <c r="G20" s="204" t="str">
        <f t="shared" si="0"/>
        <v/>
      </c>
      <c r="H20" s="227" t="str">
        <f t="shared" si="2"/>
        <v/>
      </c>
      <c r="I20" s="230"/>
      <c r="J20" s="192"/>
      <c r="K20" s="295"/>
      <c r="L20" s="502">
        <v>44050</v>
      </c>
      <c r="M20" s="503"/>
      <c r="N20" s="194"/>
      <c r="O20" s="487" t="s">
        <v>193</v>
      </c>
      <c r="P20" s="487"/>
      <c r="Q20" s="191"/>
      <c r="R20" s="204" t="str">
        <f t="shared" si="1"/>
        <v/>
      </c>
      <c r="S20" s="227" t="str">
        <f t="shared" si="3"/>
        <v/>
      </c>
      <c r="T20" s="317"/>
      <c r="U20" s="244"/>
      <c r="V20" s="193"/>
    </row>
    <row r="21" spans="1:22" ht="14.25" customHeight="1" x14ac:dyDescent="0.15">
      <c r="A21" s="502">
        <v>44020</v>
      </c>
      <c r="B21" s="503"/>
      <c r="C21" s="194"/>
      <c r="D21" s="487" t="s">
        <v>0</v>
      </c>
      <c r="E21" s="487"/>
      <c r="F21" s="191"/>
      <c r="G21" s="204" t="str">
        <f t="shared" si="0"/>
        <v/>
      </c>
      <c r="H21" s="227" t="str">
        <f t="shared" si="2"/>
        <v/>
      </c>
      <c r="I21" s="230"/>
      <c r="J21" s="192"/>
      <c r="K21" s="295"/>
      <c r="L21" s="494">
        <v>44051</v>
      </c>
      <c r="M21" s="495"/>
      <c r="N21" s="307"/>
      <c r="O21" s="487" t="s">
        <v>0</v>
      </c>
      <c r="P21" s="487"/>
      <c r="Q21" s="308"/>
      <c r="R21" s="1" t="str">
        <f t="shared" si="1"/>
        <v/>
      </c>
      <c r="S21" s="234" t="str">
        <f t="shared" si="3"/>
        <v/>
      </c>
      <c r="T21" s="316"/>
      <c r="U21" s="305"/>
      <c r="V21" s="306"/>
    </row>
    <row r="22" spans="1:22" ht="14.25" customHeight="1" x14ac:dyDescent="0.15">
      <c r="A22" s="502">
        <v>44021</v>
      </c>
      <c r="B22" s="503"/>
      <c r="C22" s="194"/>
      <c r="D22" s="487" t="s">
        <v>193</v>
      </c>
      <c r="E22" s="487"/>
      <c r="F22" s="191"/>
      <c r="G22" s="204" t="str">
        <f t="shared" si="0"/>
        <v/>
      </c>
      <c r="H22" s="227" t="str">
        <f t="shared" si="2"/>
        <v/>
      </c>
      <c r="I22" s="230"/>
      <c r="J22" s="192"/>
      <c r="K22" s="295"/>
      <c r="L22" s="494">
        <v>44052</v>
      </c>
      <c r="M22" s="495"/>
      <c r="N22" s="307"/>
      <c r="O22" s="487" t="s">
        <v>0</v>
      </c>
      <c r="P22" s="487"/>
      <c r="Q22" s="308"/>
      <c r="R22" s="1" t="str">
        <f t="shared" si="1"/>
        <v/>
      </c>
      <c r="S22" s="234" t="str">
        <f t="shared" si="3"/>
        <v/>
      </c>
      <c r="T22" s="316"/>
      <c r="U22" s="305"/>
      <c r="V22" s="306"/>
    </row>
    <row r="23" spans="1:22" ht="14.25" customHeight="1" x14ac:dyDescent="0.15">
      <c r="A23" s="502">
        <v>44022</v>
      </c>
      <c r="B23" s="503"/>
      <c r="C23" s="194"/>
      <c r="D23" s="487" t="s">
        <v>193</v>
      </c>
      <c r="E23" s="487"/>
      <c r="F23" s="191"/>
      <c r="G23" s="204" t="str">
        <f t="shared" si="0"/>
        <v/>
      </c>
      <c r="H23" s="227" t="str">
        <f t="shared" si="2"/>
        <v/>
      </c>
      <c r="I23" s="230"/>
      <c r="J23" s="192"/>
      <c r="K23" s="295"/>
      <c r="L23" s="494">
        <v>44053</v>
      </c>
      <c r="M23" s="495"/>
      <c r="N23" s="126"/>
      <c r="O23" s="487" t="s">
        <v>193</v>
      </c>
      <c r="P23" s="487"/>
      <c r="Q23" s="111"/>
      <c r="R23" s="1" t="str">
        <f t="shared" si="1"/>
        <v/>
      </c>
      <c r="S23" s="234" t="str">
        <f t="shared" si="3"/>
        <v/>
      </c>
      <c r="T23" s="318"/>
      <c r="U23" s="127"/>
      <c r="V23" s="113"/>
    </row>
    <row r="24" spans="1:22" ht="14.25" customHeight="1" x14ac:dyDescent="0.15">
      <c r="A24" s="494">
        <v>44023</v>
      </c>
      <c r="B24" s="495"/>
      <c r="C24" s="307"/>
      <c r="D24" s="487" t="s">
        <v>0</v>
      </c>
      <c r="E24" s="487"/>
      <c r="F24" s="308"/>
      <c r="G24" s="1" t="str">
        <f t="shared" si="0"/>
        <v/>
      </c>
      <c r="H24" s="234" t="str">
        <f t="shared" si="2"/>
        <v/>
      </c>
      <c r="I24" s="309"/>
      <c r="J24" s="309"/>
      <c r="K24" s="306"/>
      <c r="L24" s="502">
        <v>44054</v>
      </c>
      <c r="M24" s="503"/>
      <c r="N24" s="194"/>
      <c r="O24" s="487" t="s">
        <v>193</v>
      </c>
      <c r="P24" s="487"/>
      <c r="Q24" s="191"/>
      <c r="R24" s="204" t="str">
        <f t="shared" si="1"/>
        <v/>
      </c>
      <c r="S24" s="227" t="str">
        <f t="shared" si="3"/>
        <v/>
      </c>
      <c r="T24" s="317"/>
      <c r="U24" s="244"/>
      <c r="V24" s="193"/>
    </row>
    <row r="25" spans="1:22" ht="14.25" customHeight="1" x14ac:dyDescent="0.15">
      <c r="A25" s="494">
        <v>44024</v>
      </c>
      <c r="B25" s="495"/>
      <c r="C25" s="307"/>
      <c r="D25" s="487" t="s">
        <v>0</v>
      </c>
      <c r="E25" s="487"/>
      <c r="F25" s="308"/>
      <c r="G25" s="1" t="str">
        <f t="shared" si="0"/>
        <v/>
      </c>
      <c r="H25" s="234" t="str">
        <f t="shared" si="2"/>
        <v/>
      </c>
      <c r="I25" s="309"/>
      <c r="J25" s="309"/>
      <c r="K25" s="306"/>
      <c r="L25" s="502">
        <v>44055</v>
      </c>
      <c r="M25" s="503"/>
      <c r="N25" s="194"/>
      <c r="O25" s="487" t="s">
        <v>193</v>
      </c>
      <c r="P25" s="487"/>
      <c r="Q25" s="191"/>
      <c r="R25" s="204" t="str">
        <f t="shared" si="1"/>
        <v/>
      </c>
      <c r="S25" s="227" t="str">
        <f t="shared" si="3"/>
        <v/>
      </c>
      <c r="T25" s="317"/>
      <c r="U25" s="244"/>
      <c r="V25" s="193"/>
    </row>
    <row r="26" spans="1:22" ht="14.25" customHeight="1" x14ac:dyDescent="0.15">
      <c r="A26" s="502">
        <v>44025</v>
      </c>
      <c r="B26" s="503"/>
      <c r="C26" s="194"/>
      <c r="D26" s="487" t="s">
        <v>193</v>
      </c>
      <c r="E26" s="487"/>
      <c r="F26" s="191"/>
      <c r="G26" s="204" t="str">
        <f t="shared" si="0"/>
        <v/>
      </c>
      <c r="H26" s="227" t="str">
        <f t="shared" si="2"/>
        <v/>
      </c>
      <c r="I26" s="230"/>
      <c r="J26" s="192"/>
      <c r="K26" s="295"/>
      <c r="L26" s="502">
        <v>44056</v>
      </c>
      <c r="M26" s="503"/>
      <c r="N26" s="194"/>
      <c r="O26" s="487" t="s">
        <v>0</v>
      </c>
      <c r="P26" s="487"/>
      <c r="Q26" s="191"/>
      <c r="R26" s="204" t="str">
        <f t="shared" si="1"/>
        <v/>
      </c>
      <c r="S26" s="227" t="str">
        <f t="shared" si="3"/>
        <v/>
      </c>
      <c r="T26" s="317"/>
      <c r="U26" s="244"/>
      <c r="V26" s="193"/>
    </row>
    <row r="27" spans="1:22" ht="14.25" customHeight="1" x14ac:dyDescent="0.15">
      <c r="A27" s="502">
        <v>44026</v>
      </c>
      <c r="B27" s="503"/>
      <c r="C27" s="194"/>
      <c r="D27" s="487" t="s">
        <v>193</v>
      </c>
      <c r="E27" s="487"/>
      <c r="F27" s="191"/>
      <c r="G27" s="204" t="str">
        <f t="shared" si="0"/>
        <v/>
      </c>
      <c r="H27" s="227" t="str">
        <f t="shared" si="2"/>
        <v/>
      </c>
      <c r="I27" s="230"/>
      <c r="J27" s="192"/>
      <c r="K27" s="295"/>
      <c r="L27" s="502">
        <v>44057</v>
      </c>
      <c r="M27" s="503"/>
      <c r="N27" s="194"/>
      <c r="O27" s="487" t="s">
        <v>0</v>
      </c>
      <c r="P27" s="487"/>
      <c r="Q27" s="191"/>
      <c r="R27" s="204" t="str">
        <f t="shared" si="1"/>
        <v/>
      </c>
      <c r="S27" s="227" t="str">
        <f t="shared" si="3"/>
        <v/>
      </c>
      <c r="T27" s="317"/>
      <c r="U27" s="244"/>
      <c r="V27" s="193"/>
    </row>
    <row r="28" spans="1:22" ht="14.25" customHeight="1" x14ac:dyDescent="0.15">
      <c r="A28" s="502">
        <v>44027</v>
      </c>
      <c r="B28" s="503"/>
      <c r="C28" s="194"/>
      <c r="D28" s="487" t="s">
        <v>0</v>
      </c>
      <c r="E28" s="487"/>
      <c r="F28" s="191"/>
      <c r="G28" s="204" t="str">
        <f t="shared" si="0"/>
        <v/>
      </c>
      <c r="H28" s="227" t="str">
        <f t="shared" si="2"/>
        <v/>
      </c>
      <c r="I28" s="230"/>
      <c r="J28" s="192"/>
      <c r="K28" s="295"/>
      <c r="L28" s="494">
        <v>44058</v>
      </c>
      <c r="M28" s="495"/>
      <c r="N28" s="307"/>
      <c r="O28" s="487" t="s">
        <v>0</v>
      </c>
      <c r="P28" s="487"/>
      <c r="Q28" s="308"/>
      <c r="R28" s="1" t="str">
        <f t="shared" si="1"/>
        <v/>
      </c>
      <c r="S28" s="234" t="str">
        <f t="shared" si="3"/>
        <v/>
      </c>
      <c r="T28" s="316"/>
      <c r="U28" s="305"/>
      <c r="V28" s="306"/>
    </row>
    <row r="29" spans="1:22" ht="14.25" customHeight="1" x14ac:dyDescent="0.15">
      <c r="A29" s="502">
        <v>44028</v>
      </c>
      <c r="B29" s="503"/>
      <c r="C29" s="194"/>
      <c r="D29" s="487" t="s">
        <v>0</v>
      </c>
      <c r="E29" s="487"/>
      <c r="F29" s="191"/>
      <c r="G29" s="204" t="str">
        <f t="shared" si="0"/>
        <v/>
      </c>
      <c r="H29" s="227" t="str">
        <f t="shared" si="2"/>
        <v/>
      </c>
      <c r="I29" s="230"/>
      <c r="J29" s="192"/>
      <c r="K29" s="295"/>
      <c r="L29" s="494">
        <v>44059</v>
      </c>
      <c r="M29" s="495"/>
      <c r="N29" s="307"/>
      <c r="O29" s="487" t="s">
        <v>0</v>
      </c>
      <c r="P29" s="487"/>
      <c r="Q29" s="308"/>
      <c r="R29" s="1" t="str">
        <f t="shared" si="1"/>
        <v/>
      </c>
      <c r="S29" s="234" t="str">
        <f t="shared" si="3"/>
        <v/>
      </c>
      <c r="T29" s="316"/>
      <c r="U29" s="305"/>
      <c r="V29" s="306"/>
    </row>
    <row r="30" spans="1:22" ht="14.25" customHeight="1" x14ac:dyDescent="0.15">
      <c r="A30" s="502">
        <v>44029</v>
      </c>
      <c r="B30" s="503"/>
      <c r="C30" s="194"/>
      <c r="D30" s="487" t="s">
        <v>0</v>
      </c>
      <c r="E30" s="487"/>
      <c r="F30" s="191"/>
      <c r="G30" s="204" t="str">
        <f t="shared" si="0"/>
        <v/>
      </c>
      <c r="H30" s="227" t="str">
        <f t="shared" si="2"/>
        <v/>
      </c>
      <c r="I30" s="230"/>
      <c r="J30" s="192"/>
      <c r="K30" s="295"/>
      <c r="L30" s="502">
        <v>44060</v>
      </c>
      <c r="M30" s="503"/>
      <c r="N30" s="194"/>
      <c r="O30" s="487" t="s">
        <v>0</v>
      </c>
      <c r="P30" s="487"/>
      <c r="Q30" s="191"/>
      <c r="R30" s="204" t="str">
        <f t="shared" si="1"/>
        <v/>
      </c>
      <c r="S30" s="227" t="str">
        <f t="shared" si="3"/>
        <v/>
      </c>
      <c r="T30" s="317"/>
      <c r="U30" s="244"/>
      <c r="V30" s="193"/>
    </row>
    <row r="31" spans="1:22" ht="14.25" customHeight="1" x14ac:dyDescent="0.15">
      <c r="A31" s="494">
        <v>44030</v>
      </c>
      <c r="B31" s="495"/>
      <c r="C31" s="307"/>
      <c r="D31" s="487" t="s">
        <v>0</v>
      </c>
      <c r="E31" s="487"/>
      <c r="F31" s="308"/>
      <c r="G31" s="1" t="str">
        <f t="shared" si="0"/>
        <v/>
      </c>
      <c r="H31" s="234" t="str">
        <f t="shared" si="2"/>
        <v/>
      </c>
      <c r="I31" s="309"/>
      <c r="J31" s="309"/>
      <c r="K31" s="306"/>
      <c r="L31" s="502">
        <v>44061</v>
      </c>
      <c r="M31" s="503"/>
      <c r="N31" s="194"/>
      <c r="O31" s="487" t="s">
        <v>0</v>
      </c>
      <c r="P31" s="487"/>
      <c r="Q31" s="191"/>
      <c r="R31" s="204" t="str">
        <f t="shared" si="1"/>
        <v/>
      </c>
      <c r="S31" s="227" t="str">
        <f t="shared" si="3"/>
        <v/>
      </c>
      <c r="T31" s="317"/>
      <c r="U31" s="244"/>
      <c r="V31" s="193"/>
    </row>
    <row r="32" spans="1:22" ht="14.25" customHeight="1" x14ac:dyDescent="0.15">
      <c r="A32" s="494">
        <v>44031</v>
      </c>
      <c r="B32" s="495"/>
      <c r="C32" s="307"/>
      <c r="D32" s="487" t="s">
        <v>0</v>
      </c>
      <c r="E32" s="487"/>
      <c r="F32" s="308"/>
      <c r="G32" s="1" t="str">
        <f t="shared" si="0"/>
        <v/>
      </c>
      <c r="H32" s="234" t="str">
        <f t="shared" si="2"/>
        <v/>
      </c>
      <c r="I32" s="309"/>
      <c r="J32" s="309"/>
      <c r="K32" s="306"/>
      <c r="L32" s="502">
        <v>44062</v>
      </c>
      <c r="M32" s="503"/>
      <c r="N32" s="194"/>
      <c r="O32" s="487" t="s">
        <v>0</v>
      </c>
      <c r="P32" s="487"/>
      <c r="Q32" s="191"/>
      <c r="R32" s="204" t="str">
        <f t="shared" si="1"/>
        <v/>
      </c>
      <c r="S32" s="227" t="str">
        <f t="shared" si="3"/>
        <v/>
      </c>
      <c r="T32" s="317"/>
      <c r="U32" s="244"/>
      <c r="V32" s="193"/>
    </row>
    <row r="33" spans="1:22" ht="14.25" customHeight="1" x14ac:dyDescent="0.15">
      <c r="A33" s="502">
        <v>44032</v>
      </c>
      <c r="B33" s="503"/>
      <c r="C33" s="194"/>
      <c r="D33" s="487" t="s">
        <v>0</v>
      </c>
      <c r="E33" s="487"/>
      <c r="F33" s="191"/>
      <c r="G33" s="204" t="str">
        <f t="shared" si="0"/>
        <v/>
      </c>
      <c r="H33" s="227" t="str">
        <f t="shared" si="2"/>
        <v/>
      </c>
      <c r="I33" s="230"/>
      <c r="J33" s="192"/>
      <c r="K33" s="295"/>
      <c r="L33" s="502">
        <v>44063</v>
      </c>
      <c r="M33" s="503"/>
      <c r="N33" s="194"/>
      <c r="O33" s="487" t="s">
        <v>0</v>
      </c>
      <c r="P33" s="487"/>
      <c r="Q33" s="191"/>
      <c r="R33" s="204" t="str">
        <f t="shared" si="1"/>
        <v/>
      </c>
      <c r="S33" s="227" t="str">
        <f t="shared" si="3"/>
        <v/>
      </c>
      <c r="T33" s="317"/>
      <c r="U33" s="244"/>
      <c r="V33" s="193"/>
    </row>
    <row r="34" spans="1:22" ht="14.25" customHeight="1" x14ac:dyDescent="0.15">
      <c r="A34" s="502">
        <v>44033</v>
      </c>
      <c r="B34" s="503"/>
      <c r="C34" s="194"/>
      <c r="D34" s="487" t="s">
        <v>0</v>
      </c>
      <c r="E34" s="487"/>
      <c r="F34" s="191"/>
      <c r="G34" s="204" t="str">
        <f t="shared" si="0"/>
        <v/>
      </c>
      <c r="H34" s="227" t="str">
        <f t="shared" si="2"/>
        <v/>
      </c>
      <c r="I34" s="230"/>
      <c r="J34" s="192"/>
      <c r="K34" s="295"/>
      <c r="L34" s="502">
        <v>44064</v>
      </c>
      <c r="M34" s="503"/>
      <c r="N34" s="194"/>
      <c r="O34" s="487" t="s">
        <v>0</v>
      </c>
      <c r="P34" s="487"/>
      <c r="Q34" s="191"/>
      <c r="R34" s="204" t="str">
        <f t="shared" si="1"/>
        <v/>
      </c>
      <c r="S34" s="227" t="str">
        <f t="shared" si="3"/>
        <v/>
      </c>
      <c r="T34" s="317"/>
      <c r="U34" s="244"/>
      <c r="V34" s="193"/>
    </row>
    <row r="35" spans="1:22" ht="14.25" customHeight="1" x14ac:dyDescent="0.15">
      <c r="A35" s="502">
        <v>44034</v>
      </c>
      <c r="B35" s="503"/>
      <c r="C35" s="194"/>
      <c r="D35" s="487" t="s">
        <v>0</v>
      </c>
      <c r="E35" s="487"/>
      <c r="F35" s="191"/>
      <c r="G35" s="204" t="str">
        <f t="shared" si="0"/>
        <v/>
      </c>
      <c r="H35" s="227" t="str">
        <f t="shared" si="2"/>
        <v/>
      </c>
      <c r="I35" s="230"/>
      <c r="J35" s="192"/>
      <c r="K35" s="295"/>
      <c r="L35" s="494">
        <v>44065</v>
      </c>
      <c r="M35" s="495"/>
      <c r="N35" s="307"/>
      <c r="O35" s="487" t="s">
        <v>0</v>
      </c>
      <c r="P35" s="487"/>
      <c r="Q35" s="308"/>
      <c r="R35" s="1" t="str">
        <f t="shared" si="1"/>
        <v/>
      </c>
      <c r="S35" s="234" t="str">
        <f t="shared" si="3"/>
        <v/>
      </c>
      <c r="T35" s="316"/>
      <c r="U35" s="305"/>
      <c r="V35" s="306"/>
    </row>
    <row r="36" spans="1:22" ht="14.25" customHeight="1" x14ac:dyDescent="0.15">
      <c r="A36" s="494">
        <v>44035</v>
      </c>
      <c r="B36" s="495"/>
      <c r="C36" s="307"/>
      <c r="D36" s="487" t="s">
        <v>0</v>
      </c>
      <c r="E36" s="487"/>
      <c r="F36" s="308"/>
      <c r="G36" s="1" t="str">
        <f t="shared" si="0"/>
        <v/>
      </c>
      <c r="H36" s="234" t="str">
        <f t="shared" si="2"/>
        <v/>
      </c>
      <c r="I36" s="309"/>
      <c r="J36" s="309"/>
      <c r="K36" s="306"/>
      <c r="L36" s="494">
        <v>44066</v>
      </c>
      <c r="M36" s="495"/>
      <c r="N36" s="307"/>
      <c r="O36" s="487" t="s">
        <v>0</v>
      </c>
      <c r="P36" s="487"/>
      <c r="Q36" s="308"/>
      <c r="R36" s="1" t="str">
        <f t="shared" si="1"/>
        <v/>
      </c>
      <c r="S36" s="234" t="str">
        <f t="shared" si="3"/>
        <v/>
      </c>
      <c r="T36" s="316"/>
      <c r="U36" s="305"/>
      <c r="V36" s="306"/>
    </row>
    <row r="37" spans="1:22" ht="14.25" customHeight="1" x14ac:dyDescent="0.15">
      <c r="A37" s="494">
        <v>44036</v>
      </c>
      <c r="B37" s="495"/>
      <c r="C37" s="126"/>
      <c r="D37" s="487" t="s">
        <v>0</v>
      </c>
      <c r="E37" s="487"/>
      <c r="F37" s="111"/>
      <c r="G37" s="1" t="str">
        <f t="shared" si="0"/>
        <v/>
      </c>
      <c r="H37" s="234" t="str">
        <f t="shared" si="2"/>
        <v/>
      </c>
      <c r="I37" s="236"/>
      <c r="J37" s="112"/>
      <c r="K37" s="298"/>
      <c r="L37" s="502">
        <v>44067</v>
      </c>
      <c r="M37" s="503"/>
      <c r="N37" s="194"/>
      <c r="O37" s="487" t="s">
        <v>0</v>
      </c>
      <c r="P37" s="487"/>
      <c r="Q37" s="191"/>
      <c r="R37" s="204" t="str">
        <f t="shared" si="1"/>
        <v/>
      </c>
      <c r="S37" s="227" t="str">
        <f t="shared" si="3"/>
        <v/>
      </c>
      <c r="T37" s="317"/>
      <c r="U37" s="244"/>
      <c r="V37" s="193"/>
    </row>
    <row r="38" spans="1:22" ht="14.25" customHeight="1" x14ac:dyDescent="0.15">
      <c r="A38" s="494">
        <v>44037</v>
      </c>
      <c r="B38" s="495"/>
      <c r="C38" s="307"/>
      <c r="D38" s="487" t="s">
        <v>0</v>
      </c>
      <c r="E38" s="487"/>
      <c r="F38" s="308"/>
      <c r="G38" s="1" t="str">
        <f t="shared" si="0"/>
        <v/>
      </c>
      <c r="H38" s="234" t="str">
        <f t="shared" si="2"/>
        <v/>
      </c>
      <c r="I38" s="309"/>
      <c r="J38" s="309"/>
      <c r="K38" s="306"/>
      <c r="L38" s="502">
        <v>44068</v>
      </c>
      <c r="M38" s="503"/>
      <c r="N38" s="194"/>
      <c r="O38" s="487" t="s">
        <v>0</v>
      </c>
      <c r="P38" s="487"/>
      <c r="Q38" s="191"/>
      <c r="R38" s="204" t="str">
        <f t="shared" si="1"/>
        <v/>
      </c>
      <c r="S38" s="227" t="str">
        <f t="shared" si="3"/>
        <v/>
      </c>
      <c r="T38" s="317"/>
      <c r="U38" s="244"/>
      <c r="V38" s="193"/>
    </row>
    <row r="39" spans="1:22" ht="14.25" customHeight="1" x14ac:dyDescent="0.15">
      <c r="A39" s="494">
        <v>44038</v>
      </c>
      <c r="B39" s="495"/>
      <c r="C39" s="307"/>
      <c r="D39" s="487" t="s">
        <v>0</v>
      </c>
      <c r="E39" s="487"/>
      <c r="F39" s="308"/>
      <c r="G39" s="1" t="str">
        <f t="shared" si="0"/>
        <v/>
      </c>
      <c r="H39" s="234" t="str">
        <f t="shared" si="2"/>
        <v/>
      </c>
      <c r="I39" s="309"/>
      <c r="J39" s="309"/>
      <c r="K39" s="306"/>
      <c r="L39" s="502">
        <v>44069</v>
      </c>
      <c r="M39" s="503"/>
      <c r="N39" s="194"/>
      <c r="O39" s="487" t="s">
        <v>0</v>
      </c>
      <c r="P39" s="487"/>
      <c r="Q39" s="191"/>
      <c r="R39" s="204" t="str">
        <f t="shared" si="1"/>
        <v/>
      </c>
      <c r="S39" s="227" t="str">
        <f t="shared" si="3"/>
        <v/>
      </c>
      <c r="T39" s="317"/>
      <c r="U39" s="244"/>
      <c r="V39" s="193"/>
    </row>
    <row r="40" spans="1:22" ht="14.25" customHeight="1" x14ac:dyDescent="0.15">
      <c r="A40" s="502">
        <v>44039</v>
      </c>
      <c r="B40" s="503"/>
      <c r="C40" s="194"/>
      <c r="D40" s="487" t="s">
        <v>0</v>
      </c>
      <c r="E40" s="487"/>
      <c r="F40" s="191"/>
      <c r="G40" s="204" t="str">
        <f>IF(+F40-C40=0,"",IF((+F40-C40)*1440&lt;120,"NG",+F40-C40))</f>
        <v/>
      </c>
      <c r="H40" s="227" t="str">
        <f t="shared" si="2"/>
        <v/>
      </c>
      <c r="I40" s="230"/>
      <c r="J40" s="192"/>
      <c r="K40" s="295"/>
      <c r="L40" s="502">
        <v>44070</v>
      </c>
      <c r="M40" s="503"/>
      <c r="N40" s="194"/>
      <c r="O40" s="487" t="s">
        <v>193</v>
      </c>
      <c r="P40" s="487"/>
      <c r="Q40" s="191"/>
      <c r="R40" s="204" t="str">
        <f t="shared" si="1"/>
        <v/>
      </c>
      <c r="S40" s="227" t="str">
        <f t="shared" si="3"/>
        <v/>
      </c>
      <c r="T40" s="317"/>
      <c r="U40" s="244"/>
      <c r="V40" s="193"/>
    </row>
    <row r="41" spans="1:22" ht="14.25" customHeight="1" x14ac:dyDescent="0.15">
      <c r="A41" s="502">
        <v>44040</v>
      </c>
      <c r="B41" s="503"/>
      <c r="C41" s="194"/>
      <c r="D41" s="487" t="s">
        <v>0</v>
      </c>
      <c r="E41" s="487"/>
      <c r="F41" s="191"/>
      <c r="G41" s="204" t="str">
        <f>IF(+F41-C41=0,"",IF((+F41-C41)*1440&lt;120,"NG",+F41-C41))</f>
        <v/>
      </c>
      <c r="H41" s="227" t="str">
        <f t="shared" si="2"/>
        <v/>
      </c>
      <c r="I41" s="230"/>
      <c r="J41" s="192"/>
      <c r="K41" s="295"/>
      <c r="L41" s="502">
        <v>44071</v>
      </c>
      <c r="M41" s="503"/>
      <c r="N41" s="194"/>
      <c r="O41" s="487" t="s">
        <v>193</v>
      </c>
      <c r="P41" s="487"/>
      <c r="Q41" s="191"/>
      <c r="R41" s="204" t="str">
        <f t="shared" si="1"/>
        <v/>
      </c>
      <c r="S41" s="227" t="str">
        <f t="shared" si="3"/>
        <v/>
      </c>
      <c r="T41" s="317"/>
      <c r="U41" s="244"/>
      <c r="V41" s="193"/>
    </row>
    <row r="42" spans="1:22" ht="14.25" customHeight="1" x14ac:dyDescent="0.15">
      <c r="A42" s="502">
        <v>44041</v>
      </c>
      <c r="B42" s="503"/>
      <c r="C42" s="194"/>
      <c r="D42" s="487" t="s">
        <v>0</v>
      </c>
      <c r="E42" s="487"/>
      <c r="F42" s="191"/>
      <c r="G42" s="204" t="str">
        <f t="shared" ref="G42:G44" si="4">IF(+F42-C42=0,"",IF((+F42-C42)*1440&lt;120,"NG",+F42-C42))</f>
        <v/>
      </c>
      <c r="H42" s="227" t="str">
        <f t="shared" si="2"/>
        <v/>
      </c>
      <c r="I42" s="230"/>
      <c r="J42" s="192"/>
      <c r="K42" s="295"/>
      <c r="L42" s="502">
        <v>44072</v>
      </c>
      <c r="M42" s="503"/>
      <c r="N42" s="194"/>
      <c r="O42" s="487" t="s">
        <v>193</v>
      </c>
      <c r="P42" s="487"/>
      <c r="Q42" s="191"/>
      <c r="R42" s="204" t="str">
        <f t="shared" si="1"/>
        <v/>
      </c>
      <c r="S42" s="227" t="str">
        <f t="shared" si="3"/>
        <v/>
      </c>
      <c r="T42" s="317"/>
      <c r="U42" s="244"/>
      <c r="V42" s="193"/>
    </row>
    <row r="43" spans="1:22" ht="14.25" customHeight="1" x14ac:dyDescent="0.15">
      <c r="A43" s="502">
        <v>44042</v>
      </c>
      <c r="B43" s="503"/>
      <c r="C43" s="194"/>
      <c r="D43" s="487" t="s">
        <v>193</v>
      </c>
      <c r="E43" s="487"/>
      <c r="F43" s="191"/>
      <c r="G43" s="204" t="str">
        <f t="shared" si="4"/>
        <v/>
      </c>
      <c r="H43" s="227" t="str">
        <f t="shared" si="2"/>
        <v/>
      </c>
      <c r="I43" s="230"/>
      <c r="J43" s="192"/>
      <c r="K43" s="295"/>
      <c r="L43" s="494">
        <v>44073</v>
      </c>
      <c r="M43" s="495"/>
      <c r="N43" s="307"/>
      <c r="O43" s="487" t="s">
        <v>0</v>
      </c>
      <c r="P43" s="487"/>
      <c r="Q43" s="308"/>
      <c r="R43" s="1" t="str">
        <f t="shared" si="1"/>
        <v/>
      </c>
      <c r="S43" s="234" t="str">
        <f t="shared" si="3"/>
        <v/>
      </c>
      <c r="T43" s="316"/>
      <c r="U43" s="305"/>
      <c r="V43" s="306"/>
    </row>
    <row r="44" spans="1:22" ht="14.25" customHeight="1" x14ac:dyDescent="0.15">
      <c r="A44" s="502">
        <v>44043</v>
      </c>
      <c r="B44" s="503"/>
      <c r="C44" s="194"/>
      <c r="D44" s="487" t="s">
        <v>193</v>
      </c>
      <c r="E44" s="487"/>
      <c r="F44" s="191"/>
      <c r="G44" s="204" t="str">
        <f t="shared" si="4"/>
        <v/>
      </c>
      <c r="H44" s="227" t="str">
        <f t="shared" si="2"/>
        <v/>
      </c>
      <c r="I44" s="230"/>
      <c r="J44" s="192"/>
      <c r="K44" s="295"/>
      <c r="L44" s="502">
        <v>44074</v>
      </c>
      <c r="M44" s="503"/>
      <c r="N44" s="194"/>
      <c r="O44" s="487" t="s">
        <v>193</v>
      </c>
      <c r="P44" s="487"/>
      <c r="Q44" s="191"/>
      <c r="R44" s="204" t="str">
        <f t="shared" si="1"/>
        <v/>
      </c>
      <c r="S44" s="227" t="str">
        <f t="shared" si="3"/>
        <v/>
      </c>
      <c r="T44" s="317"/>
      <c r="U44" s="244"/>
      <c r="V44" s="193"/>
    </row>
    <row r="45" spans="1:22" s="56" customFormat="1" ht="13.5" customHeight="1" x14ac:dyDescent="0.15">
      <c r="A45" s="728"/>
      <c r="B45" s="729"/>
      <c r="C45" s="684"/>
      <c r="D45" s="685"/>
      <c r="E45" s="685"/>
      <c r="F45" s="686"/>
      <c r="G45" s="693"/>
      <c r="H45" s="243"/>
      <c r="I45" s="240"/>
      <c r="J45" s="505"/>
      <c r="K45" s="70"/>
      <c r="L45" s="728" t="s">
        <v>1</v>
      </c>
      <c r="M45" s="729"/>
      <c r="N45" s="684"/>
      <c r="O45" s="685"/>
      <c r="P45" s="685"/>
      <c r="Q45" s="686"/>
      <c r="R45" s="321"/>
      <c r="S45" s="733" t="s">
        <v>2</v>
      </c>
      <c r="T45" s="505" t="s">
        <v>285</v>
      </c>
      <c r="U45" s="505" t="s">
        <v>87</v>
      </c>
      <c r="V45" s="70"/>
    </row>
    <row r="46" spans="1:22" s="56" customFormat="1" ht="13.5" customHeight="1" x14ac:dyDescent="0.15">
      <c r="A46" s="730"/>
      <c r="B46" s="731"/>
      <c r="C46" s="687"/>
      <c r="D46" s="688"/>
      <c r="E46" s="688"/>
      <c r="F46" s="689"/>
      <c r="G46" s="694"/>
      <c r="H46" s="242"/>
      <c r="I46" s="241"/>
      <c r="J46" s="732"/>
      <c r="K46" s="71"/>
      <c r="L46" s="730"/>
      <c r="M46" s="731"/>
      <c r="N46" s="687"/>
      <c r="O46" s="688"/>
      <c r="P46" s="688"/>
      <c r="Q46" s="689"/>
      <c r="R46" s="322"/>
      <c r="S46" s="689"/>
      <c r="T46" s="732"/>
      <c r="U46" s="732"/>
      <c r="V46" s="71"/>
    </row>
    <row r="47" spans="1:22" s="56" customFormat="1" ht="23.25" customHeight="1" thickBot="1" x14ac:dyDescent="0.2">
      <c r="A47" s="72"/>
      <c r="B47" s="73"/>
      <c r="C47" s="690"/>
      <c r="D47" s="691"/>
      <c r="E47" s="691"/>
      <c r="F47" s="692"/>
      <c r="G47" s="310"/>
      <c r="H47" s="74"/>
      <c r="I47" s="75"/>
      <c r="J47" s="75"/>
      <c r="K47" s="76"/>
      <c r="L47" s="72"/>
      <c r="M47" s="207">
        <f>COUNTA(J14:J44)+COUNTA(U14:U44)</f>
        <v>0</v>
      </c>
      <c r="N47" s="690"/>
      <c r="O47" s="691"/>
      <c r="P47" s="691"/>
      <c r="Q47" s="692"/>
      <c r="R47" s="324"/>
      <c r="S47" s="320">
        <f>SUM(H14:H44)+SUM(S14:S44)</f>
        <v>0</v>
      </c>
      <c r="T47" s="319">
        <f>SUM(I14:I44)+SUM(T14:T44)</f>
        <v>0</v>
      </c>
      <c r="U47" s="208">
        <f>SUM(J14:J44)+SUM(U14:U44)</f>
        <v>0</v>
      </c>
      <c r="V47" s="76"/>
    </row>
    <row r="48" spans="1:22" s="40" customFormat="1" ht="16.5" customHeight="1" x14ac:dyDescent="0.15">
      <c r="A48" s="178" t="s">
        <v>24</v>
      </c>
      <c r="B48" s="179"/>
      <c r="C48" s="179"/>
      <c r="D48" s="179"/>
      <c r="E48" s="179"/>
      <c r="F48" s="179"/>
      <c r="G48" s="179"/>
      <c r="H48" s="179"/>
      <c r="I48" s="179"/>
      <c r="J48" s="179"/>
      <c r="K48" s="180"/>
      <c r="L48" s="178" t="s">
        <v>24</v>
      </c>
      <c r="M48" s="179"/>
      <c r="N48" s="179"/>
      <c r="O48" s="179"/>
      <c r="P48" s="179"/>
      <c r="Q48" s="179"/>
      <c r="R48" s="179"/>
      <c r="S48" s="179"/>
      <c r="T48" s="179"/>
      <c r="U48" s="179"/>
      <c r="V48" s="180" t="s">
        <v>127</v>
      </c>
    </row>
    <row r="49" spans="1:22" s="40" customFormat="1" ht="13.5" customHeight="1" x14ac:dyDescent="0.15">
      <c r="A49" s="187" t="s">
        <v>130</v>
      </c>
      <c r="B49" s="538" t="s">
        <v>133</v>
      </c>
      <c r="C49" s="538"/>
      <c r="D49" s="538"/>
      <c r="E49" s="538"/>
      <c r="F49" s="538"/>
      <c r="G49" s="538"/>
      <c r="H49" s="538"/>
      <c r="I49" s="538"/>
      <c r="J49" s="538"/>
      <c r="K49" s="538"/>
      <c r="L49" s="187" t="s">
        <v>130</v>
      </c>
      <c r="M49" s="538" t="s">
        <v>134</v>
      </c>
      <c r="N49" s="538"/>
      <c r="O49" s="538"/>
      <c r="P49" s="538"/>
      <c r="Q49" s="538"/>
      <c r="R49" s="538"/>
      <c r="S49" s="538"/>
      <c r="T49" s="538"/>
      <c r="U49" s="538"/>
      <c r="V49" s="538"/>
    </row>
    <row r="50" spans="1:22" s="40" customFormat="1" ht="13.5" customHeight="1" x14ac:dyDescent="0.15">
      <c r="A50" s="187"/>
      <c r="B50" s="538"/>
      <c r="C50" s="538"/>
      <c r="D50" s="538"/>
      <c r="E50" s="538"/>
      <c r="F50" s="538"/>
      <c r="G50" s="538"/>
      <c r="H50" s="538"/>
      <c r="I50" s="538"/>
      <c r="J50" s="538"/>
      <c r="K50" s="538"/>
      <c r="L50" s="187"/>
      <c r="M50" s="538"/>
      <c r="N50" s="538"/>
      <c r="O50" s="538"/>
      <c r="P50" s="538"/>
      <c r="Q50" s="538"/>
      <c r="R50" s="538"/>
      <c r="S50" s="538"/>
      <c r="T50" s="538"/>
      <c r="U50" s="538"/>
      <c r="V50" s="538"/>
    </row>
    <row r="51" spans="1:22" s="40" customFormat="1" ht="13.5" customHeight="1" x14ac:dyDescent="0.15">
      <c r="A51" s="187" t="s">
        <v>128</v>
      </c>
      <c r="B51" s="683" t="s">
        <v>279</v>
      </c>
      <c r="C51" s="683"/>
      <c r="D51" s="683"/>
      <c r="E51" s="683"/>
      <c r="F51" s="683"/>
      <c r="G51" s="683"/>
      <c r="H51" s="683"/>
      <c r="I51" s="683"/>
      <c r="J51" s="683"/>
      <c r="K51" s="683"/>
      <c r="L51" s="187" t="s">
        <v>128</v>
      </c>
      <c r="M51" s="683" t="s">
        <v>279</v>
      </c>
      <c r="N51" s="683"/>
      <c r="O51" s="683"/>
      <c r="P51" s="683"/>
      <c r="Q51" s="683"/>
      <c r="R51" s="683"/>
      <c r="S51" s="683"/>
      <c r="T51" s="683"/>
      <c r="U51" s="683"/>
      <c r="V51" s="683"/>
    </row>
    <row r="52" spans="1:22" s="40" customFormat="1" ht="12" x14ac:dyDescent="0.15">
      <c r="B52" s="683"/>
      <c r="C52" s="683"/>
      <c r="D52" s="683"/>
      <c r="E52" s="683"/>
      <c r="F52" s="683"/>
      <c r="G52" s="683"/>
      <c r="H52" s="683"/>
      <c r="I52" s="683"/>
      <c r="J52" s="683"/>
      <c r="K52" s="683"/>
      <c r="L52" s="187"/>
      <c r="M52" s="683"/>
      <c r="N52" s="683"/>
      <c r="O52" s="683"/>
      <c r="P52" s="683"/>
      <c r="Q52" s="683"/>
      <c r="R52" s="683"/>
      <c r="S52" s="683"/>
      <c r="T52" s="683"/>
      <c r="U52" s="683"/>
      <c r="V52" s="683"/>
    </row>
    <row r="53" spans="1:22" s="40" customFormat="1" ht="13.5" customHeight="1" x14ac:dyDescent="0.15">
      <c r="A53" s="187" t="s">
        <v>228</v>
      </c>
      <c r="B53" s="727" t="s">
        <v>3</v>
      </c>
      <c r="C53" s="727"/>
      <c r="D53" s="727"/>
      <c r="E53" s="727"/>
      <c r="F53" s="727"/>
      <c r="G53" s="727"/>
      <c r="H53" s="727"/>
      <c r="I53" s="727"/>
      <c r="J53" s="727"/>
      <c r="K53" s="727"/>
      <c r="L53" s="187" t="s">
        <v>131</v>
      </c>
      <c r="M53" s="727" t="s">
        <v>3</v>
      </c>
      <c r="N53" s="727"/>
      <c r="O53" s="727"/>
      <c r="P53" s="727"/>
      <c r="Q53" s="727"/>
      <c r="R53" s="727"/>
      <c r="S53" s="727"/>
      <c r="T53" s="727"/>
      <c r="U53" s="727"/>
      <c r="V53" s="727"/>
    </row>
    <row r="54" spans="1:22" s="40" customFormat="1" ht="13.5" customHeight="1" x14ac:dyDescent="0.15">
      <c r="A54" s="187" t="s">
        <v>229</v>
      </c>
      <c r="B54" s="538" t="s">
        <v>280</v>
      </c>
      <c r="C54" s="538"/>
      <c r="D54" s="538"/>
      <c r="E54" s="538"/>
      <c r="F54" s="538"/>
      <c r="G54" s="538"/>
      <c r="H54" s="538"/>
      <c r="I54" s="538"/>
      <c r="J54" s="538"/>
      <c r="K54" s="538"/>
      <c r="L54" s="181" t="s">
        <v>132</v>
      </c>
      <c r="M54" s="538" t="s">
        <v>280</v>
      </c>
      <c r="N54" s="538"/>
      <c r="O54" s="538"/>
      <c r="P54" s="538"/>
      <c r="Q54" s="538"/>
      <c r="R54" s="538"/>
      <c r="S54" s="538"/>
      <c r="T54" s="538"/>
      <c r="U54" s="538"/>
      <c r="V54" s="538"/>
    </row>
    <row r="55" spans="1:22" s="40" customFormat="1" ht="13.5" customHeight="1" x14ac:dyDescent="0.15">
      <c r="A55" s="187"/>
      <c r="B55" s="538"/>
      <c r="C55" s="538"/>
      <c r="D55" s="538"/>
      <c r="E55" s="538"/>
      <c r="F55" s="538"/>
      <c r="G55" s="538"/>
      <c r="H55" s="538"/>
      <c r="I55" s="538"/>
      <c r="J55" s="538"/>
      <c r="K55" s="538"/>
      <c r="L55" s="181"/>
      <c r="M55" s="538"/>
      <c r="N55" s="538"/>
      <c r="O55" s="538"/>
      <c r="P55" s="538"/>
      <c r="Q55" s="538"/>
      <c r="R55" s="538"/>
      <c r="S55" s="538"/>
      <c r="T55" s="538"/>
      <c r="U55" s="538"/>
      <c r="V55" s="538"/>
    </row>
    <row r="56" spans="1:22" s="40" customFormat="1" ht="13.5" customHeight="1" x14ac:dyDescent="0.15">
      <c r="A56" s="187" t="s">
        <v>230</v>
      </c>
      <c r="B56" s="538" t="s">
        <v>310</v>
      </c>
      <c r="C56" s="538"/>
      <c r="D56" s="538"/>
      <c r="E56" s="538"/>
      <c r="F56" s="538"/>
      <c r="G56" s="538"/>
      <c r="H56" s="538"/>
      <c r="I56" s="538"/>
      <c r="J56" s="538"/>
      <c r="K56" s="538"/>
      <c r="L56" s="187" t="s">
        <v>129</v>
      </c>
      <c r="M56" s="538" t="s">
        <v>310</v>
      </c>
      <c r="N56" s="538"/>
      <c r="O56" s="538"/>
      <c r="P56" s="538"/>
      <c r="Q56" s="538"/>
      <c r="R56" s="538"/>
      <c r="S56" s="538"/>
      <c r="T56" s="538"/>
      <c r="U56" s="538"/>
      <c r="V56" s="538"/>
    </row>
    <row r="57" spans="1:22" s="40" customFormat="1" ht="13.5" customHeight="1" x14ac:dyDescent="0.15">
      <c r="A57" s="187"/>
      <c r="B57" s="538"/>
      <c r="C57" s="538"/>
      <c r="D57" s="538"/>
      <c r="E57" s="538"/>
      <c r="F57" s="538"/>
      <c r="G57" s="538"/>
      <c r="H57" s="538"/>
      <c r="I57" s="538"/>
      <c r="J57" s="538"/>
      <c r="K57" s="538"/>
      <c r="L57" s="187"/>
      <c r="M57" s="538"/>
      <c r="N57" s="538"/>
      <c r="O57" s="538"/>
      <c r="P57" s="538"/>
      <c r="Q57" s="538"/>
      <c r="R57" s="538"/>
      <c r="S57" s="538"/>
      <c r="T57" s="538"/>
      <c r="U57" s="538"/>
      <c r="V57" s="538"/>
    </row>
    <row r="58" spans="1:22" x14ac:dyDescent="0.15">
      <c r="A58" s="181" t="s">
        <v>227</v>
      </c>
      <c r="B58" s="40" t="s">
        <v>281</v>
      </c>
      <c r="L58" s="181" t="s">
        <v>227</v>
      </c>
      <c r="M58" s="40" t="s">
        <v>281</v>
      </c>
    </row>
    <row r="59" spans="1:22" ht="13.5" customHeight="1" x14ac:dyDescent="0.15">
      <c r="B59" s="40" t="s">
        <v>282</v>
      </c>
      <c r="M59" s="40" t="s">
        <v>282</v>
      </c>
    </row>
    <row r="60" spans="1:22" ht="18" customHeight="1" x14ac:dyDescent="0.15">
      <c r="B60" s="538"/>
      <c r="C60" s="538"/>
      <c r="D60" s="538"/>
      <c r="E60" s="538"/>
      <c r="F60" s="538"/>
      <c r="G60" s="538"/>
      <c r="H60" s="538"/>
      <c r="I60" s="538"/>
      <c r="J60" s="538"/>
      <c r="K60" s="538"/>
      <c r="L60" s="538"/>
      <c r="M60" s="538"/>
      <c r="N60" s="538"/>
      <c r="O60" s="538"/>
    </row>
    <row r="61" spans="1:22" ht="18" customHeight="1" x14ac:dyDescent="0.15"/>
    <row r="62" spans="1:22" ht="18" customHeight="1" x14ac:dyDescent="0.15"/>
    <row r="63" spans="1:22" ht="18" customHeight="1" x14ac:dyDescent="0.15"/>
    <row r="64" spans="1:22"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sheetData>
  <sheetProtection password="CC55" sheet="1" objects="1" scenarios="1"/>
  <mergeCells count="176">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O25:P25"/>
    <mergeCell ref="O14:P14"/>
    <mergeCell ref="O15:P15"/>
    <mergeCell ref="L37:M37"/>
    <mergeCell ref="L38:M38"/>
    <mergeCell ref="L43:M43"/>
    <mergeCell ref="O44:P44"/>
    <mergeCell ref="O16:P16"/>
    <mergeCell ref="L19:M19"/>
    <mergeCell ref="O19:P19"/>
    <mergeCell ref="L20:M20"/>
    <mergeCell ref="O20:P20"/>
    <mergeCell ref="L17:M17"/>
    <mergeCell ref="L18:M18"/>
    <mergeCell ref="O18:P18"/>
    <mergeCell ref="L15:M15"/>
    <mergeCell ref="O17:P17"/>
    <mergeCell ref="L16:M16"/>
    <mergeCell ref="L23:M23"/>
    <mergeCell ref="O23:P23"/>
    <mergeCell ref="L24:M24"/>
    <mergeCell ref="M49:V50"/>
    <mergeCell ref="L34:M34"/>
    <mergeCell ref="L29:M29"/>
    <mergeCell ref="O31:P31"/>
    <mergeCell ref="L30:M30"/>
    <mergeCell ref="L35:M35"/>
    <mergeCell ref="O37:P37"/>
    <mergeCell ref="L36:M36"/>
    <mergeCell ref="O38:P38"/>
    <mergeCell ref="L33:M33"/>
    <mergeCell ref="O33:P33"/>
    <mergeCell ref="O36:P36"/>
    <mergeCell ref="O30:P30"/>
    <mergeCell ref="L31:M31"/>
    <mergeCell ref="O34:P34"/>
    <mergeCell ref="O35:P35"/>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O21:P21"/>
    <mergeCell ref="O22:P22"/>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A2:J2"/>
    <mergeCell ref="D7:F7"/>
    <mergeCell ref="A7:C7"/>
    <mergeCell ref="A14:B14"/>
    <mergeCell ref="D13:E13"/>
    <mergeCell ref="D14:E14"/>
    <mergeCell ref="A13:B13"/>
    <mergeCell ref="G11:G12"/>
    <mergeCell ref="I7:J7"/>
    <mergeCell ref="C11:D12"/>
    <mergeCell ref="E11:F12"/>
    <mergeCell ref="I5:K5"/>
    <mergeCell ref="A9:K9"/>
    <mergeCell ref="D15:E15"/>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M51:V52"/>
    <mergeCell ref="A41:B41"/>
    <mergeCell ref="C45:F47"/>
    <mergeCell ref="G45:G46"/>
    <mergeCell ref="D44:E44"/>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A23:B23"/>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'別紙3-4'!Print_Area</vt:lpstr>
      <vt:lpstr>'別紙4-1'!Print_Area</vt:lpstr>
      <vt:lpstr>'別紙4-2'!Print_Area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SS19010104</cp:lastModifiedBy>
  <cp:lastPrinted>2020-10-19T06:53:40Z</cp:lastPrinted>
  <dcterms:created xsi:type="dcterms:W3CDTF">2000-11-15T05:00:30Z</dcterms:created>
  <dcterms:modified xsi:type="dcterms:W3CDTF">2020-10-19T08:12:15Z</dcterms:modified>
</cp:coreProperties>
</file>