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11   運営費補助金算定（幼小中高特）\Ｒ2年度\07 処遇改善実施状況調書提出依頼\01 起案\"/>
    </mc:Choice>
  </mc:AlternateContent>
  <bookViews>
    <workbookView xWindow="0" yWindow="0" windowWidth="28800" windowHeight="12210"/>
  </bookViews>
  <sheets>
    <sheet name="（別紙９）実施状況調書" sheetId="1" r:id="rId1"/>
    <sheet name="（別紙９）内訳表" sheetId="4" r:id="rId2"/>
  </sheets>
  <definedNames>
    <definedName name="_xlnm.Print_Area" localSheetId="0">'（別紙９）実施状況調書'!$A$1:$O$32</definedName>
    <definedName name="_xlnm.Print_Area" localSheetId="1">'（別紙９）内訳表'!$A$1:$P$36</definedName>
  </definedNames>
  <calcPr calcId="162913"/>
</workbook>
</file>

<file path=xl/calcChain.xml><?xml version="1.0" encoding="utf-8"?>
<calcChain xmlns="http://schemas.openxmlformats.org/spreadsheetml/2006/main">
  <c r="B29" i="4" l="1"/>
  <c r="I9" i="4" l="1"/>
  <c r="K29" i="4" l="1"/>
  <c r="M17" i="1" s="1"/>
  <c r="I10" i="4"/>
  <c r="I11" i="4"/>
  <c r="I12" i="4"/>
  <c r="I13" i="4"/>
  <c r="I14" i="4"/>
  <c r="I15" i="4"/>
  <c r="I16" i="4"/>
  <c r="M16" i="4" s="1"/>
  <c r="I17" i="4"/>
  <c r="I18" i="4"/>
  <c r="I19" i="4"/>
  <c r="I20" i="4"/>
  <c r="I21" i="4"/>
  <c r="I22" i="4"/>
  <c r="I23" i="4"/>
  <c r="I24" i="4"/>
  <c r="I25" i="4"/>
  <c r="I26" i="4"/>
  <c r="I27" i="4"/>
  <c r="I28" i="4"/>
  <c r="G29" i="4"/>
  <c r="M24" i="4" l="1"/>
  <c r="M12" i="4"/>
  <c r="M20" i="4"/>
  <c r="M28" i="4"/>
  <c r="M27" i="4"/>
  <c r="M23" i="4"/>
  <c r="M19" i="4"/>
  <c r="M15" i="4"/>
  <c r="M11" i="4"/>
  <c r="M26" i="4"/>
  <c r="M22" i="4"/>
  <c r="M18" i="4"/>
  <c r="M14" i="4"/>
  <c r="M25" i="4"/>
  <c r="M21" i="4"/>
  <c r="M17" i="4"/>
  <c r="M13" i="4"/>
  <c r="I29" i="4"/>
  <c r="M10" i="4"/>
  <c r="M9" i="4"/>
  <c r="E29" i="4"/>
  <c r="M29" i="4" l="1"/>
  <c r="O29" i="4" s="1"/>
  <c r="M21" i="1"/>
  <c r="M23" i="1" s="1"/>
  <c r="M16" i="1"/>
  <c r="O19" i="4"/>
  <c r="O20" i="4"/>
  <c r="O21" i="4"/>
  <c r="O22" i="4"/>
  <c r="O23" i="4"/>
  <c r="O24" i="4"/>
  <c r="O25" i="4"/>
  <c r="O26" i="4"/>
  <c r="O27" i="4"/>
  <c r="O28" i="4"/>
  <c r="O12" i="4"/>
  <c r="O13" i="4"/>
  <c r="O14" i="4"/>
  <c r="O15" i="4"/>
  <c r="O16" i="4"/>
  <c r="O17" i="4"/>
  <c r="O9" i="4"/>
  <c r="O10" i="4"/>
  <c r="O11" i="4"/>
  <c r="O18" i="4"/>
  <c r="M18" i="1" l="1"/>
  <c r="M26" i="1" s="1"/>
  <c r="M28" i="1"/>
  <c r="C12" i="1" l="1"/>
</calcChain>
</file>

<file path=xl/sharedStrings.xml><?xml version="1.0" encoding="utf-8"?>
<sst xmlns="http://schemas.openxmlformats.org/spreadsheetml/2006/main" count="84" uniqueCount="60">
  <si>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</si>
  <si>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</si>
  <si>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</si>
  <si>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氏名</t>
    <rPh sb="0" eb="2">
      <t>シメイ</t>
    </rPh>
    <phoneticPr fontId="2"/>
  </si>
  <si>
    <t>計</t>
    <rPh sb="0" eb="1">
      <t>ケイ</t>
    </rPh>
    <phoneticPr fontId="2"/>
  </si>
  <si>
    <t>（単位：円）</t>
    <rPh sb="1" eb="3">
      <t>タンイ</t>
    </rPh>
    <rPh sb="4" eb="5">
      <t>エン</t>
    </rPh>
    <phoneticPr fontId="2"/>
  </si>
  <si>
    <t>２　補助対象経費</t>
    <rPh sb="2" eb="4">
      <t>ホジョ</t>
    </rPh>
    <rPh sb="4" eb="6">
      <t>タイショウ</t>
    </rPh>
    <rPh sb="6" eb="8">
      <t>ケイヒ</t>
    </rPh>
    <phoneticPr fontId="2"/>
  </si>
  <si>
    <t>補助対象経費</t>
    <rPh sb="0" eb="2">
      <t>ホジョ</t>
    </rPh>
    <rPh sb="2" eb="4">
      <t>タイショウ</t>
    </rPh>
    <rPh sb="4" eb="6">
      <t>ケイヒ</t>
    </rPh>
    <phoneticPr fontId="2"/>
  </si>
  <si>
    <t xml:space="preserve"> </t>
    <phoneticPr fontId="2"/>
  </si>
  <si>
    <t>計</t>
    <rPh sb="0" eb="1">
      <t>ケイ</t>
    </rPh>
    <phoneticPr fontId="2"/>
  </si>
  <si>
    <t>人</t>
    <rPh sb="0" eb="1">
      <t>ニン</t>
    </rPh>
    <phoneticPr fontId="2"/>
  </si>
  <si>
    <t>前年度
給与月額</t>
    <rPh sb="0" eb="3">
      <t>ゼンネンド</t>
    </rPh>
    <rPh sb="4" eb="6">
      <t>キュウヨ</t>
    </rPh>
    <rPh sb="6" eb="8">
      <t>ゲツガク</t>
    </rPh>
    <phoneticPr fontId="2"/>
  </si>
  <si>
    <t>　改善前の給与月額（計）</t>
    <rPh sb="1" eb="3">
      <t>カイゼン</t>
    </rPh>
    <rPh sb="3" eb="4">
      <t>マエ</t>
    </rPh>
    <rPh sb="5" eb="6">
      <t>キュウ</t>
    </rPh>
    <rPh sb="6" eb="7">
      <t>ヨ</t>
    </rPh>
    <rPh sb="7" eb="8">
      <t>ゲツ</t>
    </rPh>
    <rPh sb="8" eb="9">
      <t>ガク</t>
    </rPh>
    <rPh sb="10" eb="11">
      <t>ケイ</t>
    </rPh>
    <phoneticPr fontId="2"/>
  </si>
  <si>
    <t>　改善後の給与月額（計）</t>
    <rPh sb="1" eb="3">
      <t>カイゼン</t>
    </rPh>
    <rPh sb="3" eb="4">
      <t>ゴ</t>
    </rPh>
    <rPh sb="5" eb="6">
      <t>キュウ</t>
    </rPh>
    <rPh sb="6" eb="7">
      <t>ヨ</t>
    </rPh>
    <rPh sb="7" eb="8">
      <t>ゲツ</t>
    </rPh>
    <rPh sb="8" eb="9">
      <t>ガク</t>
    </rPh>
    <rPh sb="10" eb="11">
      <t>ケイ</t>
    </rPh>
    <phoneticPr fontId="2"/>
  </si>
  <si>
    <t>　給与改善月額（計）</t>
    <rPh sb="1" eb="3">
      <t>キュウヨ</t>
    </rPh>
    <rPh sb="3" eb="5">
      <t>カイゼン</t>
    </rPh>
    <rPh sb="5" eb="6">
      <t>ゲツ</t>
    </rPh>
    <rPh sb="6" eb="7">
      <t>ガク</t>
    </rPh>
    <rPh sb="7" eb="8">
      <t>テイガク</t>
    </rPh>
    <rPh sb="8" eb="9">
      <t>ケイ</t>
    </rPh>
    <phoneticPr fontId="2"/>
  </si>
  <si>
    <t>【①　給与改善月額】</t>
    <rPh sb="3" eb="5">
      <t>キュウヨ</t>
    </rPh>
    <rPh sb="5" eb="7">
      <t>カイゼン</t>
    </rPh>
    <rPh sb="7" eb="8">
      <t>ゲツ</t>
    </rPh>
    <rPh sb="8" eb="9">
      <t>ガク</t>
    </rPh>
    <phoneticPr fontId="2"/>
  </si>
  <si>
    <t>１　給与改善実施期間</t>
    <rPh sb="2" eb="4">
      <t>キュウヨ</t>
    </rPh>
    <rPh sb="4" eb="6">
      <t>カイゼン</t>
    </rPh>
    <rPh sb="6" eb="8">
      <t>ジッシ</t>
    </rPh>
    <rPh sb="8" eb="10">
      <t>キカン</t>
    </rPh>
    <phoneticPr fontId="2"/>
  </si>
  <si>
    <t>補助の対象となる教諭について、改善前及び改善後の給与月額を記載すること。</t>
    <rPh sb="0" eb="2">
      <t>ホジョ</t>
    </rPh>
    <rPh sb="3" eb="5">
      <t>タイショウ</t>
    </rPh>
    <rPh sb="8" eb="10">
      <t>キョウユ</t>
    </rPh>
    <rPh sb="15" eb="17">
      <t>カイゼン</t>
    </rPh>
    <rPh sb="17" eb="18">
      <t>マエ</t>
    </rPh>
    <rPh sb="18" eb="19">
      <t>オヨ</t>
    </rPh>
    <rPh sb="20" eb="22">
      <t>カイゼン</t>
    </rPh>
    <rPh sb="22" eb="23">
      <t>ゴ</t>
    </rPh>
    <rPh sb="24" eb="26">
      <t>キュウヨ</t>
    </rPh>
    <rPh sb="26" eb="28">
      <t>ゲツガク</t>
    </rPh>
    <rPh sb="29" eb="31">
      <t>キサイ</t>
    </rPh>
    <phoneticPr fontId="2"/>
  </si>
  <si>
    <t>給与月額は、基本給（本俸）について記載すること。（各種手当、賞与、一時金等は除く。）</t>
    <rPh sb="2" eb="4">
      <t>ゲツガク</t>
    </rPh>
    <rPh sb="17" eb="19">
      <t>キサイ</t>
    </rPh>
    <phoneticPr fontId="2"/>
  </si>
  <si>
    <t>定期昇給額</t>
    <rPh sb="0" eb="2">
      <t>テイキ</t>
    </rPh>
    <rPh sb="2" eb="4">
      <t>ショウキュウ</t>
    </rPh>
    <rPh sb="4" eb="5">
      <t>ガク</t>
    </rPh>
    <phoneticPr fontId="2"/>
  </si>
  <si>
    <t>幼稚園教諭に係る処遇改善実施状況調書</t>
    <rPh sb="0" eb="3">
      <t>ヨウチエン</t>
    </rPh>
    <rPh sb="3" eb="5">
      <t>キョウユ</t>
    </rPh>
    <rPh sb="6" eb="7">
      <t>カカ</t>
    </rPh>
    <rPh sb="8" eb="10">
      <t>ショグウ</t>
    </rPh>
    <rPh sb="10" eb="12">
      <t>カイゼン</t>
    </rPh>
    <rPh sb="12" eb="14">
      <t>ジッシ</t>
    </rPh>
    <rPh sb="14" eb="16">
      <t>ジョウキョウ</t>
    </rPh>
    <rPh sb="16" eb="18">
      <t>チョウショ</t>
    </rPh>
    <phoneticPr fontId="2"/>
  </si>
  <si>
    <t>幼稚園教諭に係る処遇改善実施状況調書（内訳）</t>
    <rPh sb="0" eb="3">
      <t>ヨウチエン</t>
    </rPh>
    <rPh sb="3" eb="5">
      <t>キョウユ</t>
    </rPh>
    <rPh sb="6" eb="7">
      <t>カカ</t>
    </rPh>
    <rPh sb="8" eb="10">
      <t>ショグウ</t>
    </rPh>
    <rPh sb="10" eb="12">
      <t>カイゼン</t>
    </rPh>
    <rPh sb="12" eb="14">
      <t>ジッシ</t>
    </rPh>
    <rPh sb="14" eb="16">
      <t>ジョウキョウ</t>
    </rPh>
    <rPh sb="16" eb="18">
      <t>チョウショ</t>
    </rPh>
    <rPh sb="19" eb="21">
      <t>ウチワケ</t>
    </rPh>
    <phoneticPr fontId="2"/>
  </si>
  <si>
    <t>給・号給</t>
    <rPh sb="0" eb="1">
      <t>キュウ</t>
    </rPh>
    <rPh sb="2" eb="4">
      <t>ゴウキュウ</t>
    </rPh>
    <phoneticPr fontId="2"/>
  </si>
  <si>
    <t>ヵ月）</t>
    <phoneticPr fontId="2"/>
  </si>
  <si>
    <t>（</t>
    <phoneticPr fontId="2"/>
  </si>
  <si>
    <t>年</t>
    <rPh sb="0" eb="1">
      <t>ネン</t>
    </rPh>
    <phoneticPr fontId="2"/>
  </si>
  <si>
    <t>月</t>
    <rPh sb="0" eb="1">
      <t>ツキ</t>
    </rPh>
    <phoneticPr fontId="2"/>
  </si>
  <si>
    <t>～</t>
    <phoneticPr fontId="2"/>
  </si>
  <si>
    <t>幼稚園名   　　　              　</t>
    <phoneticPr fontId="2"/>
  </si>
  <si>
    <t>幼稚園名　　　　　　　　　</t>
    <rPh sb="0" eb="3">
      <t>ヨウチエン</t>
    </rPh>
    <rPh sb="3" eb="4">
      <t>メイ</t>
    </rPh>
    <phoneticPr fontId="2"/>
  </si>
  <si>
    <t>Ａ</t>
    <phoneticPr fontId="2"/>
  </si>
  <si>
    <t>Ｂ</t>
    <phoneticPr fontId="2"/>
  </si>
  <si>
    <t>Ｃ＝Ｂ－Ａ</t>
    <phoneticPr fontId="2"/>
  </si>
  <si>
    <t>Ｄ</t>
    <phoneticPr fontId="2"/>
  </si>
  <si>
    <t>Ｅ＝Ａ＊Ｄ</t>
    <phoneticPr fontId="2"/>
  </si>
  <si>
    <t xml:space="preserve"> Ｆ＝Ｃ－Ｅ</t>
    <phoneticPr fontId="2"/>
  </si>
  <si>
    <t xml:space="preserve"> イ 改善前の給与月額（計） Ａ ×3/100</t>
    <rPh sb="3" eb="5">
      <t>カイゼン</t>
    </rPh>
    <rPh sb="5" eb="6">
      <t>マエ</t>
    </rPh>
    <rPh sb="7" eb="9">
      <t>キュウヨ</t>
    </rPh>
    <rPh sb="9" eb="11">
      <t>ゲツガク</t>
    </rPh>
    <rPh sb="12" eb="13">
      <t>ケイ</t>
    </rPh>
    <phoneticPr fontId="2"/>
  </si>
  <si>
    <t>※２ 法人負担金欄については、実績報告時に補助対象経費から県補助金額を差し</t>
    <rPh sb="3" eb="5">
      <t>ホウジン</t>
    </rPh>
    <rPh sb="5" eb="8">
      <t>フタンキン</t>
    </rPh>
    <rPh sb="8" eb="9">
      <t>ラン</t>
    </rPh>
    <rPh sb="15" eb="17">
      <t>ジッセキ</t>
    </rPh>
    <rPh sb="17" eb="19">
      <t>ホウコク</t>
    </rPh>
    <rPh sb="19" eb="20">
      <t>ジ</t>
    </rPh>
    <rPh sb="21" eb="23">
      <t>ホジョ</t>
    </rPh>
    <rPh sb="23" eb="25">
      <t>タイショウ</t>
    </rPh>
    <rPh sb="25" eb="27">
      <t>ケイヒ</t>
    </rPh>
    <rPh sb="29" eb="30">
      <t>ケン</t>
    </rPh>
    <rPh sb="30" eb="33">
      <t>ホジョキン</t>
    </rPh>
    <rPh sb="33" eb="34">
      <t>ガク</t>
    </rPh>
    <rPh sb="35" eb="36">
      <t>サ</t>
    </rPh>
    <phoneticPr fontId="2"/>
  </si>
  <si>
    <t>　　引いた額を記入すること。</t>
    <rPh sb="5" eb="6">
      <t>ガク</t>
    </rPh>
    <rPh sb="7" eb="9">
      <t>キニュウ</t>
    </rPh>
    <phoneticPr fontId="2"/>
  </si>
  <si>
    <t>定期昇給額は、本年度の当初に適用された給料表の級号給の昇格等による給与の上昇分を指す。</t>
    <rPh sb="7" eb="8">
      <t>ホン</t>
    </rPh>
    <rPh sb="8" eb="10">
      <t>ネンド</t>
    </rPh>
    <rPh sb="11" eb="13">
      <t>トウショ</t>
    </rPh>
    <rPh sb="14" eb="16">
      <t>テキヨウ</t>
    </rPh>
    <rPh sb="23" eb="24">
      <t>キュウ</t>
    </rPh>
    <rPh sb="27" eb="29">
      <t>ショウカク</t>
    </rPh>
    <phoneticPr fontId="2"/>
  </si>
  <si>
    <t>【②　ベースアップの基準に相当する金額】</t>
    <rPh sb="10" eb="12">
      <t>キジュン</t>
    </rPh>
    <rPh sb="13" eb="15">
      <t>ソウトウ</t>
    </rPh>
    <rPh sb="17" eb="18">
      <t>キン</t>
    </rPh>
    <rPh sb="18" eb="19">
      <t>ガク</t>
    </rPh>
    <phoneticPr fontId="2"/>
  </si>
  <si>
    <t>　ベースアップの基準相当額（計）　</t>
    <rPh sb="8" eb="10">
      <t>キジュン</t>
    </rPh>
    <rPh sb="10" eb="12">
      <t>ソウトウ</t>
    </rPh>
    <rPh sb="12" eb="13">
      <t>ガク</t>
    </rPh>
    <rPh sb="13" eb="14">
      <t>テイガク</t>
    </rPh>
    <rPh sb="14" eb="15">
      <t>ケイ</t>
    </rPh>
    <phoneticPr fontId="2"/>
  </si>
  <si>
    <t xml:space="preserve"> ア ① 給与改善月額（計）－② ベースアップ基準相当額（計）</t>
    <rPh sb="5" eb="7">
      <t>キュウヨ</t>
    </rPh>
    <rPh sb="7" eb="9">
      <t>カイゼン</t>
    </rPh>
    <rPh sb="9" eb="11">
      <t>ゲツガク</t>
    </rPh>
    <rPh sb="12" eb="13">
      <t>ケイ</t>
    </rPh>
    <rPh sb="23" eb="25">
      <t>キジュン</t>
    </rPh>
    <rPh sb="25" eb="27">
      <t>ソウトウ</t>
    </rPh>
    <rPh sb="27" eb="28">
      <t>ガク</t>
    </rPh>
    <rPh sb="29" eb="30">
      <t>ケイ</t>
    </rPh>
    <phoneticPr fontId="2"/>
  </si>
  <si>
    <t>　補助の対象となる教諭は、本務教員のうち「幼稚園設置基準に定める専任の教諭等」に該当する者
（ただし、法人の役員である者を除く。）。
　幼稚園設置基準第５条第１項の規定にある「専任の主幹教諭、指導教諭又は教諭」のほか、同基準同条第２項の規定により、副園長又は教頭が教諭等を兼ねる場合や、助教諭もしくは講師をもって教諭等に代える場合について、対象とするもの。
　一方、上記に該当しない者（園長・養護教諭・事務職員等）については、対象としないもの。</t>
    <rPh sb="68" eb="75">
      <t>ヨウチエンセッチキジュン</t>
    </rPh>
    <rPh sb="75" eb="76">
      <t>ダイ</t>
    </rPh>
    <rPh sb="77" eb="78">
      <t>ジョウ</t>
    </rPh>
    <rPh sb="78" eb="79">
      <t>ダイ</t>
    </rPh>
    <rPh sb="80" eb="81">
      <t>コウ</t>
    </rPh>
    <rPh sb="82" eb="84">
      <t>キテイ</t>
    </rPh>
    <rPh sb="88" eb="90">
      <t>センニン</t>
    </rPh>
    <rPh sb="91" eb="93">
      <t>シュカン</t>
    </rPh>
    <rPh sb="93" eb="95">
      <t>キョウユ</t>
    </rPh>
    <rPh sb="96" eb="98">
      <t>シドウ</t>
    </rPh>
    <rPh sb="98" eb="100">
      <t>キョウユ</t>
    </rPh>
    <rPh sb="100" eb="101">
      <t>マタ</t>
    </rPh>
    <rPh sb="102" eb="104">
      <t>キョウユ</t>
    </rPh>
    <rPh sb="109" eb="110">
      <t>ドウ</t>
    </rPh>
    <rPh sb="110" eb="112">
      <t>キジュン</t>
    </rPh>
    <rPh sb="112" eb="113">
      <t>ドウ</t>
    </rPh>
    <rPh sb="113" eb="114">
      <t>ジョウ</t>
    </rPh>
    <rPh sb="114" eb="115">
      <t>ダイ</t>
    </rPh>
    <rPh sb="116" eb="117">
      <t>コウ</t>
    </rPh>
    <rPh sb="118" eb="120">
      <t>キテイ</t>
    </rPh>
    <rPh sb="124" eb="127">
      <t>フクエンチョウ</t>
    </rPh>
    <rPh sb="127" eb="128">
      <t>マタ</t>
    </rPh>
    <rPh sb="129" eb="131">
      <t>キョウトウ</t>
    </rPh>
    <rPh sb="132" eb="134">
      <t>キョウユ</t>
    </rPh>
    <rPh sb="134" eb="135">
      <t>トウ</t>
    </rPh>
    <rPh sb="136" eb="137">
      <t>カ</t>
    </rPh>
    <rPh sb="139" eb="141">
      <t>バアイ</t>
    </rPh>
    <rPh sb="143" eb="146">
      <t>ジョキョウユ</t>
    </rPh>
    <rPh sb="150" eb="152">
      <t>コウシ</t>
    </rPh>
    <rPh sb="156" eb="158">
      <t>キョウユ</t>
    </rPh>
    <rPh sb="158" eb="159">
      <t>トウ</t>
    </rPh>
    <rPh sb="160" eb="161">
      <t>カ</t>
    </rPh>
    <rPh sb="163" eb="165">
      <t>バアイ</t>
    </rPh>
    <rPh sb="170" eb="172">
      <t>タイショウ</t>
    </rPh>
    <rPh sb="180" eb="182">
      <t>イッポウ</t>
    </rPh>
    <rPh sb="183" eb="185">
      <t>ジョウキ</t>
    </rPh>
    <rPh sb="186" eb="188">
      <t>ガイトウ</t>
    </rPh>
    <rPh sb="191" eb="192">
      <t>モノ</t>
    </rPh>
    <rPh sb="193" eb="195">
      <t>エンチョウ</t>
    </rPh>
    <rPh sb="196" eb="200">
      <t>ヨウゴキョウユ</t>
    </rPh>
    <rPh sb="201" eb="203">
      <t>ジム</t>
    </rPh>
    <rPh sb="203" eb="205">
      <t>ショクイン</t>
    </rPh>
    <rPh sb="205" eb="206">
      <t>トウ</t>
    </rPh>
    <rPh sb="213" eb="215">
      <t>タイショウ</t>
    </rPh>
    <phoneticPr fontId="2"/>
  </si>
  <si>
    <r>
      <t>【③　補助対象経費】</t>
    </r>
    <r>
      <rPr>
        <sz val="10"/>
        <rFont val="ＭＳ 明朝"/>
        <family val="1"/>
        <charset val="128"/>
      </rPr>
      <t>（次のいずれか低い額×給与改善実施月数＝補助対象経費）</t>
    </r>
    <rPh sb="3" eb="5">
      <t>ホジョ</t>
    </rPh>
    <rPh sb="5" eb="7">
      <t>タイショウ</t>
    </rPh>
    <rPh sb="7" eb="9">
      <t>ケイヒ</t>
    </rPh>
    <rPh sb="11" eb="12">
      <t>ツギ</t>
    </rPh>
    <rPh sb="17" eb="18">
      <t>ヒク</t>
    </rPh>
    <rPh sb="19" eb="20">
      <t>ガク</t>
    </rPh>
    <rPh sb="21" eb="23">
      <t>キュウヨ</t>
    </rPh>
    <rPh sb="23" eb="25">
      <t>カイゼン</t>
    </rPh>
    <rPh sb="25" eb="27">
      <t>ジッシ</t>
    </rPh>
    <rPh sb="27" eb="29">
      <t>ゲッスウ</t>
    </rPh>
    <rPh sb="30" eb="32">
      <t>ホジョ</t>
    </rPh>
    <rPh sb="32" eb="34">
      <t>タイショウ</t>
    </rPh>
    <rPh sb="34" eb="36">
      <t>ケイヒ</t>
    </rPh>
    <phoneticPr fontId="2"/>
  </si>
  <si>
    <t>○○　○○</t>
    <phoneticPr fontId="2"/>
  </si>
  <si>
    <t>(4-35)</t>
    <phoneticPr fontId="2"/>
  </si>
  <si>
    <t>…</t>
    <phoneticPr fontId="2"/>
  </si>
  <si>
    <t>(1-16)</t>
    <phoneticPr fontId="2"/>
  </si>
  <si>
    <t xml:space="preserve">　ベースアップの基準(％) </t>
    <rPh sb="8" eb="10">
      <t>キジュン</t>
    </rPh>
    <rPh sb="10" eb="11">
      <t>テイリツ</t>
    </rPh>
    <phoneticPr fontId="2"/>
  </si>
  <si>
    <t>※１ 県補助金欄については、実績報告時に交付決定額を記入すること。</t>
    <rPh sb="3" eb="4">
      <t>ケン</t>
    </rPh>
    <rPh sb="4" eb="6">
      <t>ホジョ</t>
    </rPh>
    <rPh sb="6" eb="7">
      <t>キン</t>
    </rPh>
    <rPh sb="7" eb="8">
      <t>ラン</t>
    </rPh>
    <rPh sb="14" eb="16">
      <t>ジッセキ</t>
    </rPh>
    <rPh sb="16" eb="18">
      <t>ホウコク</t>
    </rPh>
    <rPh sb="18" eb="19">
      <t>ジ</t>
    </rPh>
    <rPh sb="20" eb="22">
      <t>コウフ</t>
    </rPh>
    <rPh sb="22" eb="24">
      <t>ケッテイ</t>
    </rPh>
    <rPh sb="24" eb="25">
      <t>ガク</t>
    </rPh>
    <rPh sb="26" eb="28">
      <t>キニュウ</t>
    </rPh>
    <phoneticPr fontId="2"/>
  </si>
  <si>
    <t>改善前の給与月額 Ａ</t>
    <rPh sb="0" eb="2">
      <t>カイゼン</t>
    </rPh>
    <rPh sb="2" eb="3">
      <t>マエ</t>
    </rPh>
    <rPh sb="4" eb="6">
      <t>キュウヨ</t>
    </rPh>
    <rPh sb="6" eb="7">
      <t>ゲツ</t>
    </rPh>
    <rPh sb="7" eb="8">
      <t>ガク</t>
    </rPh>
    <phoneticPr fontId="2"/>
  </si>
  <si>
    <t>改善後の
給与月額 Ｂ</t>
    <rPh sb="0" eb="2">
      <t>カイゼン</t>
    </rPh>
    <rPh sb="2" eb="3">
      <t>ゴ</t>
    </rPh>
    <rPh sb="5" eb="7">
      <t>キュウヨ</t>
    </rPh>
    <rPh sb="7" eb="8">
      <t>ゲツ</t>
    </rPh>
    <rPh sb="8" eb="9">
      <t>ガク</t>
    </rPh>
    <phoneticPr fontId="2"/>
  </si>
  <si>
    <t>給与改善月額
Ｂ－Ａ</t>
    <rPh sb="0" eb="2">
      <t>キュウヨ</t>
    </rPh>
    <rPh sb="2" eb="4">
      <t>カイゼン</t>
    </rPh>
    <rPh sb="4" eb="5">
      <t>ゲツ</t>
    </rPh>
    <rPh sb="5" eb="6">
      <t>ガク</t>
    </rPh>
    <phoneticPr fontId="2"/>
  </si>
  <si>
    <t>改善率
Ｂ－Ａ／Ａ</t>
    <rPh sb="0" eb="2">
      <t>カイゼン</t>
    </rPh>
    <rPh sb="2" eb="3">
      <t>リツ</t>
    </rPh>
    <phoneticPr fontId="2"/>
  </si>
  <si>
    <t>※１</t>
    <phoneticPr fontId="2"/>
  </si>
  <si>
    <t>※２</t>
    <phoneticPr fontId="2"/>
  </si>
  <si>
    <t>※３</t>
    <phoneticPr fontId="2"/>
  </si>
  <si>
    <t>令和</t>
    <rPh sb="0" eb="1">
      <t>レイ</t>
    </rPh>
    <rPh sb="1" eb="2">
      <t>ワ</t>
    </rPh>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</si>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</sst>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人\ "/>
    <numFmt numFmtId="178" formatCode="0_);[Red]\(0\)"/>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sz val="10.5"/>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36">
    <border>
      <left/>
      <right/>
      <top/>
      <bottom/>
      <diagonal/>
    </border>
    <border>
      <left/>
      <right style="thin">
        <color rgb="FFFF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FF0000"/>
      </left>
      <right style="thin">
        <color auto="1"/>
      </right>
      <top style="thin">
        <color auto="1"/>
      </top>
      <bottom/>
      <diagonal/>
    </border>
    <border>
      <left/>
      <right style="thin">
        <color rgb="FFFF0000"/>
      </right>
      <top style="thin">
        <color auto="1"/>
      </top>
      <bottom/>
      <diagonal/>
    </border>
    <border>
      <left style="thin">
        <color auto="1"/>
      </left>
      <right style="thin">
        <color rgb="FFFF0000"/>
      </right>
      <top style="thin">
        <color auto="1"/>
      </top>
      <bottom/>
      <diagonal/>
    </border>
    <border>
      <left style="thin">
        <color auto="1"/>
      </left>
      <right style="thin">
        <color rgb="FFFF0000"/>
      </right>
      <top/>
      <bottom/>
      <diagonal/>
    </border>
    <border>
      <left style="thin">
        <color rgb="FFFF0000"/>
      </left>
      <right style="thin">
        <color auto="1"/>
      </right>
      <top/>
      <bottom/>
      <diagonal/>
    </border>
    <border>
      <left style="thin">
        <color rgb="FFFF0000"/>
      </left>
      <right/>
      <top/>
      <bottom style="thin">
        <color auto="1"/>
      </bottom>
      <diagonal/>
    </border>
    <border>
      <left style="thin">
        <color auto="1"/>
      </left>
      <right style="thin">
        <color rgb="FFFF0000"/>
      </right>
      <top/>
      <bottom style="thin">
        <color auto="1"/>
      </bottom>
      <diagonal/>
    </border>
    <border>
      <left style="thin">
        <color rgb="FFFF0000"/>
      </left>
      <right style="thin">
        <color auto="1"/>
      </right>
      <top/>
      <bottom style="thin">
        <color auto="1"/>
      </bottom>
      <diagonal/>
    </border>
    <border>
      <left/>
      <right style="thin">
        <color rgb="FFFF0000"/>
      </right>
      <top/>
      <bottom style="thin">
        <color auto="1"/>
      </bottom>
      <diagonal/>
    </border>
    <border>
      <left style="thin">
        <color rgb="FFFF0000"/>
      </left>
      <right/>
      <top style="thin">
        <color auto="1"/>
      </top>
      <bottom style="thin">
        <color auto="1"/>
      </bottom>
      <diagonal/>
    </border>
    <border>
      <left style="thin">
        <color auto="1"/>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right style="thin">
        <color rgb="FFFF0000"/>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0" fillId="0" borderId="0" xfId="0" applyAlignment="1">
      <alignment vertical="center"/>
    </xf>
    <xf numFmtId="10" fontId="0" fillId="0" borderId="0" xfId="1" applyNumberFormat="1" applyFont="1">
      <alignment vertical="center"/>
    </xf>
    <xf numFmtId="0" fontId="3" fillId="0" borderId="0" xfId="0" applyFont="1">
      <alignment vertical="center"/>
    </xf>
    <xf numFmtId="177" fontId="0" fillId="0" borderId="0" xfId="0" applyNumberFormat="1" applyBorder="1" applyAlignment="1">
      <alignment vertical="center"/>
    </xf>
    <xf numFmtId="177" fontId="3" fillId="0" borderId="0" xfId="0" applyNumberFormat="1" applyFont="1" applyBorder="1" applyAlignment="1">
      <alignment vertical="center"/>
    </xf>
    <xf numFmtId="10" fontId="3" fillId="0" borderId="0" xfId="1" applyNumberFormat="1" applyFo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6" fillId="2" borderId="0" xfId="0" applyFont="1" applyFill="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0" fontId="4" fillId="0" borderId="0" xfId="0" applyFont="1" applyBorder="1" applyAlignment="1">
      <alignment horizontal="left" vertical="center"/>
    </xf>
    <xf numFmtId="38" fontId="4" fillId="0" borderId="0" xfId="2" applyFont="1">
      <alignment vertical="center"/>
    </xf>
    <xf numFmtId="38" fontId="4" fillId="0" borderId="0" xfId="0" applyNumberFormat="1" applyFont="1" applyBorder="1" applyAlignment="1">
      <alignment vertical="center"/>
    </xf>
    <xf numFmtId="10" fontId="4" fillId="3" borderId="0" xfId="1" applyNumberFormat="1" applyFont="1" applyFill="1" applyBorder="1" applyAlignment="1">
      <alignment vertical="center"/>
    </xf>
    <xf numFmtId="38" fontId="4" fillId="0" borderId="0" xfId="2" applyFont="1" applyBorder="1" applyAlignment="1">
      <alignment vertical="center"/>
    </xf>
    <xf numFmtId="10" fontId="4" fillId="3" borderId="0" xfId="1" applyNumberFormat="1" applyFont="1" applyFill="1" applyBorder="1" applyAlignment="1">
      <alignment horizontal="right" vertical="center"/>
    </xf>
    <xf numFmtId="0" fontId="4" fillId="0" borderId="0" xfId="0" applyFont="1" applyBorder="1">
      <alignment vertical="center"/>
    </xf>
    <xf numFmtId="38" fontId="4" fillId="0" borderId="0" xfId="0" applyNumberFormat="1" applyFont="1">
      <alignment vertical="center"/>
    </xf>
    <xf numFmtId="177" fontId="4" fillId="0" borderId="0" xfId="0" applyNumberFormat="1" applyFont="1" applyBorder="1" applyAlignment="1">
      <alignment vertical="center"/>
    </xf>
    <xf numFmtId="10" fontId="4" fillId="0" borderId="0" xfId="0" applyNumberFormat="1" applyFont="1" applyBorder="1" applyAlignment="1">
      <alignment horizontal="center" vertical="center"/>
    </xf>
    <xf numFmtId="9" fontId="4" fillId="0" borderId="0" xfId="1" applyFont="1">
      <alignment vertical="center"/>
    </xf>
    <xf numFmtId="0" fontId="4" fillId="0" borderId="14" xfId="0" applyFont="1" applyBorder="1" applyAlignment="1">
      <alignment horizontal="right" vertical="center"/>
    </xf>
    <xf numFmtId="177" fontId="4" fillId="0" borderId="15" xfId="0" applyNumberFormat="1" applyFont="1" applyBorder="1" applyAlignment="1">
      <alignment vertical="center"/>
    </xf>
    <xf numFmtId="0" fontId="4" fillId="0" borderId="3" xfId="0" applyFont="1" applyBorder="1" applyAlignment="1">
      <alignment horizontal="center" vertical="center"/>
    </xf>
    <xf numFmtId="178" fontId="4" fillId="2" borderId="2" xfId="0" applyNumberFormat="1" applyFont="1" applyFill="1" applyBorder="1" applyAlignment="1">
      <alignment horizontal="center" vertical="center"/>
    </xf>
    <xf numFmtId="177" fontId="4" fillId="0" borderId="2" xfId="0" applyNumberFormat="1" applyFont="1" applyBorder="1" applyAlignment="1">
      <alignment vertical="center"/>
    </xf>
    <xf numFmtId="0" fontId="6" fillId="2" borderId="0" xfId="0" applyFont="1" applyFill="1" applyAlignment="1">
      <alignment horizontal="right" vertical="center"/>
    </xf>
    <xf numFmtId="178" fontId="4" fillId="2" borderId="2" xfId="0" applyNumberFormat="1" applyFont="1" applyFill="1" applyBorder="1" applyAlignment="1">
      <alignment horizontal="center" textRotation="255"/>
    </xf>
    <xf numFmtId="38" fontId="4" fillId="0" borderId="3" xfId="0" applyNumberFormat="1" applyFont="1" applyBorder="1" applyAlignment="1">
      <alignment horizontal="right" vertical="center"/>
    </xf>
    <xf numFmtId="38" fontId="4" fillId="0" borderId="4" xfId="0" applyNumberFormat="1" applyFont="1" applyBorder="1" applyAlignment="1">
      <alignment horizontal="right" vertical="center"/>
    </xf>
    <xf numFmtId="38" fontId="4" fillId="0" borderId="5" xfId="0" applyNumberFormat="1" applyFont="1" applyBorder="1" applyAlignment="1">
      <alignment horizontal="right" vertical="center"/>
    </xf>
    <xf numFmtId="0" fontId="5"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38" fontId="4" fillId="0" borderId="2" xfId="0" applyNumberFormat="1" applyFont="1" applyBorder="1" applyAlignment="1">
      <alignment horizontal="right" vertical="center"/>
    </xf>
    <xf numFmtId="0" fontId="4" fillId="0" borderId="2" xfId="0" applyFont="1" applyBorder="1" applyAlignment="1">
      <alignment horizontal="right" vertical="center"/>
    </xf>
    <xf numFmtId="38" fontId="4" fillId="0" borderId="2" xfId="2" applyFont="1" applyBorder="1" applyAlignment="1">
      <alignment horizontal="right" vertical="center"/>
    </xf>
    <xf numFmtId="38" fontId="4" fillId="0" borderId="3" xfId="2" applyFont="1" applyBorder="1" applyAlignment="1">
      <alignment horizontal="right" vertical="center"/>
    </xf>
    <xf numFmtId="38" fontId="4" fillId="0" borderId="4" xfId="2" applyFont="1" applyBorder="1" applyAlignment="1">
      <alignment horizontal="right" vertical="center"/>
    </xf>
    <xf numFmtId="38" fontId="4" fillId="0" borderId="5" xfId="2" applyFont="1" applyBorder="1" applyAlignment="1">
      <alignment horizontal="right" vertical="center"/>
    </xf>
    <xf numFmtId="38" fontId="4" fillId="0" borderId="6" xfId="0" applyNumberFormat="1" applyFont="1" applyBorder="1" applyAlignment="1">
      <alignment horizontal="right" vertical="center"/>
    </xf>
    <xf numFmtId="38" fontId="4" fillId="0" borderId="7" xfId="0" applyNumberFormat="1" applyFont="1" applyBorder="1" applyAlignment="1">
      <alignment horizontal="right" vertical="center"/>
    </xf>
    <xf numFmtId="38" fontId="4" fillId="0" borderId="8" xfId="0" applyNumberFormat="1" applyFont="1" applyBorder="1" applyAlignment="1">
      <alignment horizontal="right" vertical="center"/>
    </xf>
    <xf numFmtId="10" fontId="4" fillId="2" borderId="6" xfId="1" applyNumberFormat="1" applyFont="1" applyFill="1" applyBorder="1" applyAlignment="1">
      <alignment horizontal="right" vertical="center"/>
    </xf>
    <xf numFmtId="10" fontId="4" fillId="2" borderId="7" xfId="1" applyNumberFormat="1" applyFont="1" applyFill="1" applyBorder="1" applyAlignment="1">
      <alignment horizontal="right" vertical="center"/>
    </xf>
    <xf numFmtId="10" fontId="4" fillId="2" borderId="8" xfId="1" applyNumberFormat="1" applyFont="1" applyFill="1" applyBorder="1" applyAlignment="1">
      <alignment horizontal="right" vertical="center"/>
    </xf>
    <xf numFmtId="38" fontId="4" fillId="0" borderId="6" xfId="2" applyFont="1" applyBorder="1" applyAlignment="1">
      <alignment horizontal="right" vertical="center"/>
    </xf>
    <xf numFmtId="38" fontId="4" fillId="0" borderId="7" xfId="2" applyFont="1" applyBorder="1" applyAlignment="1">
      <alignment horizontal="right" vertical="center"/>
    </xf>
    <xf numFmtId="38" fontId="4" fillId="0" borderId="8" xfId="2" applyFont="1" applyBorder="1" applyAlignment="1">
      <alignment horizontal="right" vertical="center"/>
    </xf>
    <xf numFmtId="38" fontId="4" fillId="0" borderId="30" xfId="2" applyFont="1" applyBorder="1" applyAlignment="1">
      <alignment horizontal="right" vertical="center"/>
    </xf>
    <xf numFmtId="38" fontId="4" fillId="0" borderId="29" xfId="2" applyFont="1" applyBorder="1" applyAlignment="1">
      <alignment horizontal="right"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177" fontId="7" fillId="0" borderId="0" xfId="0" applyNumberFormat="1" applyFont="1" applyBorder="1" applyAlignment="1">
      <alignment horizontal="left" vertical="top"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3" xfId="0" applyFont="1" applyBorder="1" applyAlignment="1">
      <alignment horizontal="center" vertical="center" wrapText="1"/>
    </xf>
    <xf numFmtId="176" fontId="4" fillId="0" borderId="5" xfId="0" applyNumberFormat="1" applyFont="1" applyBorder="1" applyAlignment="1">
      <alignment horizontal="center" vertical="center"/>
    </xf>
    <xf numFmtId="176" fontId="4" fillId="0" borderId="2" xfId="0" applyNumberFormat="1" applyFont="1" applyBorder="1" applyAlignment="1">
      <alignment horizontal="center" vertical="center"/>
    </xf>
    <xf numFmtId="178" fontId="4" fillId="2" borderId="2"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8" fillId="0" borderId="22" xfId="0" applyFont="1" applyBorder="1" applyAlignment="1">
      <alignment horizontal="center" vertical="center"/>
    </xf>
    <xf numFmtId="38" fontId="4" fillId="3" borderId="30" xfId="2" applyFont="1" applyFill="1" applyBorder="1" applyAlignment="1">
      <alignment horizontal="right" vertical="center"/>
    </xf>
    <xf numFmtId="38" fontId="4" fillId="3" borderId="27" xfId="2" applyFont="1" applyFill="1" applyBorder="1" applyAlignment="1">
      <alignment horizontal="right" vertical="center"/>
    </xf>
    <xf numFmtId="38" fontId="4" fillId="2" borderId="28" xfId="2" applyFont="1" applyFill="1" applyBorder="1" applyAlignment="1">
      <alignment horizontal="right" vertical="center"/>
    </xf>
    <xf numFmtId="38" fontId="4" fillId="2" borderId="29" xfId="2" applyFont="1" applyFill="1" applyBorder="1" applyAlignment="1">
      <alignment horizontal="right" vertical="center"/>
    </xf>
    <xf numFmtId="0" fontId="8" fillId="0" borderId="2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2" xfId="0" applyFont="1" applyBorder="1" applyAlignment="1">
      <alignment horizontal="center" vertical="center" wrapText="1"/>
    </xf>
    <xf numFmtId="38" fontId="0" fillId="2" borderId="2" xfId="2" applyFont="1" applyFill="1" applyBorder="1" applyAlignment="1">
      <alignment horizontal="right" vertical="center"/>
    </xf>
    <xf numFmtId="38" fontId="4" fillId="0" borderId="24" xfId="2" applyFont="1" applyBorder="1" applyAlignment="1">
      <alignment horizontal="right" vertical="center"/>
    </xf>
    <xf numFmtId="38" fontId="4" fillId="0" borderId="25" xfId="2" applyFont="1" applyBorder="1" applyAlignment="1">
      <alignment horizontal="right" vertical="center"/>
    </xf>
    <xf numFmtId="38" fontId="4" fillId="0" borderId="26" xfId="2" applyFont="1" applyBorder="1" applyAlignment="1">
      <alignment horizontal="right" vertical="center"/>
    </xf>
    <xf numFmtId="10" fontId="4" fillId="0" borderId="16" xfId="0" applyNumberFormat="1" applyFont="1" applyBorder="1" applyAlignment="1">
      <alignment horizontal="center" vertical="center"/>
    </xf>
    <xf numFmtId="10" fontId="4" fillId="0" borderId="17" xfId="0" applyNumberFormat="1" applyFont="1" applyBorder="1" applyAlignment="1">
      <alignment horizontal="center" vertical="center"/>
    </xf>
    <xf numFmtId="38" fontId="4" fillId="0" borderId="23" xfId="2" applyFont="1" applyBorder="1" applyAlignment="1">
      <alignment horizontal="right"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view="pageBreakPreview" zoomScaleNormal="100" zoomScaleSheetLayoutView="100" workbookViewId="0">
      <selection activeCell="C7" sqref="C7"/>
    </sheetView>
  </sheetViews>
  <sheetFormatPr defaultRowHeight="13.5" x14ac:dyDescent="0.15"/>
  <cols>
    <col min="1" max="1" width="1.25" customWidth="1"/>
    <col min="2" max="15" width="5.625" customWidth="1"/>
  </cols>
  <sheetData>
    <row r="1" spans="1:17" ht="20.100000000000001" customHeight="1" x14ac:dyDescent="0.15">
      <c r="A1" s="7"/>
      <c r="B1" s="7"/>
      <c r="C1" s="7"/>
      <c r="D1" s="7"/>
      <c r="E1" s="7"/>
      <c r="F1" s="7"/>
      <c r="G1" s="7"/>
      <c r="H1" s="7"/>
      <c r="I1" s="7"/>
      <c r="J1" s="7"/>
      <c r="K1" s="7"/>
      <c r="L1" s="7"/>
      <c r="M1" s="7"/>
      <c r="N1" s="7"/>
      <c r="O1" s="7"/>
    </row>
    <row r="2" spans="1:17" ht="20.100000000000001" customHeight="1" x14ac:dyDescent="0.15">
      <c r="A2" s="7"/>
      <c r="B2" s="41" t="s">
        <v>20</v>
      </c>
      <c r="C2" s="41"/>
      <c r="D2" s="41"/>
      <c r="E2" s="41"/>
      <c r="F2" s="41"/>
      <c r="G2" s="41"/>
      <c r="H2" s="41"/>
      <c r="I2" s="41"/>
      <c r="J2" s="41"/>
      <c r="K2" s="41"/>
      <c r="L2" s="41"/>
      <c r="M2" s="41"/>
      <c r="N2" s="41"/>
      <c r="O2" s="41"/>
    </row>
    <row r="3" spans="1:17" ht="20.100000000000001" customHeight="1" x14ac:dyDescent="0.15">
      <c r="A3" s="7"/>
      <c r="B3" s="7"/>
      <c r="C3" s="7"/>
      <c r="D3" s="7"/>
      <c r="E3" s="7"/>
      <c r="F3" s="7"/>
      <c r="G3" s="7"/>
      <c r="H3" s="7"/>
      <c r="I3" s="7"/>
      <c r="J3" s="7"/>
      <c r="K3" s="7"/>
      <c r="L3" s="7"/>
      <c r="M3" s="7"/>
      <c r="N3" s="7"/>
      <c r="O3" s="7"/>
    </row>
    <row r="4" spans="1:17" ht="20.100000000000001" customHeight="1" x14ac:dyDescent="0.15">
      <c r="A4" s="7"/>
      <c r="B4" s="7"/>
      <c r="C4" s="7"/>
      <c r="D4" s="7"/>
      <c r="E4" s="7"/>
      <c r="F4" s="7"/>
      <c r="G4" s="7"/>
      <c r="H4" s="7"/>
      <c r="I4" s="7"/>
      <c r="J4" s="8" t="s">
        <v>28</v>
      </c>
      <c r="K4" s="8"/>
      <c r="L4" s="8"/>
      <c r="M4" s="8"/>
      <c r="N4" s="8"/>
      <c r="O4" s="7"/>
    </row>
    <row r="5" spans="1:17" ht="20.100000000000001" customHeight="1" x14ac:dyDescent="0.15">
      <c r="A5" s="7"/>
      <c r="B5" s="7"/>
      <c r="C5" s="7"/>
      <c r="D5" s="7"/>
      <c r="E5" s="7"/>
      <c r="F5" s="7"/>
      <c r="G5" s="7"/>
      <c r="H5" s="7"/>
      <c r="I5" s="7"/>
      <c r="J5" s="7"/>
      <c r="K5" s="8"/>
      <c r="L5" s="8"/>
      <c r="M5" s="8"/>
      <c r="N5" s="8"/>
      <c r="O5" s="7"/>
    </row>
    <row r="6" spans="1:17" ht="20.100000000000001" customHeight="1" x14ac:dyDescent="0.15">
      <c r="A6" s="7"/>
      <c r="B6" s="7" t="s">
        <v>16</v>
      </c>
      <c r="C6" s="8"/>
      <c r="D6" s="8"/>
      <c r="E6" s="8"/>
      <c r="F6" s="7"/>
      <c r="G6" s="7"/>
      <c r="H6" s="7"/>
      <c r="I6" s="7"/>
      <c r="J6" s="7"/>
      <c r="K6" s="7"/>
      <c r="L6" s="7"/>
      <c r="M6" s="7"/>
      <c r="N6" s="7"/>
      <c r="O6" s="7"/>
    </row>
    <row r="7" spans="1:17" ht="20.100000000000001" customHeight="1" x14ac:dyDescent="0.15">
      <c r="A7" s="7"/>
      <c r="B7" s="9" t="s">
        <v>59</v>
      </c>
      <c r="C7" s="10">
        <v>2</v>
      </c>
      <c r="D7" s="7" t="s">
        <v>25</v>
      </c>
      <c r="E7" s="10">
        <v>4</v>
      </c>
      <c r="F7" s="11" t="s">
        <v>26</v>
      </c>
      <c r="G7" s="12" t="s">
        <v>27</v>
      </c>
      <c r="H7" s="12" t="s">
        <v>58</v>
      </c>
      <c r="I7" s="10">
        <v>3</v>
      </c>
      <c r="J7" s="11" t="s">
        <v>25</v>
      </c>
      <c r="K7" s="36">
        <v>3</v>
      </c>
      <c r="L7" s="11" t="s">
        <v>26</v>
      </c>
      <c r="M7" s="13" t="s">
        <v>24</v>
      </c>
      <c r="N7" s="10">
        <v>12</v>
      </c>
      <c r="O7" s="7" t="s">
        <v>23</v>
      </c>
    </row>
    <row r="8" spans="1:17" ht="20.100000000000001" customHeight="1" x14ac:dyDescent="0.15">
      <c r="A8" s="7"/>
      <c r="B8" s="7"/>
      <c r="C8" s="8"/>
      <c r="D8" s="8"/>
      <c r="E8" s="8"/>
      <c r="F8" s="7"/>
      <c r="G8" s="7"/>
      <c r="H8" s="7"/>
      <c r="I8" s="7"/>
      <c r="J8" s="7"/>
      <c r="K8" s="7"/>
      <c r="L8" s="7"/>
      <c r="M8" s="7"/>
      <c r="N8" s="7"/>
      <c r="O8" s="7"/>
    </row>
    <row r="9" spans="1:17" ht="20.100000000000001" customHeight="1" x14ac:dyDescent="0.15">
      <c r="A9" s="7"/>
      <c r="B9" s="7" t="s">
        <v>6</v>
      </c>
      <c r="C9" s="8"/>
      <c r="D9" s="8"/>
      <c r="E9" s="8"/>
      <c r="F9" s="7"/>
      <c r="G9" s="7"/>
      <c r="H9" s="7"/>
      <c r="I9" s="7"/>
      <c r="J9" s="7"/>
      <c r="K9" s="7"/>
      <c r="L9" s="7"/>
      <c r="M9" s="7"/>
      <c r="N9" s="7"/>
      <c r="O9" s="7"/>
    </row>
    <row r="10" spans="1:17" ht="20.100000000000001" customHeight="1" x14ac:dyDescent="0.15">
      <c r="A10" s="7"/>
      <c r="B10" s="7"/>
      <c r="C10" s="7"/>
      <c r="D10" s="7"/>
      <c r="E10" s="7"/>
      <c r="F10" s="8"/>
      <c r="G10" s="7"/>
      <c r="H10" s="7"/>
      <c r="I10" s="7"/>
      <c r="J10" s="7"/>
      <c r="K10" s="7"/>
      <c r="L10" s="7"/>
      <c r="M10" s="7"/>
      <c r="N10" s="13" t="s">
        <v>2</v>
      </c>
      <c r="O10" s="7"/>
    </row>
    <row r="11" spans="1:17" ht="27.75" customHeight="1" x14ac:dyDescent="0.15">
      <c r="A11" s="7"/>
      <c r="B11" s="7"/>
      <c r="C11" s="42" t="s">
        <v>7</v>
      </c>
      <c r="D11" s="42"/>
      <c r="E11" s="42"/>
      <c r="F11" s="42"/>
      <c r="G11" s="42" t="s">
        <v>0</v>
      </c>
      <c r="H11" s="42"/>
      <c r="I11" s="42"/>
      <c r="J11" s="42"/>
      <c r="K11" s="43" t="s">
        <v>1</v>
      </c>
      <c r="L11" s="43"/>
      <c r="M11" s="43"/>
      <c r="N11" s="42"/>
      <c r="O11" s="7"/>
    </row>
    <row r="12" spans="1:17" ht="33.75" customHeight="1" x14ac:dyDescent="0.15">
      <c r="A12" s="7"/>
      <c r="B12" s="7"/>
      <c r="C12" s="44">
        <f>IF(M26&gt;M28,M28,M26)*N7</f>
        <v>504000</v>
      </c>
      <c r="D12" s="44"/>
      <c r="E12" s="44"/>
      <c r="F12" s="45"/>
      <c r="G12" s="46"/>
      <c r="H12" s="46"/>
      <c r="I12" s="46"/>
      <c r="J12" s="46"/>
      <c r="K12" s="46"/>
      <c r="L12" s="46"/>
      <c r="M12" s="46"/>
      <c r="N12" s="46"/>
      <c r="O12" s="14"/>
      <c r="P12" s="1"/>
      <c r="Q12" s="1"/>
    </row>
    <row r="13" spans="1:17" ht="19.5" customHeight="1" x14ac:dyDescent="0.15">
      <c r="A13" s="7"/>
      <c r="B13" s="7"/>
      <c r="C13" s="15"/>
      <c r="D13" s="15"/>
      <c r="E13" s="15"/>
      <c r="F13" s="16"/>
      <c r="G13" s="17"/>
      <c r="H13" s="17"/>
      <c r="I13" s="17"/>
      <c r="J13" s="17"/>
      <c r="K13" s="17"/>
      <c r="L13" s="17"/>
      <c r="M13" s="17"/>
      <c r="N13" s="17"/>
      <c r="O13" s="14"/>
      <c r="P13" s="1"/>
      <c r="Q13" s="1"/>
    </row>
    <row r="14" spans="1:17" ht="20.100000000000001" customHeight="1" x14ac:dyDescent="0.15">
      <c r="A14" s="7"/>
      <c r="B14" s="18" t="s">
        <v>8</v>
      </c>
      <c r="C14" s="19"/>
      <c r="D14" s="19"/>
      <c r="E14" s="19"/>
      <c r="F14" s="18"/>
      <c r="G14" s="19"/>
      <c r="H14" s="19"/>
      <c r="I14" s="19"/>
      <c r="J14" s="18"/>
      <c r="K14" s="18"/>
      <c r="L14" s="18"/>
      <c r="M14" s="18"/>
      <c r="N14" s="7"/>
      <c r="O14" s="7"/>
    </row>
    <row r="15" spans="1:17" ht="20.100000000000001" customHeight="1" x14ac:dyDescent="0.15">
      <c r="A15" s="7"/>
      <c r="B15" s="20" t="s">
        <v>15</v>
      </c>
      <c r="C15" s="18"/>
      <c r="D15" s="18"/>
      <c r="E15" s="18"/>
      <c r="F15" s="18"/>
      <c r="G15" s="18"/>
      <c r="H15" s="18"/>
      <c r="I15" s="18"/>
      <c r="J15" s="18"/>
      <c r="K15" s="18"/>
      <c r="L15" s="18"/>
      <c r="M15" s="18"/>
      <c r="N15" s="7"/>
      <c r="O15" s="7"/>
    </row>
    <row r="16" spans="1:17" ht="20.100000000000001" customHeight="1" x14ac:dyDescent="0.15">
      <c r="A16" s="7"/>
      <c r="B16" s="20" t="s">
        <v>12</v>
      </c>
      <c r="C16" s="18"/>
      <c r="D16" s="18"/>
      <c r="E16" s="18"/>
      <c r="F16" s="20"/>
      <c r="G16" s="20" t="s">
        <v>30</v>
      </c>
      <c r="H16" s="18"/>
      <c r="I16" s="18"/>
      <c r="J16" s="7"/>
      <c r="K16" s="18"/>
      <c r="L16" s="22"/>
      <c r="M16" s="38">
        <f>'（別紙９）内訳表'!$I$29</f>
        <v>4540000</v>
      </c>
      <c r="N16" s="39"/>
      <c r="O16" s="40"/>
    </row>
    <row r="17" spans="1:15" ht="20.100000000000001" customHeight="1" x14ac:dyDescent="0.15">
      <c r="A17" s="7"/>
      <c r="B17" s="20" t="s">
        <v>13</v>
      </c>
      <c r="C17" s="18"/>
      <c r="D17" s="18"/>
      <c r="E17" s="18"/>
      <c r="F17" s="20"/>
      <c r="G17" s="20" t="s">
        <v>31</v>
      </c>
      <c r="H17" s="18"/>
      <c r="I17" s="18"/>
      <c r="J17" s="7"/>
      <c r="K17" s="18"/>
      <c r="L17" s="22"/>
      <c r="M17" s="38">
        <f>'（別紙９）内訳表'!$K$29</f>
        <v>4582000</v>
      </c>
      <c r="N17" s="39"/>
      <c r="O17" s="40"/>
    </row>
    <row r="18" spans="1:15" ht="20.100000000000001" customHeight="1" x14ac:dyDescent="0.15">
      <c r="A18" s="7"/>
      <c r="B18" s="20" t="s">
        <v>14</v>
      </c>
      <c r="C18" s="18"/>
      <c r="D18" s="18"/>
      <c r="E18" s="18"/>
      <c r="F18" s="20"/>
      <c r="G18" s="20" t="s">
        <v>32</v>
      </c>
      <c r="H18" s="18"/>
      <c r="I18" s="18"/>
      <c r="J18" s="21"/>
      <c r="K18" s="18"/>
      <c r="L18" s="22"/>
      <c r="M18" s="38">
        <f>M17-M16</f>
        <v>42000</v>
      </c>
      <c r="N18" s="39"/>
      <c r="O18" s="40"/>
    </row>
    <row r="19" spans="1:15" ht="11.25" customHeight="1" x14ac:dyDescent="0.15">
      <c r="A19" s="7"/>
      <c r="B19" s="20"/>
      <c r="C19" s="18"/>
      <c r="D19" s="18"/>
      <c r="E19" s="18"/>
      <c r="F19" s="20"/>
      <c r="G19" s="18"/>
      <c r="H19" s="18"/>
      <c r="I19" s="18"/>
      <c r="J19" s="21"/>
      <c r="K19" s="18"/>
      <c r="L19" s="15"/>
      <c r="M19" s="15"/>
      <c r="N19" s="15"/>
      <c r="O19" s="16"/>
    </row>
    <row r="20" spans="1:15" ht="20.100000000000001" customHeight="1" x14ac:dyDescent="0.15">
      <c r="A20" s="7"/>
      <c r="B20" s="20" t="s">
        <v>40</v>
      </c>
      <c r="C20" s="18"/>
      <c r="D20" s="18"/>
      <c r="E20" s="18"/>
      <c r="F20" s="18"/>
      <c r="G20" s="18"/>
      <c r="H20" s="18"/>
      <c r="I20" s="18"/>
      <c r="J20" s="7"/>
      <c r="K20" s="18"/>
      <c r="L20" s="18"/>
      <c r="M20" s="18"/>
      <c r="N20" s="18"/>
      <c r="O20" s="7"/>
    </row>
    <row r="21" spans="1:15" ht="20.100000000000001" customHeight="1" x14ac:dyDescent="0.15">
      <c r="A21" s="7"/>
      <c r="B21" s="20" t="s">
        <v>12</v>
      </c>
      <c r="C21" s="18"/>
      <c r="D21" s="18"/>
      <c r="E21" s="18"/>
      <c r="F21" s="20"/>
      <c r="G21" s="20" t="s">
        <v>30</v>
      </c>
      <c r="H21" s="18"/>
      <c r="I21" s="18"/>
      <c r="J21" s="7"/>
      <c r="K21" s="18"/>
      <c r="L21" s="22"/>
      <c r="M21" s="50">
        <f>'（別紙９）内訳表'!$I$29</f>
        <v>4540000</v>
      </c>
      <c r="N21" s="51"/>
      <c r="O21" s="52"/>
    </row>
    <row r="22" spans="1:15" ht="20.100000000000001" customHeight="1" x14ac:dyDescent="0.15">
      <c r="A22" s="7"/>
      <c r="B22" s="7" t="s">
        <v>49</v>
      </c>
      <c r="C22" s="7"/>
      <c r="D22" s="7"/>
      <c r="E22" s="7"/>
      <c r="F22" s="7"/>
      <c r="G22" s="14" t="s">
        <v>33</v>
      </c>
      <c r="H22" s="14"/>
      <c r="I22" s="7"/>
      <c r="J22" s="14"/>
      <c r="K22" s="14"/>
      <c r="L22" s="23"/>
      <c r="M22" s="53">
        <v>0</v>
      </c>
      <c r="N22" s="54"/>
      <c r="O22" s="55"/>
    </row>
    <row r="23" spans="1:15" ht="21.75" customHeight="1" x14ac:dyDescent="0.15">
      <c r="A23" s="7"/>
      <c r="B23" s="11" t="s">
        <v>41</v>
      </c>
      <c r="C23" s="14"/>
      <c r="D23" s="14"/>
      <c r="E23" s="14"/>
      <c r="F23" s="14"/>
      <c r="G23" s="14"/>
      <c r="H23" s="14" t="s">
        <v>34</v>
      </c>
      <c r="I23" s="14"/>
      <c r="J23" s="7"/>
      <c r="K23" s="14"/>
      <c r="L23" s="24"/>
      <c r="M23" s="56">
        <f>M21*M22</f>
        <v>0</v>
      </c>
      <c r="N23" s="57"/>
      <c r="O23" s="58"/>
    </row>
    <row r="24" spans="1:15" ht="12" customHeight="1" x14ac:dyDescent="0.15">
      <c r="A24" s="7"/>
      <c r="B24" s="7"/>
      <c r="C24" s="7"/>
      <c r="D24" s="7"/>
      <c r="E24" s="7"/>
      <c r="F24" s="7"/>
      <c r="G24" s="7"/>
      <c r="H24" s="7"/>
      <c r="I24" s="7"/>
      <c r="J24" s="14"/>
      <c r="K24" s="14"/>
      <c r="L24" s="25"/>
      <c r="M24" s="25"/>
      <c r="N24" s="25"/>
      <c r="O24" s="25"/>
    </row>
    <row r="25" spans="1:15" ht="21.75" customHeight="1" x14ac:dyDescent="0.15">
      <c r="A25" s="7"/>
      <c r="B25" s="11" t="s">
        <v>44</v>
      </c>
      <c r="C25" s="14"/>
      <c r="D25" s="14"/>
      <c r="E25" s="14"/>
      <c r="F25" s="14"/>
      <c r="G25" s="14"/>
      <c r="H25" s="14"/>
      <c r="I25" s="14"/>
      <c r="J25" s="7"/>
      <c r="K25" s="14"/>
      <c r="L25" s="17"/>
      <c r="M25" s="17"/>
      <c r="N25" s="17"/>
      <c r="O25" s="17"/>
    </row>
    <row r="26" spans="1:15" ht="21.75" customHeight="1" x14ac:dyDescent="0.15">
      <c r="A26" s="7"/>
      <c r="B26" s="11" t="s">
        <v>42</v>
      </c>
      <c r="C26" s="14"/>
      <c r="D26" s="14"/>
      <c r="E26" s="14"/>
      <c r="F26" s="14"/>
      <c r="G26" s="14"/>
      <c r="H26" s="14"/>
      <c r="I26" s="14"/>
      <c r="J26" s="7"/>
      <c r="K26" s="14"/>
      <c r="L26" s="24"/>
      <c r="M26" s="47">
        <f>M18-M23</f>
        <v>42000</v>
      </c>
      <c r="N26" s="48"/>
      <c r="O26" s="49"/>
    </row>
    <row r="27" spans="1:15" ht="21.75" customHeight="1" x14ac:dyDescent="0.15">
      <c r="A27" s="7"/>
      <c r="B27" s="11"/>
      <c r="C27" s="14"/>
      <c r="D27" s="14"/>
      <c r="E27" s="14"/>
      <c r="F27" s="14"/>
      <c r="G27" s="14"/>
      <c r="H27" s="14"/>
      <c r="I27" s="14"/>
      <c r="J27" s="14" t="s">
        <v>35</v>
      </c>
      <c r="K27" s="14"/>
      <c r="L27" s="17"/>
      <c r="M27" s="17"/>
      <c r="N27" s="17"/>
      <c r="O27" s="17"/>
    </row>
    <row r="28" spans="1:15" ht="22.5" customHeight="1" x14ac:dyDescent="0.15">
      <c r="A28" s="7"/>
      <c r="B28" s="7" t="s">
        <v>36</v>
      </c>
      <c r="C28" s="26"/>
      <c r="D28" s="26"/>
      <c r="E28" s="26"/>
      <c r="F28" s="26"/>
      <c r="G28" s="26"/>
      <c r="H28" s="26"/>
      <c r="I28" s="26"/>
      <c r="J28" s="27"/>
      <c r="K28" s="26"/>
      <c r="L28" s="22"/>
      <c r="M28" s="38">
        <f>M16*3/100</f>
        <v>136200</v>
      </c>
      <c r="N28" s="39"/>
      <c r="O28" s="40"/>
    </row>
    <row r="29" spans="1:15" ht="22.5" customHeight="1" x14ac:dyDescent="0.15">
      <c r="A29" s="7"/>
      <c r="B29" s="7"/>
      <c r="C29" s="7"/>
      <c r="D29" s="7"/>
      <c r="E29" s="7"/>
      <c r="F29" s="7"/>
      <c r="G29" s="7"/>
      <c r="H29" s="7"/>
      <c r="I29" s="7"/>
      <c r="J29" s="7"/>
      <c r="K29" s="7"/>
      <c r="L29" s="7"/>
      <c r="M29" s="7"/>
      <c r="N29" s="13"/>
      <c r="O29" s="7"/>
    </row>
    <row r="30" spans="1:15" ht="20.100000000000001" customHeight="1" x14ac:dyDescent="0.15">
      <c r="A30" s="7"/>
      <c r="B30" s="7" t="s">
        <v>50</v>
      </c>
      <c r="C30" s="7"/>
      <c r="D30" s="7"/>
      <c r="E30" s="7"/>
      <c r="F30" s="7"/>
      <c r="G30" s="7"/>
      <c r="H30" s="7"/>
      <c r="I30" s="7"/>
      <c r="J30" s="7"/>
      <c r="K30" s="7"/>
      <c r="L30" s="7"/>
      <c r="M30" s="7"/>
      <c r="N30" s="7"/>
      <c r="O30" s="7"/>
    </row>
    <row r="31" spans="1:15" ht="20.100000000000001" customHeight="1" x14ac:dyDescent="0.15">
      <c r="A31" s="7"/>
      <c r="B31" s="7" t="s">
        <v>37</v>
      </c>
      <c r="C31" s="7"/>
      <c r="D31" s="7"/>
      <c r="E31" s="7"/>
      <c r="F31" s="7"/>
      <c r="G31" s="7"/>
      <c r="H31" s="7"/>
      <c r="I31" s="7"/>
      <c r="J31" s="7"/>
      <c r="K31" s="7"/>
      <c r="L31" s="7"/>
      <c r="M31" s="7"/>
      <c r="N31" s="7"/>
      <c r="O31" s="7"/>
    </row>
    <row r="32" spans="1:15" ht="20.100000000000001" customHeight="1" x14ac:dyDescent="0.15">
      <c r="A32" s="7"/>
      <c r="B32" s="7" t="s">
        <v>38</v>
      </c>
      <c r="C32" s="7"/>
      <c r="D32" s="7"/>
      <c r="E32" s="7"/>
      <c r="F32" s="7"/>
      <c r="G32" s="7"/>
      <c r="H32" s="7"/>
      <c r="I32" s="7"/>
      <c r="J32" s="7"/>
      <c r="K32" s="7"/>
      <c r="L32" s="7"/>
      <c r="M32" s="7"/>
      <c r="N32" s="7"/>
      <c r="O32" s="7"/>
    </row>
    <row r="33" ht="20.100000000000001" customHeight="1" x14ac:dyDescent="0.15"/>
    <row r="34" ht="20.100000000000001" customHeight="1" x14ac:dyDescent="0.15"/>
    <row r="35" ht="20.100000000000001" customHeight="1" x14ac:dyDescent="0.15"/>
  </sheetData>
  <mergeCells count="15">
    <mergeCell ref="M26:O26"/>
    <mergeCell ref="M28:O28"/>
    <mergeCell ref="M17:O17"/>
    <mergeCell ref="M18:O18"/>
    <mergeCell ref="M21:O21"/>
    <mergeCell ref="M22:O22"/>
    <mergeCell ref="M23:O23"/>
    <mergeCell ref="M16:O16"/>
    <mergeCell ref="B2:O2"/>
    <mergeCell ref="C11:F11"/>
    <mergeCell ref="G11:J11"/>
    <mergeCell ref="K11:N11"/>
    <mergeCell ref="C12:F12"/>
    <mergeCell ref="G12:J12"/>
    <mergeCell ref="K12:N12"/>
  </mergeCells>
  <phoneticPr fontId="2"/>
  <pageMargins left="0.9055118110236221" right="0.51181102362204722" top="0.74803149606299213" bottom="0.74803149606299213" header="0.31496062992125984" footer="0.31496062992125984"/>
  <pageSetup paperSize="9" orientation="portrait" r:id="rId1"/>
  <headerFooter>
    <oddHeader>&amp;L&amp;"ＭＳ 明朝,標準"&amp;K000000（別紙９）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topLeftCell="A4" zoomScaleNormal="100" zoomScaleSheetLayoutView="100" workbookViewId="0">
      <selection activeCell="U19" sqref="U19"/>
    </sheetView>
  </sheetViews>
  <sheetFormatPr defaultRowHeight="13.5" x14ac:dyDescent="0.15"/>
  <cols>
    <col min="1" max="1" width="5" customWidth="1"/>
    <col min="2" max="2" width="10" customWidth="1"/>
    <col min="3" max="3" width="3.75" customWidth="1"/>
    <col min="4" max="4" width="7.5" customWidth="1"/>
    <col min="5" max="14" width="6" customWidth="1"/>
    <col min="15" max="16" width="5.25" customWidth="1"/>
  </cols>
  <sheetData>
    <row r="1" spans="1:16" ht="20.100000000000001" customHeight="1" x14ac:dyDescent="0.15">
      <c r="A1" s="7"/>
      <c r="B1" s="7"/>
      <c r="C1" s="7"/>
      <c r="D1" s="7"/>
      <c r="E1" s="7"/>
      <c r="F1" s="7"/>
      <c r="G1" s="7"/>
      <c r="H1" s="7"/>
      <c r="I1" s="7"/>
      <c r="J1" s="7"/>
      <c r="K1" s="7"/>
      <c r="L1" s="7"/>
      <c r="M1" s="7"/>
      <c r="N1" s="7"/>
      <c r="O1" s="7"/>
      <c r="P1" s="7"/>
    </row>
    <row r="2" spans="1:16" ht="20.100000000000001" customHeight="1" x14ac:dyDescent="0.15">
      <c r="A2" s="7"/>
      <c r="B2" s="41" t="s">
        <v>21</v>
      </c>
      <c r="C2" s="41"/>
      <c r="D2" s="41"/>
      <c r="E2" s="41"/>
      <c r="F2" s="41"/>
      <c r="G2" s="41"/>
      <c r="H2" s="41"/>
      <c r="I2" s="41"/>
      <c r="J2" s="41"/>
      <c r="K2" s="41"/>
      <c r="L2" s="41"/>
      <c r="M2" s="41"/>
      <c r="N2" s="41"/>
      <c r="O2" s="41"/>
      <c r="P2" s="7"/>
    </row>
    <row r="3" spans="1:16" ht="20.100000000000001" customHeight="1" x14ac:dyDescent="0.15">
      <c r="A3" s="7"/>
      <c r="B3" s="7"/>
      <c r="C3" s="7"/>
      <c r="D3" s="7"/>
      <c r="E3" s="7"/>
      <c r="F3" s="7"/>
      <c r="G3" s="7"/>
      <c r="H3" s="7"/>
      <c r="I3" s="7"/>
      <c r="J3" s="7"/>
      <c r="K3" s="7"/>
      <c r="L3" s="7"/>
      <c r="M3" s="7"/>
      <c r="N3" s="7"/>
      <c r="O3" s="7"/>
      <c r="P3" s="7"/>
    </row>
    <row r="4" spans="1:16" ht="20.100000000000001" customHeight="1" x14ac:dyDescent="0.15">
      <c r="A4" s="7"/>
      <c r="B4" s="7"/>
      <c r="C4" s="7"/>
      <c r="D4" s="7"/>
      <c r="E4" s="7"/>
      <c r="F4" s="7"/>
      <c r="G4" s="7"/>
      <c r="H4" s="7"/>
      <c r="I4" s="7"/>
      <c r="J4" s="7"/>
      <c r="K4" s="7"/>
      <c r="L4" s="8" t="s">
        <v>29</v>
      </c>
      <c r="M4" s="8"/>
      <c r="N4" s="7"/>
      <c r="O4" s="7"/>
      <c r="P4" s="7"/>
    </row>
    <row r="5" spans="1:16" ht="14.25" customHeight="1" x14ac:dyDescent="0.15">
      <c r="A5" s="7"/>
      <c r="B5" s="7"/>
      <c r="C5" s="7"/>
      <c r="D5" s="7"/>
      <c r="E5" s="7"/>
      <c r="F5" s="7"/>
      <c r="G5" s="7"/>
      <c r="H5" s="7"/>
      <c r="I5" s="7"/>
      <c r="J5" s="7"/>
      <c r="K5" s="7"/>
      <c r="L5" s="8"/>
      <c r="M5" s="8"/>
      <c r="N5" s="7"/>
      <c r="O5" s="7"/>
      <c r="P5" s="7"/>
    </row>
    <row r="6" spans="1:16" ht="15" customHeight="1" x14ac:dyDescent="0.15">
      <c r="A6" s="7"/>
      <c r="B6" s="7"/>
      <c r="C6" s="7"/>
      <c r="D6" s="7"/>
      <c r="E6" s="7"/>
      <c r="F6" s="7"/>
      <c r="G6" s="7"/>
      <c r="H6" s="7"/>
      <c r="I6" s="7"/>
      <c r="J6" s="7"/>
      <c r="K6" s="7"/>
      <c r="L6" s="7"/>
      <c r="M6" s="7"/>
      <c r="N6" s="13" t="s">
        <v>5</v>
      </c>
      <c r="O6" s="7"/>
      <c r="P6" s="7"/>
    </row>
    <row r="7" spans="1:16" ht="21" customHeight="1" x14ac:dyDescent="0.15">
      <c r="A7" s="83"/>
      <c r="B7" s="85" t="s">
        <v>3</v>
      </c>
      <c r="C7" s="85"/>
      <c r="D7" s="61" t="s">
        <v>22</v>
      </c>
      <c r="E7" s="87" t="s">
        <v>51</v>
      </c>
      <c r="F7" s="88"/>
      <c r="G7" s="88"/>
      <c r="H7" s="88"/>
      <c r="I7" s="88"/>
      <c r="J7" s="89"/>
      <c r="K7" s="79" t="s">
        <v>52</v>
      </c>
      <c r="L7" s="80"/>
      <c r="M7" s="71" t="s">
        <v>53</v>
      </c>
      <c r="N7" s="72"/>
      <c r="O7" s="64" t="s">
        <v>54</v>
      </c>
      <c r="P7" s="65"/>
    </row>
    <row r="8" spans="1:16" ht="39.75" customHeight="1" x14ac:dyDescent="0.15">
      <c r="A8" s="84"/>
      <c r="B8" s="86"/>
      <c r="C8" s="86"/>
      <c r="D8" s="62"/>
      <c r="E8" s="66" t="s">
        <v>11</v>
      </c>
      <c r="F8" s="66"/>
      <c r="G8" s="90" t="s">
        <v>19</v>
      </c>
      <c r="H8" s="67"/>
      <c r="I8" s="66" t="s">
        <v>4</v>
      </c>
      <c r="J8" s="66"/>
      <c r="K8" s="81"/>
      <c r="L8" s="82"/>
      <c r="M8" s="73"/>
      <c r="N8" s="74"/>
      <c r="O8" s="66"/>
      <c r="P8" s="67"/>
    </row>
    <row r="9" spans="1:16" ht="20.100000000000001" customHeight="1" x14ac:dyDescent="0.15">
      <c r="A9" s="33">
        <v>1</v>
      </c>
      <c r="B9" s="70" t="s">
        <v>45</v>
      </c>
      <c r="C9" s="70"/>
      <c r="D9" s="34" t="s">
        <v>46</v>
      </c>
      <c r="E9" s="91">
        <v>360000</v>
      </c>
      <c r="F9" s="91"/>
      <c r="G9" s="77">
        <v>0</v>
      </c>
      <c r="H9" s="78"/>
      <c r="I9" s="75">
        <f>E9+G9</f>
        <v>360000</v>
      </c>
      <c r="J9" s="76"/>
      <c r="K9" s="91">
        <v>360500</v>
      </c>
      <c r="L9" s="91"/>
      <c r="M9" s="59">
        <f>K9-I9</f>
        <v>500</v>
      </c>
      <c r="N9" s="60"/>
      <c r="O9" s="68">
        <f t="shared" ref="O9:O28" si="0">M9/E9</f>
        <v>1.3888888888888889E-3</v>
      </c>
      <c r="P9" s="69"/>
    </row>
    <row r="10" spans="1:16" ht="20.100000000000001" customHeight="1" x14ac:dyDescent="0.15">
      <c r="A10" s="33">
        <v>2</v>
      </c>
      <c r="B10" s="70" t="s">
        <v>45</v>
      </c>
      <c r="C10" s="70"/>
      <c r="D10" s="37" t="s">
        <v>47</v>
      </c>
      <c r="E10" s="91">
        <v>340000</v>
      </c>
      <c r="F10" s="91"/>
      <c r="G10" s="77">
        <v>0</v>
      </c>
      <c r="H10" s="78"/>
      <c r="I10" s="75">
        <f t="shared" ref="I10:I28" si="1">E10+G10</f>
        <v>340000</v>
      </c>
      <c r="J10" s="76"/>
      <c r="K10" s="91">
        <v>340500</v>
      </c>
      <c r="L10" s="91"/>
      <c r="M10" s="59">
        <f t="shared" ref="M10:M28" si="2">K10-I10</f>
        <v>500</v>
      </c>
      <c r="N10" s="60"/>
      <c r="O10" s="68">
        <f t="shared" si="0"/>
        <v>1.4705882352941176E-3</v>
      </c>
      <c r="P10" s="69"/>
    </row>
    <row r="11" spans="1:16" ht="20.100000000000001" customHeight="1" x14ac:dyDescent="0.15">
      <c r="A11" s="33">
        <v>3</v>
      </c>
      <c r="B11" s="70" t="s">
        <v>45</v>
      </c>
      <c r="C11" s="70"/>
      <c r="D11" s="34"/>
      <c r="E11" s="91">
        <v>320000</v>
      </c>
      <c r="F11" s="91"/>
      <c r="G11" s="77">
        <v>0</v>
      </c>
      <c r="H11" s="78"/>
      <c r="I11" s="75">
        <f t="shared" si="1"/>
        <v>320000</v>
      </c>
      <c r="J11" s="76"/>
      <c r="K11" s="91">
        <v>320500</v>
      </c>
      <c r="L11" s="91"/>
      <c r="M11" s="59">
        <f t="shared" si="2"/>
        <v>500</v>
      </c>
      <c r="N11" s="60"/>
      <c r="O11" s="68">
        <f t="shared" si="0"/>
        <v>1.5625000000000001E-3</v>
      </c>
      <c r="P11" s="69"/>
    </row>
    <row r="12" spans="1:16" ht="20.100000000000001" customHeight="1" x14ac:dyDescent="0.15">
      <c r="A12" s="33">
        <v>4</v>
      </c>
      <c r="B12" s="70" t="s">
        <v>45</v>
      </c>
      <c r="C12" s="70"/>
      <c r="D12" s="34"/>
      <c r="E12" s="91">
        <v>300000</v>
      </c>
      <c r="F12" s="91"/>
      <c r="G12" s="77">
        <v>0</v>
      </c>
      <c r="H12" s="78"/>
      <c r="I12" s="75">
        <f t="shared" si="1"/>
        <v>300000</v>
      </c>
      <c r="J12" s="76"/>
      <c r="K12" s="91">
        <v>300500</v>
      </c>
      <c r="L12" s="91"/>
      <c r="M12" s="59">
        <f t="shared" si="2"/>
        <v>500</v>
      </c>
      <c r="N12" s="60"/>
      <c r="O12" s="68">
        <f t="shared" si="0"/>
        <v>1.6666666666666668E-3</v>
      </c>
      <c r="P12" s="69"/>
    </row>
    <row r="13" spans="1:16" ht="20.100000000000001" customHeight="1" x14ac:dyDescent="0.15">
      <c r="A13" s="33">
        <v>5</v>
      </c>
      <c r="B13" s="70" t="s">
        <v>45</v>
      </c>
      <c r="C13" s="70"/>
      <c r="D13" s="34"/>
      <c r="E13" s="91">
        <v>280000</v>
      </c>
      <c r="F13" s="91"/>
      <c r="G13" s="77">
        <v>0</v>
      </c>
      <c r="H13" s="78"/>
      <c r="I13" s="75">
        <f t="shared" si="1"/>
        <v>280000</v>
      </c>
      <c r="J13" s="76"/>
      <c r="K13" s="91">
        <v>281000</v>
      </c>
      <c r="L13" s="91"/>
      <c r="M13" s="59">
        <f t="shared" si="2"/>
        <v>1000</v>
      </c>
      <c r="N13" s="60"/>
      <c r="O13" s="68">
        <f t="shared" si="0"/>
        <v>3.5714285714285713E-3</v>
      </c>
      <c r="P13" s="69"/>
    </row>
    <row r="14" spans="1:16" ht="20.100000000000001" customHeight="1" x14ac:dyDescent="0.15">
      <c r="A14" s="33">
        <v>6</v>
      </c>
      <c r="B14" s="70" t="s">
        <v>45</v>
      </c>
      <c r="C14" s="70"/>
      <c r="D14" s="34"/>
      <c r="E14" s="91">
        <v>260000</v>
      </c>
      <c r="F14" s="91"/>
      <c r="G14" s="77">
        <v>0</v>
      </c>
      <c r="H14" s="78"/>
      <c r="I14" s="75">
        <f t="shared" si="1"/>
        <v>260000</v>
      </c>
      <c r="J14" s="76"/>
      <c r="K14" s="91">
        <v>261000</v>
      </c>
      <c r="L14" s="91"/>
      <c r="M14" s="59">
        <f t="shared" si="2"/>
        <v>1000</v>
      </c>
      <c r="N14" s="60"/>
      <c r="O14" s="68">
        <f t="shared" si="0"/>
        <v>3.8461538461538464E-3</v>
      </c>
      <c r="P14" s="69"/>
    </row>
    <row r="15" spans="1:16" ht="20.100000000000001" customHeight="1" x14ac:dyDescent="0.15">
      <c r="A15" s="33">
        <v>7</v>
      </c>
      <c r="B15" s="70" t="s">
        <v>45</v>
      </c>
      <c r="C15" s="70"/>
      <c r="D15" s="34"/>
      <c r="E15" s="91">
        <v>240000</v>
      </c>
      <c r="F15" s="91"/>
      <c r="G15" s="77">
        <v>0</v>
      </c>
      <c r="H15" s="78"/>
      <c r="I15" s="75">
        <f t="shared" si="1"/>
        <v>240000</v>
      </c>
      <c r="J15" s="76"/>
      <c r="K15" s="91">
        <v>241000</v>
      </c>
      <c r="L15" s="91"/>
      <c r="M15" s="59">
        <f t="shared" si="2"/>
        <v>1000</v>
      </c>
      <c r="N15" s="60"/>
      <c r="O15" s="68">
        <f t="shared" si="0"/>
        <v>4.1666666666666666E-3</v>
      </c>
      <c r="P15" s="69"/>
    </row>
    <row r="16" spans="1:16" ht="20.100000000000001" customHeight="1" x14ac:dyDescent="0.15">
      <c r="A16" s="33">
        <v>8</v>
      </c>
      <c r="B16" s="70" t="s">
        <v>45</v>
      </c>
      <c r="C16" s="70"/>
      <c r="D16" s="34"/>
      <c r="E16" s="91">
        <v>240000</v>
      </c>
      <c r="F16" s="91"/>
      <c r="G16" s="77">
        <v>0</v>
      </c>
      <c r="H16" s="78"/>
      <c r="I16" s="75">
        <f t="shared" si="1"/>
        <v>240000</v>
      </c>
      <c r="J16" s="76"/>
      <c r="K16" s="91">
        <v>241000</v>
      </c>
      <c r="L16" s="91"/>
      <c r="M16" s="59">
        <f t="shared" si="2"/>
        <v>1000</v>
      </c>
      <c r="N16" s="60"/>
      <c r="O16" s="68">
        <f t="shared" si="0"/>
        <v>4.1666666666666666E-3</v>
      </c>
      <c r="P16" s="69"/>
    </row>
    <row r="17" spans="1:18" ht="20.100000000000001" customHeight="1" x14ac:dyDescent="0.15">
      <c r="A17" s="33">
        <v>9</v>
      </c>
      <c r="B17" s="70" t="s">
        <v>45</v>
      </c>
      <c r="C17" s="70"/>
      <c r="D17" s="34"/>
      <c r="E17" s="91">
        <v>220000</v>
      </c>
      <c r="F17" s="91"/>
      <c r="G17" s="77">
        <v>0</v>
      </c>
      <c r="H17" s="78"/>
      <c r="I17" s="75">
        <f t="shared" si="1"/>
        <v>220000</v>
      </c>
      <c r="J17" s="76"/>
      <c r="K17" s="91">
        <v>222000</v>
      </c>
      <c r="L17" s="91"/>
      <c r="M17" s="59">
        <f t="shared" si="2"/>
        <v>2000</v>
      </c>
      <c r="N17" s="60"/>
      <c r="O17" s="68">
        <f t="shared" si="0"/>
        <v>9.0909090909090905E-3</v>
      </c>
      <c r="P17" s="69"/>
    </row>
    <row r="18" spans="1:18" ht="20.100000000000001" customHeight="1" x14ac:dyDescent="0.15">
      <c r="A18" s="33">
        <v>10</v>
      </c>
      <c r="B18" s="70" t="s">
        <v>45</v>
      </c>
      <c r="C18" s="70"/>
      <c r="D18" s="34"/>
      <c r="E18" s="91">
        <v>220000</v>
      </c>
      <c r="F18" s="91"/>
      <c r="G18" s="77">
        <v>0</v>
      </c>
      <c r="H18" s="78"/>
      <c r="I18" s="75">
        <f t="shared" si="1"/>
        <v>220000</v>
      </c>
      <c r="J18" s="76"/>
      <c r="K18" s="91">
        <v>222000</v>
      </c>
      <c r="L18" s="91"/>
      <c r="M18" s="59">
        <f t="shared" si="2"/>
        <v>2000</v>
      </c>
      <c r="N18" s="60"/>
      <c r="O18" s="68">
        <f t="shared" si="0"/>
        <v>9.0909090909090905E-3</v>
      </c>
      <c r="P18" s="69"/>
    </row>
    <row r="19" spans="1:18" ht="20.100000000000001" customHeight="1" x14ac:dyDescent="0.15">
      <c r="A19" s="33">
        <v>11</v>
      </c>
      <c r="B19" s="70" t="s">
        <v>45</v>
      </c>
      <c r="C19" s="70"/>
      <c r="D19" s="34"/>
      <c r="E19" s="91">
        <v>200000</v>
      </c>
      <c r="F19" s="91"/>
      <c r="G19" s="77">
        <v>0</v>
      </c>
      <c r="H19" s="78"/>
      <c r="I19" s="75">
        <f t="shared" si="1"/>
        <v>200000</v>
      </c>
      <c r="J19" s="76"/>
      <c r="K19" s="91">
        <v>202000</v>
      </c>
      <c r="L19" s="91"/>
      <c r="M19" s="59">
        <f t="shared" si="2"/>
        <v>2000</v>
      </c>
      <c r="N19" s="60"/>
      <c r="O19" s="68">
        <f t="shared" si="0"/>
        <v>0.01</v>
      </c>
      <c r="P19" s="69"/>
    </row>
    <row r="20" spans="1:18" ht="20.100000000000001" customHeight="1" x14ac:dyDescent="0.15">
      <c r="A20" s="33">
        <v>12</v>
      </c>
      <c r="B20" s="70" t="s">
        <v>45</v>
      </c>
      <c r="C20" s="70"/>
      <c r="D20" s="34"/>
      <c r="E20" s="91">
        <v>200000</v>
      </c>
      <c r="F20" s="91"/>
      <c r="G20" s="77">
        <v>0</v>
      </c>
      <c r="H20" s="78"/>
      <c r="I20" s="75">
        <f t="shared" si="1"/>
        <v>200000</v>
      </c>
      <c r="J20" s="76"/>
      <c r="K20" s="91">
        <v>202000</v>
      </c>
      <c r="L20" s="91"/>
      <c r="M20" s="59">
        <f t="shared" si="2"/>
        <v>2000</v>
      </c>
      <c r="N20" s="60"/>
      <c r="O20" s="68">
        <f t="shared" si="0"/>
        <v>0.01</v>
      </c>
      <c r="P20" s="69"/>
    </row>
    <row r="21" spans="1:18" ht="20.100000000000001" customHeight="1" x14ac:dyDescent="0.15">
      <c r="A21" s="33">
        <v>13</v>
      </c>
      <c r="B21" s="70" t="s">
        <v>45</v>
      </c>
      <c r="C21" s="70"/>
      <c r="D21" s="34"/>
      <c r="E21" s="91">
        <v>180000</v>
      </c>
      <c r="F21" s="91"/>
      <c r="G21" s="77">
        <v>0</v>
      </c>
      <c r="H21" s="78"/>
      <c r="I21" s="75">
        <f t="shared" si="1"/>
        <v>180000</v>
      </c>
      <c r="J21" s="76"/>
      <c r="K21" s="91">
        <v>183000</v>
      </c>
      <c r="L21" s="91"/>
      <c r="M21" s="59">
        <f t="shared" si="2"/>
        <v>3000</v>
      </c>
      <c r="N21" s="60"/>
      <c r="O21" s="68">
        <f t="shared" si="0"/>
        <v>1.6666666666666666E-2</v>
      </c>
      <c r="P21" s="69"/>
    </row>
    <row r="22" spans="1:18" ht="20.100000000000001" customHeight="1" x14ac:dyDescent="0.15">
      <c r="A22" s="33">
        <v>14</v>
      </c>
      <c r="B22" s="70" t="s">
        <v>45</v>
      </c>
      <c r="C22" s="70"/>
      <c r="D22" s="34"/>
      <c r="E22" s="91">
        <v>180000</v>
      </c>
      <c r="F22" s="91"/>
      <c r="G22" s="77">
        <v>0</v>
      </c>
      <c r="H22" s="78"/>
      <c r="I22" s="75">
        <f t="shared" si="1"/>
        <v>180000</v>
      </c>
      <c r="J22" s="76"/>
      <c r="K22" s="91">
        <v>183000</v>
      </c>
      <c r="L22" s="91"/>
      <c r="M22" s="59">
        <f t="shared" si="2"/>
        <v>3000</v>
      </c>
      <c r="N22" s="60"/>
      <c r="O22" s="68">
        <f t="shared" si="0"/>
        <v>1.6666666666666666E-2</v>
      </c>
      <c r="P22" s="69"/>
    </row>
    <row r="23" spans="1:18" ht="20.100000000000001" customHeight="1" x14ac:dyDescent="0.15">
      <c r="A23" s="33">
        <v>15</v>
      </c>
      <c r="B23" s="70" t="s">
        <v>45</v>
      </c>
      <c r="C23" s="70"/>
      <c r="D23" s="34"/>
      <c r="E23" s="91">
        <v>180000</v>
      </c>
      <c r="F23" s="91"/>
      <c r="G23" s="77">
        <v>0</v>
      </c>
      <c r="H23" s="78"/>
      <c r="I23" s="75">
        <f t="shared" si="1"/>
        <v>180000</v>
      </c>
      <c r="J23" s="76"/>
      <c r="K23" s="91">
        <v>183000</v>
      </c>
      <c r="L23" s="91"/>
      <c r="M23" s="59">
        <f t="shared" si="2"/>
        <v>3000</v>
      </c>
      <c r="N23" s="60"/>
      <c r="O23" s="68">
        <f t="shared" si="0"/>
        <v>1.6666666666666666E-2</v>
      </c>
      <c r="P23" s="69"/>
    </row>
    <row r="24" spans="1:18" ht="20.100000000000001" customHeight="1" x14ac:dyDescent="0.15">
      <c r="A24" s="33">
        <v>16</v>
      </c>
      <c r="B24" s="70" t="s">
        <v>45</v>
      </c>
      <c r="C24" s="70"/>
      <c r="D24" s="34"/>
      <c r="E24" s="91">
        <v>180000</v>
      </c>
      <c r="F24" s="91"/>
      <c r="G24" s="77">
        <v>0</v>
      </c>
      <c r="H24" s="78"/>
      <c r="I24" s="75">
        <f t="shared" si="1"/>
        <v>180000</v>
      </c>
      <c r="J24" s="76"/>
      <c r="K24" s="91">
        <v>183000</v>
      </c>
      <c r="L24" s="91"/>
      <c r="M24" s="59">
        <f t="shared" si="2"/>
        <v>3000</v>
      </c>
      <c r="N24" s="60"/>
      <c r="O24" s="68">
        <f t="shared" si="0"/>
        <v>1.6666666666666666E-2</v>
      </c>
      <c r="P24" s="69"/>
    </row>
    <row r="25" spans="1:18" ht="20.100000000000001" customHeight="1" x14ac:dyDescent="0.15">
      <c r="A25" s="33">
        <v>17</v>
      </c>
      <c r="B25" s="70" t="s">
        <v>45</v>
      </c>
      <c r="C25" s="70"/>
      <c r="D25" s="34"/>
      <c r="E25" s="91">
        <v>160000</v>
      </c>
      <c r="F25" s="91"/>
      <c r="G25" s="77">
        <v>0</v>
      </c>
      <c r="H25" s="78"/>
      <c r="I25" s="75">
        <f t="shared" si="1"/>
        <v>160000</v>
      </c>
      <c r="J25" s="76"/>
      <c r="K25" s="91">
        <v>164000</v>
      </c>
      <c r="L25" s="91"/>
      <c r="M25" s="59">
        <f t="shared" si="2"/>
        <v>4000</v>
      </c>
      <c r="N25" s="60"/>
      <c r="O25" s="68">
        <f t="shared" si="0"/>
        <v>2.5000000000000001E-2</v>
      </c>
      <c r="P25" s="69"/>
    </row>
    <row r="26" spans="1:18" ht="20.100000000000001" customHeight="1" x14ac:dyDescent="0.15">
      <c r="A26" s="33">
        <v>18</v>
      </c>
      <c r="B26" s="70" t="s">
        <v>45</v>
      </c>
      <c r="C26" s="70"/>
      <c r="D26" s="34"/>
      <c r="E26" s="91">
        <v>160000</v>
      </c>
      <c r="F26" s="91"/>
      <c r="G26" s="77">
        <v>0</v>
      </c>
      <c r="H26" s="78"/>
      <c r="I26" s="75">
        <f t="shared" si="1"/>
        <v>160000</v>
      </c>
      <c r="J26" s="76"/>
      <c r="K26" s="91">
        <v>164000</v>
      </c>
      <c r="L26" s="91"/>
      <c r="M26" s="59">
        <f t="shared" si="2"/>
        <v>4000</v>
      </c>
      <c r="N26" s="60"/>
      <c r="O26" s="68">
        <f t="shared" si="0"/>
        <v>2.5000000000000001E-2</v>
      </c>
      <c r="P26" s="69"/>
    </row>
    <row r="27" spans="1:18" ht="19.5" customHeight="1" x14ac:dyDescent="0.15">
      <c r="A27" s="33">
        <v>19</v>
      </c>
      <c r="B27" s="70" t="s">
        <v>45</v>
      </c>
      <c r="C27" s="70"/>
      <c r="D27" s="37" t="s">
        <v>47</v>
      </c>
      <c r="E27" s="91">
        <v>160000</v>
      </c>
      <c r="F27" s="91"/>
      <c r="G27" s="77">
        <v>0</v>
      </c>
      <c r="H27" s="78"/>
      <c r="I27" s="75">
        <f t="shared" si="1"/>
        <v>160000</v>
      </c>
      <c r="J27" s="76"/>
      <c r="K27" s="91">
        <v>164000</v>
      </c>
      <c r="L27" s="91"/>
      <c r="M27" s="59">
        <f t="shared" si="2"/>
        <v>4000</v>
      </c>
      <c r="N27" s="60"/>
      <c r="O27" s="68">
        <f t="shared" si="0"/>
        <v>2.5000000000000001E-2</v>
      </c>
      <c r="P27" s="69"/>
    </row>
    <row r="28" spans="1:18" ht="19.5" customHeight="1" x14ac:dyDescent="0.15">
      <c r="A28" s="33">
        <v>20</v>
      </c>
      <c r="B28" s="70" t="s">
        <v>45</v>
      </c>
      <c r="C28" s="70"/>
      <c r="D28" s="34" t="s">
        <v>48</v>
      </c>
      <c r="E28" s="91">
        <v>160000</v>
      </c>
      <c r="F28" s="91"/>
      <c r="G28" s="77">
        <v>0</v>
      </c>
      <c r="H28" s="78"/>
      <c r="I28" s="75">
        <f t="shared" si="1"/>
        <v>160000</v>
      </c>
      <c r="J28" s="76"/>
      <c r="K28" s="91">
        <v>164000</v>
      </c>
      <c r="L28" s="91"/>
      <c r="M28" s="59">
        <f t="shared" si="2"/>
        <v>4000</v>
      </c>
      <c r="N28" s="60"/>
      <c r="O28" s="68">
        <f t="shared" si="0"/>
        <v>2.5000000000000001E-2</v>
      </c>
      <c r="P28" s="69"/>
    </row>
    <row r="29" spans="1:18" ht="19.5" customHeight="1" x14ac:dyDescent="0.15">
      <c r="A29" s="31" t="s">
        <v>9</v>
      </c>
      <c r="B29" s="32">
        <f>COUNTA(B9:C28)</f>
        <v>20</v>
      </c>
      <c r="C29" s="32" t="s">
        <v>10</v>
      </c>
      <c r="D29" s="35"/>
      <c r="E29" s="94">
        <f>SUM(E9:F28)</f>
        <v>4540000</v>
      </c>
      <c r="F29" s="97"/>
      <c r="G29" s="92">
        <f>SUM(G9:H28)</f>
        <v>0</v>
      </c>
      <c r="H29" s="93"/>
      <c r="I29" s="94">
        <f>SUM(I9:J28)</f>
        <v>4540000</v>
      </c>
      <c r="J29" s="97"/>
      <c r="K29" s="92">
        <f>SUM(K9:L28)</f>
        <v>4582000</v>
      </c>
      <c r="L29" s="93"/>
      <c r="M29" s="94">
        <f>K29-I29</f>
        <v>42000</v>
      </c>
      <c r="N29" s="93"/>
      <c r="O29" s="95">
        <f>M29/I29</f>
        <v>9.2511013215859032E-3</v>
      </c>
      <c r="P29" s="96"/>
      <c r="Q29" s="2"/>
    </row>
    <row r="30" spans="1:18" ht="19.5" customHeight="1" x14ac:dyDescent="0.15">
      <c r="A30" s="16" t="s">
        <v>55</v>
      </c>
      <c r="B30" s="28" t="s">
        <v>17</v>
      </c>
      <c r="C30" s="28"/>
      <c r="D30" s="28"/>
      <c r="E30" s="17"/>
      <c r="F30" s="17"/>
      <c r="G30" s="17"/>
      <c r="H30" s="17"/>
      <c r="I30" s="17"/>
      <c r="J30" s="17"/>
      <c r="K30" s="17"/>
      <c r="L30" s="17"/>
      <c r="M30" s="17"/>
      <c r="N30" s="17"/>
      <c r="O30" s="29"/>
      <c r="P30" s="29"/>
      <c r="Q30" s="2"/>
    </row>
    <row r="31" spans="1:18" ht="19.5" customHeight="1" x14ac:dyDescent="0.15">
      <c r="A31" s="16"/>
      <c r="B31" s="63" t="s">
        <v>43</v>
      </c>
      <c r="C31" s="63"/>
      <c r="D31" s="63"/>
      <c r="E31" s="63"/>
      <c r="F31" s="63"/>
      <c r="G31" s="63"/>
      <c r="H31" s="63"/>
      <c r="I31" s="63"/>
      <c r="J31" s="63"/>
      <c r="K31" s="63"/>
      <c r="L31" s="63"/>
      <c r="M31" s="63"/>
      <c r="N31" s="63"/>
      <c r="O31" s="63"/>
      <c r="P31" s="29"/>
      <c r="Q31" s="2"/>
    </row>
    <row r="32" spans="1:18" ht="19.5" customHeight="1" x14ac:dyDescent="0.15">
      <c r="A32" s="16"/>
      <c r="B32" s="63"/>
      <c r="C32" s="63"/>
      <c r="D32" s="63"/>
      <c r="E32" s="63"/>
      <c r="F32" s="63"/>
      <c r="G32" s="63"/>
      <c r="H32" s="63"/>
      <c r="I32" s="63"/>
      <c r="J32" s="63"/>
      <c r="K32" s="63"/>
      <c r="L32" s="63"/>
      <c r="M32" s="63"/>
      <c r="N32" s="63"/>
      <c r="O32" s="63"/>
      <c r="P32" s="29"/>
      <c r="Q32" s="2"/>
      <c r="R32" s="4"/>
    </row>
    <row r="33" spans="1:18" s="3" customFormat="1" ht="19.5" customHeight="1" x14ac:dyDescent="0.15">
      <c r="A33" s="16"/>
      <c r="B33" s="63"/>
      <c r="C33" s="63"/>
      <c r="D33" s="63"/>
      <c r="E33" s="63"/>
      <c r="F33" s="63"/>
      <c r="G33" s="63"/>
      <c r="H33" s="63"/>
      <c r="I33" s="63"/>
      <c r="J33" s="63"/>
      <c r="K33" s="63"/>
      <c r="L33" s="63"/>
      <c r="M33" s="63"/>
      <c r="N33" s="63"/>
      <c r="O33" s="63"/>
      <c r="P33" s="29"/>
      <c r="Q33" s="6"/>
      <c r="R33" s="5"/>
    </row>
    <row r="34" spans="1:18" s="3" customFormat="1" ht="18.75" customHeight="1" x14ac:dyDescent="0.15">
      <c r="A34" s="16"/>
      <c r="B34" s="63"/>
      <c r="C34" s="63"/>
      <c r="D34" s="63"/>
      <c r="E34" s="63"/>
      <c r="F34" s="63"/>
      <c r="G34" s="63"/>
      <c r="H34" s="63"/>
      <c r="I34" s="63"/>
      <c r="J34" s="63"/>
      <c r="K34" s="63"/>
      <c r="L34" s="63"/>
      <c r="M34" s="63"/>
      <c r="N34" s="63"/>
      <c r="O34" s="63"/>
      <c r="P34" s="29"/>
      <c r="Q34" s="6"/>
      <c r="R34" s="5"/>
    </row>
    <row r="35" spans="1:18" ht="19.5" customHeight="1" x14ac:dyDescent="0.15">
      <c r="A35" s="13" t="s">
        <v>56</v>
      </c>
      <c r="B35" s="7" t="s">
        <v>18</v>
      </c>
      <c r="C35" s="7"/>
      <c r="D35" s="7"/>
      <c r="E35" s="7"/>
      <c r="F35" s="7"/>
      <c r="G35" s="7"/>
      <c r="H35" s="7"/>
      <c r="I35" s="7"/>
      <c r="J35" s="7"/>
      <c r="K35" s="7"/>
      <c r="L35" s="7"/>
      <c r="M35" s="7"/>
      <c r="N35" s="21"/>
      <c r="O35" s="7"/>
      <c r="P35" s="30"/>
    </row>
    <row r="36" spans="1:18" x14ac:dyDescent="0.15">
      <c r="A36" s="13" t="s">
        <v>57</v>
      </c>
      <c r="B36" s="7" t="s">
        <v>39</v>
      </c>
      <c r="C36" s="7"/>
      <c r="D36" s="7"/>
      <c r="E36" s="7"/>
      <c r="F36" s="7"/>
      <c r="G36" s="7"/>
      <c r="H36" s="7"/>
      <c r="I36" s="7"/>
      <c r="J36" s="7"/>
      <c r="K36" s="7"/>
      <c r="L36" s="7"/>
      <c r="M36" s="7"/>
      <c r="N36" s="7"/>
      <c r="O36" s="7"/>
      <c r="P36" s="7"/>
    </row>
  </sheetData>
  <mergeCells count="158">
    <mergeCell ref="K26:L26"/>
    <mergeCell ref="K27:L27"/>
    <mergeCell ref="K23:L23"/>
    <mergeCell ref="K22:L22"/>
    <mergeCell ref="K25:L25"/>
    <mergeCell ref="K16:L16"/>
    <mergeCell ref="K17:L17"/>
    <mergeCell ref="K18:L18"/>
    <mergeCell ref="K19:L19"/>
    <mergeCell ref="K20:L20"/>
    <mergeCell ref="K21:L21"/>
    <mergeCell ref="E12:F12"/>
    <mergeCell ref="E13:F13"/>
    <mergeCell ref="K11:L11"/>
    <mergeCell ref="K12:L12"/>
    <mergeCell ref="K13:L13"/>
    <mergeCell ref="K9:L9"/>
    <mergeCell ref="K10:L10"/>
    <mergeCell ref="K14:L14"/>
    <mergeCell ref="K15:L15"/>
    <mergeCell ref="I14:J14"/>
    <mergeCell ref="I15:J15"/>
    <mergeCell ref="B2:O2"/>
    <mergeCell ref="M21:N21"/>
    <mergeCell ref="O29:P29"/>
    <mergeCell ref="B26:C26"/>
    <mergeCell ref="B27:C27"/>
    <mergeCell ref="B28:C28"/>
    <mergeCell ref="M27:N27"/>
    <mergeCell ref="M28:N28"/>
    <mergeCell ref="I26:J26"/>
    <mergeCell ref="I27:J27"/>
    <mergeCell ref="O26:P26"/>
    <mergeCell ref="O27:P27"/>
    <mergeCell ref="O28:P28"/>
    <mergeCell ref="I28:J28"/>
    <mergeCell ref="G29:H29"/>
    <mergeCell ref="I29:J29"/>
    <mergeCell ref="G26:H26"/>
    <mergeCell ref="G27:H27"/>
    <mergeCell ref="G28:H28"/>
    <mergeCell ref="E29:F29"/>
    <mergeCell ref="O25:P25"/>
    <mergeCell ref="M25:N25"/>
    <mergeCell ref="M26:N26"/>
    <mergeCell ref="I25:J25"/>
    <mergeCell ref="K29:L29"/>
    <mergeCell ref="M29:N29"/>
    <mergeCell ref="E25:F25"/>
    <mergeCell ref="E26:F26"/>
    <mergeCell ref="E27:F27"/>
    <mergeCell ref="E28:F28"/>
    <mergeCell ref="M17:N17"/>
    <mergeCell ref="M22:N22"/>
    <mergeCell ref="M24:N24"/>
    <mergeCell ref="M19:N19"/>
    <mergeCell ref="M20:N20"/>
    <mergeCell ref="I20:J20"/>
    <mergeCell ref="I21:J21"/>
    <mergeCell ref="I22:J22"/>
    <mergeCell ref="E21:F21"/>
    <mergeCell ref="E22:F22"/>
    <mergeCell ref="E19:F19"/>
    <mergeCell ref="E20:F20"/>
    <mergeCell ref="E23:F23"/>
    <mergeCell ref="E24:F24"/>
    <mergeCell ref="E17:F17"/>
    <mergeCell ref="E18:F18"/>
    <mergeCell ref="K24:L24"/>
    <mergeCell ref="K28:L28"/>
    <mergeCell ref="I16:J16"/>
    <mergeCell ref="I17:J17"/>
    <mergeCell ref="I18:J18"/>
    <mergeCell ref="O23:P23"/>
    <mergeCell ref="O24:P24"/>
    <mergeCell ref="I19:J19"/>
    <mergeCell ref="I24:J24"/>
    <mergeCell ref="O19:P19"/>
    <mergeCell ref="O20:P20"/>
    <mergeCell ref="M23:N23"/>
    <mergeCell ref="O21:P21"/>
    <mergeCell ref="O22:P22"/>
    <mergeCell ref="O14:P14"/>
    <mergeCell ref="O15:P15"/>
    <mergeCell ref="O16:P16"/>
    <mergeCell ref="O17:P17"/>
    <mergeCell ref="M14:N14"/>
    <mergeCell ref="M15:N15"/>
    <mergeCell ref="M16:N16"/>
    <mergeCell ref="M18:N18"/>
    <mergeCell ref="O18:P18"/>
    <mergeCell ref="B20:C20"/>
    <mergeCell ref="B21:C21"/>
    <mergeCell ref="B22:C22"/>
    <mergeCell ref="B16:C16"/>
    <mergeCell ref="B17:C17"/>
    <mergeCell ref="B18:C18"/>
    <mergeCell ref="B14:C14"/>
    <mergeCell ref="B15:C15"/>
    <mergeCell ref="G14:H14"/>
    <mergeCell ref="G15:H15"/>
    <mergeCell ref="G16:H16"/>
    <mergeCell ref="G17:H17"/>
    <mergeCell ref="G18:H18"/>
    <mergeCell ref="G19:H19"/>
    <mergeCell ref="G20:H20"/>
    <mergeCell ref="G21:H21"/>
    <mergeCell ref="E14:F14"/>
    <mergeCell ref="E15:F15"/>
    <mergeCell ref="E16:F16"/>
    <mergeCell ref="A7:A8"/>
    <mergeCell ref="B7:C8"/>
    <mergeCell ref="E7:J7"/>
    <mergeCell ref="G10:H10"/>
    <mergeCell ref="G11:H11"/>
    <mergeCell ref="G12:H12"/>
    <mergeCell ref="G13:H13"/>
    <mergeCell ref="I12:J12"/>
    <mergeCell ref="I13:J13"/>
    <mergeCell ref="B10:C10"/>
    <mergeCell ref="B11:C11"/>
    <mergeCell ref="B12:C12"/>
    <mergeCell ref="B13:C13"/>
    <mergeCell ref="E8:F8"/>
    <mergeCell ref="G9:H9"/>
    <mergeCell ref="I9:J9"/>
    <mergeCell ref="G8:H8"/>
    <mergeCell ref="I8:J8"/>
    <mergeCell ref="I10:J10"/>
    <mergeCell ref="I11:J11"/>
    <mergeCell ref="B9:C9"/>
    <mergeCell ref="E9:F9"/>
    <mergeCell ref="E10:F10"/>
    <mergeCell ref="E11:F11"/>
    <mergeCell ref="M9:N9"/>
    <mergeCell ref="D7:D8"/>
    <mergeCell ref="B31:O34"/>
    <mergeCell ref="O7:P8"/>
    <mergeCell ref="M10:N10"/>
    <mergeCell ref="M11:N11"/>
    <mergeCell ref="M12:N12"/>
    <mergeCell ref="M13:N13"/>
    <mergeCell ref="O9:P9"/>
    <mergeCell ref="O10:P10"/>
    <mergeCell ref="O11:P11"/>
    <mergeCell ref="O12:P12"/>
    <mergeCell ref="O13:P13"/>
    <mergeCell ref="B23:C23"/>
    <mergeCell ref="M7:N8"/>
    <mergeCell ref="B25:C25"/>
    <mergeCell ref="I23:J23"/>
    <mergeCell ref="G22:H22"/>
    <mergeCell ref="K7:L8"/>
    <mergeCell ref="G23:H23"/>
    <mergeCell ref="G24:H24"/>
    <mergeCell ref="G25:H25"/>
    <mergeCell ref="B24:C24"/>
    <mergeCell ref="B19:C19"/>
  </mergeCells>
  <phoneticPr fontId="2"/>
  <pageMargins left="0.70866141732283472" right="0.70866141732283472" top="0.74803149606299213" bottom="0.74803149606299213" header="0.31496062992125984" footer="0.31496062992125984"/>
  <pageSetup paperSize="9" scale="92" fitToHeight="0" orientation="portrait" r:id="rId1"/>
  <headerFooter>
    <oddHeader>&amp;L&amp;"ＭＳ 明朝,標準"&amp;K000000（別紙９）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vt:lpstr>
      <vt:lpstr>'（別紙９）実施状況調書'!Print_Area</vt:lpstr>
      <vt:lpstr>'（別紙９）内訳表'!Print_Area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SS19010103</cp:lastModifiedBy>
  <cp:lastPrinted>2020-11-29T04:18:53Z</cp:lastPrinted>
  <dcterms:created xsi:type="dcterms:W3CDTF">2018-08-02T01:41:34Z</dcterms:created>
  <dcterms:modified xsi:type="dcterms:W3CDTF">2020-11-29T04:18:55Z</dcterms:modified>
</cp:coreProperties>
</file>