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D356A0FD-80B0-4BDA-8621-B4060F6216CA}" xr6:coauthVersionLast="47" xr6:coauthVersionMax="47" xr10:uidLastSave="{00000000-0000-0000-0000-000000000000}"/>
  <workbookProtection workbookAlgorithmName="SHA-512" workbookHashValue="rp1+Ayp3XFkrJoVPODsOLdQ+jutW4MnBpdhQMujlk523nQtNaEp686G6J5TV2eyjsscXN7RdHRgI2hTYIZn9oQ==" workbookSaltValue="mdAEFrwwyUpJI5mpyMrkNA==" workbookSpinCount="100000" lockStructure="1"/>
  <bookViews>
    <workbookView xWindow="-120" yWindow="-120" windowWidth="29040" windowHeight="15720" tabRatio="730" xr2:uid="{00000000-000D-0000-FFFF-FFFF00000000}"/>
  </bookViews>
  <sheets>
    <sheet name="保助看業務従事者届(Excelオンライン版)" sheetId="28" r:id="rId1"/>
    <sheet name="保助看入力要領(R6)" sheetId="35" r:id="rId2"/>
    <sheet name="check" sheetId="32" state="hidden" r:id="rId3"/>
    <sheet name="list" sheetId="27" state="hidden" r:id="rId4"/>
  </sheets>
  <definedNames>
    <definedName name="_xlnm.Print_Area" localSheetId="0">'保助看業務従事者届(Excelオンライン版)'!$A$1:$AJ$217</definedName>
    <definedName name="_xlnm.Print_Area" localSheetId="1">'保助看入力要領(R6)'!$A$1:$N$230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2" l="1"/>
  <c r="G9" i="32"/>
  <c r="A6" i="32"/>
  <c r="J5" i="32" s="1"/>
  <c r="H7" i="32"/>
  <c r="L9" i="32" l="1"/>
  <c r="AI9" i="28" s="1"/>
  <c r="M9" i="32" l="1"/>
  <c r="B24" i="32"/>
  <c r="B26" i="32"/>
  <c r="A21" i="32"/>
  <c r="A18" i="32"/>
  <c r="B17" i="32" s="1"/>
  <c r="A15" i="32"/>
  <c r="B14" i="32" s="1"/>
  <c r="A12" i="32"/>
  <c r="F17" i="32"/>
  <c r="F14" i="32"/>
  <c r="F11" i="32"/>
  <c r="E24" i="32"/>
  <c r="A16" i="32"/>
  <c r="J14" i="32" s="1"/>
  <c r="A19" i="32"/>
  <c r="J17" i="32" s="1"/>
  <c r="A22" i="32"/>
  <c r="J20" i="32" s="1"/>
  <c r="A13" i="32"/>
  <c r="B11" i="32" l="1"/>
  <c r="J11" i="32"/>
  <c r="G24" i="32"/>
  <c r="D35" i="32" l="1"/>
  <c r="E35" i="32"/>
  <c r="H31" i="32"/>
  <c r="E36" i="32"/>
  <c r="L36" i="32" s="1"/>
  <c r="C34" i="32"/>
  <c r="B7" i="32"/>
  <c r="C23" i="32" l="1"/>
  <c r="L35" i="32"/>
  <c r="L7" i="32"/>
  <c r="B34" i="32"/>
  <c r="H34" i="32"/>
  <c r="H27" i="32"/>
  <c r="G27" i="32"/>
  <c r="AI77" i="28"/>
  <c r="E33" i="32"/>
  <c r="D33" i="32"/>
  <c r="E32" i="32"/>
  <c r="D32" i="32"/>
  <c r="G31" i="32"/>
  <c r="D31" i="32"/>
  <c r="B31" i="32"/>
  <c r="G28" i="32"/>
  <c r="E30" i="32"/>
  <c r="D30" i="32"/>
  <c r="E29" i="32"/>
  <c r="D29" i="32"/>
  <c r="L29" i="32" s="1"/>
  <c r="B23" i="32" l="1"/>
  <c r="A23" i="32" s="1"/>
  <c r="L33" i="32"/>
  <c r="M33" i="32" s="1"/>
  <c r="L30" i="32"/>
  <c r="L32" i="32"/>
  <c r="M32" i="32" s="1"/>
  <c r="L34" i="32"/>
  <c r="L31" i="32"/>
  <c r="M35" i="32"/>
  <c r="AI64" i="28"/>
  <c r="M36" i="32"/>
  <c r="L24" i="32" l="1"/>
  <c r="AI56" i="28"/>
  <c r="AI63" i="28"/>
  <c r="AJ63" i="28"/>
  <c r="M34" i="32"/>
  <c r="B28" i="32"/>
  <c r="L28" i="32" s="1"/>
  <c r="B27" i="32"/>
  <c r="L27" i="32" s="1"/>
  <c r="D26" i="32"/>
  <c r="L26" i="32" s="1"/>
  <c r="B8" i="32"/>
  <c r="L8" i="32" s="1"/>
  <c r="AI8" i="28" s="1"/>
  <c r="E25" i="32"/>
  <c r="D25" i="32"/>
  <c r="L25" i="32" l="1"/>
  <c r="H20" i="32"/>
  <c r="G20" i="32"/>
  <c r="C20" i="32"/>
  <c r="B20" i="32"/>
  <c r="I20" i="32"/>
  <c r="L20" i="32" l="1"/>
  <c r="M26" i="32"/>
  <c r="AI50" i="28"/>
  <c r="M20" i="32" l="1"/>
  <c r="AI17" i="28"/>
  <c r="G3" i="32" l="1"/>
  <c r="L52" i="32"/>
  <c r="L51" i="32"/>
  <c r="L48" i="32"/>
  <c r="L47" i="32"/>
  <c r="L46" i="32"/>
  <c r="L45" i="32"/>
  <c r="L44" i="32"/>
  <c r="L43" i="32"/>
  <c r="L42" i="32"/>
  <c r="L41" i="32"/>
  <c r="M41" i="32" s="1"/>
  <c r="L40" i="32"/>
  <c r="M40" i="32" s="1"/>
  <c r="L39" i="32"/>
  <c r="L38" i="32"/>
  <c r="AI55" i="28"/>
  <c r="AI54" i="28"/>
  <c r="AI52" i="28"/>
  <c r="AI51" i="28"/>
  <c r="AJ50" i="28"/>
  <c r="AI19" i="28"/>
  <c r="L6" i="32"/>
  <c r="G2" i="32"/>
  <c r="B3" i="32"/>
  <c r="L3" i="32" s="1"/>
  <c r="D8" i="32"/>
  <c r="E5" i="32"/>
  <c r="E4" i="32"/>
  <c r="D4" i="32"/>
  <c r="L4" i="32" s="1"/>
  <c r="B2" i="32"/>
  <c r="L2" i="32" l="1"/>
  <c r="AI4" i="28" s="1"/>
  <c r="M7" i="32"/>
  <c r="AJ7" i="28"/>
  <c r="C17" i="32"/>
  <c r="H17" i="32"/>
  <c r="G17" i="32"/>
  <c r="C14" i="32"/>
  <c r="G14" i="32"/>
  <c r="H14" i="32"/>
  <c r="G11" i="32"/>
  <c r="H11" i="32"/>
  <c r="C11" i="32"/>
  <c r="B10" i="32"/>
  <c r="L10" i="32" s="1"/>
  <c r="AI10" i="28" s="1"/>
  <c r="I17" i="32"/>
  <c r="I14" i="32"/>
  <c r="I5" i="32"/>
  <c r="L5" i="32" s="1"/>
  <c r="L14" i="32" l="1"/>
  <c r="L17" i="32"/>
  <c r="M10" i="32"/>
  <c r="M24" i="32"/>
  <c r="AI18" i="28"/>
  <c r="AI15" i="28" l="1"/>
  <c r="M17" i="32"/>
  <c r="I11" i="32" l="1"/>
  <c r="L11" i="32" s="1"/>
  <c r="M52" i="32"/>
  <c r="M51" i="32"/>
  <c r="M48" i="32"/>
  <c r="M47" i="32"/>
  <c r="M46" i="32"/>
  <c r="M45" i="32"/>
  <c r="M44" i="32"/>
  <c r="M43" i="32"/>
  <c r="M42" i="32"/>
  <c r="M39" i="32"/>
  <c r="M38" i="32"/>
  <c r="M31" i="32"/>
  <c r="M30" i="32"/>
  <c r="M29" i="32"/>
  <c r="M28" i="32"/>
  <c r="M27" i="32"/>
  <c r="M25" i="32"/>
  <c r="AI6" i="28" l="1"/>
  <c r="M3" i="32"/>
  <c r="M8" i="32"/>
  <c r="AI7" i="28"/>
  <c r="M11" i="32" l="1"/>
  <c r="AI11" i="28"/>
  <c r="M14" i="32"/>
  <c r="AI13" i="28"/>
  <c r="AI5" i="28"/>
  <c r="M4" i="32"/>
  <c r="M5" i="32"/>
  <c r="M2" i="32"/>
  <c r="M1" i="32" l="1"/>
  <c r="AI2" i="28" l="1"/>
</calcChain>
</file>

<file path=xl/sharedStrings.xml><?xml version="1.0" encoding="utf-8"?>
<sst xmlns="http://schemas.openxmlformats.org/spreadsheetml/2006/main" count="550" uniqueCount="327">
  <si>
    <t>月</t>
    <rPh sb="0" eb="1">
      <t>ツキ</t>
    </rPh>
    <phoneticPr fontId="2"/>
  </si>
  <si>
    <t>）</t>
  </si>
  <si>
    <t>都道府県</t>
    <rPh sb="0" eb="4">
      <t>トドウフケン</t>
    </rPh>
    <phoneticPr fontId="2"/>
  </si>
  <si>
    <t>年</t>
    <rPh sb="0" eb="1">
      <t>ネン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</si>
  <si>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</si>
  <si>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</si>
  <si>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</si>
  <si>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</si>
  <si>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</si>
  <si>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</si>
  <si>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</si>
  <si>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</si>
  <si>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</si>
  <si>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</si>
  <si>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</si>
  <si>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</si>
  <si>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</si>
  <si>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</si>
  <si>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</si>
  <si>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</si>
  <si>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</si>
  <si>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</si>
  <si>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</si>
  <si>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</si>
  <si>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</si>
  <si>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</si>
  <si>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</si>
  <si>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</si>
  <si>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</si>
  <si>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</si>
  <si>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</si>
  <si>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</si>
  <si>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</si>
  <si>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</si>
  <si>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</si>
  <si>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</si>
  <si>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</si>
  <si>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</si>
  <si>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</si>
  <si>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</si>
  <si>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</si>
  <si>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</si>
  <si>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</si>
  <si>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</si>
  <si>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</si>
  <si>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</si>
  <si>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</si>
  <si>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</si>
  <si>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</si>
  <si>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</si>
  <si>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</si>
  <si>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</si>
  <si>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</si>
  <si>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</si>
  <si>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</si>
  <si>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b/>
        <sz val="11"/>
        <rFont val="ＭＳ 明朝"/>
        <family val="1"/>
        <charset val="128"/>
      </rPr>
      <t>第三号様式</t>
    </r>
    <r>
      <rPr>
        <sz val="11"/>
        <rFont val="ＭＳ 明朝"/>
        <family val="1"/>
        <charset val="128"/>
      </rPr>
      <t>（第三十三条関係）</t>
    </r>
    <rPh sb="0" eb="1">
      <t>ダイ</t>
    </rPh>
    <rPh sb="1" eb="2">
      <t>3</t>
    </rPh>
    <rPh sb="2" eb="3">
      <t>ゴウ</t>
    </rPh>
    <rPh sb="3" eb="5">
      <t>ヨウシキ</t>
    </rPh>
    <rPh sb="6" eb="7">
      <t>ダイ</t>
    </rPh>
    <rPh sb="7" eb="10">
      <t>33</t>
    </rPh>
    <rPh sb="10" eb="11">
      <t>ジョウ</t>
    </rPh>
    <rPh sb="11" eb="13">
      <t>カンケイ</t>
    </rPh>
    <phoneticPr fontId="11"/>
  </si>
  <si>
    <t>ふりがな</t>
    <phoneticPr fontId="11"/>
  </si>
  <si>
    <t>性　別</t>
    <phoneticPr fontId="11"/>
  </si>
  <si>
    <t>氏名</t>
    <rPh sb="0" eb="2">
      <t>シメイ</t>
    </rPh>
    <phoneticPr fontId="11"/>
  </si>
  <si>
    <t>住所</t>
    <rPh sb="0" eb="2">
      <t>ジュウショ</t>
    </rPh>
    <phoneticPr fontId="11"/>
  </si>
  <si>
    <t>免許の種別</t>
    <rPh sb="0" eb="2">
      <t>メンキョ</t>
    </rPh>
    <rPh sb="3" eb="5">
      <t>シュベツ</t>
    </rPh>
    <phoneticPr fontId="11"/>
  </si>
  <si>
    <t>保健師籍</t>
    <rPh sb="0" eb="3">
      <t>ホケンシ</t>
    </rPh>
    <rPh sb="3" eb="4">
      <t>セキ</t>
    </rPh>
    <phoneticPr fontId="11"/>
  </si>
  <si>
    <t>第</t>
    <rPh sb="0" eb="1">
      <t>ダイ</t>
    </rPh>
    <phoneticPr fontId="11"/>
  </si>
  <si>
    <t>号</t>
    <rPh sb="0" eb="1">
      <t>ゴウ</t>
    </rPh>
    <phoneticPr fontId="11"/>
  </si>
  <si>
    <t>助産師籍</t>
    <rPh sb="0" eb="3">
      <t>ジョサンシ</t>
    </rPh>
    <rPh sb="3" eb="4">
      <t>セキ</t>
    </rPh>
    <phoneticPr fontId="11"/>
  </si>
  <si>
    <t>看護師籍</t>
    <rPh sb="0" eb="3">
      <t>カンゴシ</t>
    </rPh>
    <rPh sb="3" eb="4">
      <t>セキ</t>
    </rPh>
    <phoneticPr fontId="11"/>
  </si>
  <si>
    <t>准看護師籍</t>
    <rPh sb="0" eb="4">
      <t>ジュンカンゴシ</t>
    </rPh>
    <rPh sb="4" eb="5">
      <t>セキ</t>
    </rPh>
    <phoneticPr fontId="11"/>
  </si>
  <si>
    <t>主たる業務</t>
    <rPh sb="0" eb="1">
      <t>シュ</t>
    </rPh>
    <rPh sb="3" eb="5">
      <t>ギョウム</t>
    </rPh>
    <phoneticPr fontId="11"/>
  </si>
  <si>
    <t>３　助産所</t>
    <rPh sb="2" eb="4">
      <t>ジョサン</t>
    </rPh>
    <rPh sb="4" eb="5">
      <t>ショ</t>
    </rPh>
    <phoneticPr fontId="11"/>
  </si>
  <si>
    <t>　分娩の取扱いあり</t>
    <rPh sb="1" eb="3">
      <t>ブンベン</t>
    </rPh>
    <rPh sb="4" eb="5">
      <t>ト</t>
    </rPh>
    <rPh sb="5" eb="6">
      <t>アツカ</t>
    </rPh>
    <phoneticPr fontId="11"/>
  </si>
  <si>
    <t>　分娩の取扱いなし</t>
    <rPh sb="1" eb="3">
      <t>ブンベン</t>
    </rPh>
    <rPh sb="4" eb="5">
      <t>ト</t>
    </rPh>
    <rPh sb="5" eb="6">
      <t>アツカ</t>
    </rPh>
    <phoneticPr fontId="11"/>
  </si>
  <si>
    <t>４　訪問看護ステーション</t>
    <rPh sb="2" eb="4">
      <t>ホウモン</t>
    </rPh>
    <rPh sb="4" eb="6">
      <t>カンゴ</t>
    </rPh>
    <phoneticPr fontId="11"/>
  </si>
  <si>
    <t>５　介護保険施設等</t>
    <rPh sb="2" eb="4">
      <t>カイゴ</t>
    </rPh>
    <rPh sb="4" eb="6">
      <t>ホケン</t>
    </rPh>
    <rPh sb="6" eb="8">
      <t>シセツ</t>
    </rPh>
    <rPh sb="8" eb="9">
      <t>トウ</t>
    </rPh>
    <phoneticPr fontId="11"/>
  </si>
  <si>
    <t>業務に従事</t>
    <rPh sb="0" eb="2">
      <t>ギョウム</t>
    </rPh>
    <rPh sb="3" eb="5">
      <t>ジュウジ</t>
    </rPh>
    <phoneticPr fontId="11"/>
  </si>
  <si>
    <t>６　社会福祉施設</t>
    <rPh sb="2" eb="4">
      <t>シャカイ</t>
    </rPh>
    <rPh sb="4" eb="6">
      <t>フクシ</t>
    </rPh>
    <rPh sb="6" eb="8">
      <t>シセツ</t>
    </rPh>
    <phoneticPr fontId="11"/>
  </si>
  <si>
    <t>７　保健所、都道府県又は市区町村</t>
    <rPh sb="2" eb="5">
      <t>ホケンショ</t>
    </rPh>
    <rPh sb="6" eb="10">
      <t>トドウフケン</t>
    </rPh>
    <rPh sb="10" eb="11">
      <t>マタ</t>
    </rPh>
    <rPh sb="12" eb="14">
      <t>シク</t>
    </rPh>
    <rPh sb="14" eb="16">
      <t>チョウソン</t>
    </rPh>
    <phoneticPr fontId="11"/>
  </si>
  <si>
    <t>　　（ア　保健所　　　イ　都道府県（アを除く）　　ウ　市区町村（アを除く）　　）</t>
    <rPh sb="13" eb="17">
      <t>トドウフケン</t>
    </rPh>
    <rPh sb="20" eb="21">
      <t>ノゾ</t>
    </rPh>
    <rPh sb="28" eb="29">
      <t>ク</t>
    </rPh>
    <rPh sb="34" eb="35">
      <t>ノゾ</t>
    </rPh>
    <phoneticPr fontId="11"/>
  </si>
  <si>
    <t>常勤換算</t>
    <rPh sb="0" eb="2">
      <t>ジョウキン</t>
    </rPh>
    <rPh sb="2" eb="4">
      <t>カンサン</t>
    </rPh>
    <phoneticPr fontId="11"/>
  </si>
  <si>
    <t>従事期間等</t>
    <rPh sb="0" eb="2">
      <t>ジュウジ</t>
    </rPh>
    <rPh sb="2" eb="4">
      <t>キカン</t>
    </rPh>
    <rPh sb="4" eb="5">
      <t>トウ</t>
    </rPh>
    <phoneticPr fontId="11"/>
  </si>
  <si>
    <t>特定行為研修の修了の有無</t>
    <rPh sb="0" eb="2">
      <t>トクテイ</t>
    </rPh>
    <rPh sb="2" eb="4">
      <t>コウイ</t>
    </rPh>
    <rPh sb="4" eb="6">
      <t>ケンシュウ</t>
    </rPh>
    <rPh sb="7" eb="9">
      <t>シュウリョウ</t>
    </rPh>
    <rPh sb="10" eb="12">
      <t>ウム</t>
    </rPh>
    <phoneticPr fontId="11"/>
  </si>
  <si>
    <t>１ 呼吸器（気道確保に係るもの）関連</t>
    <phoneticPr fontId="11"/>
  </si>
  <si>
    <t>２ 呼吸器（人工呼吸療法に係るもの）関連</t>
    <phoneticPr fontId="11"/>
  </si>
  <si>
    <t>３ 呼吸器（長期呼吸療法に係るもの）関連</t>
    <phoneticPr fontId="11"/>
  </si>
  <si>
    <t>４ 循環器関連</t>
    <phoneticPr fontId="11"/>
  </si>
  <si>
    <t>看護師の</t>
    <rPh sb="0" eb="3">
      <t>カンゴシ</t>
    </rPh>
    <phoneticPr fontId="11"/>
  </si>
  <si>
    <t>５ 心嚢ドレーン管理関連</t>
    <rPh sb="3" eb="4">
      <t>のう</t>
    </rPh>
    <phoneticPr fontId="11" type="Hiragana"/>
  </si>
  <si>
    <t>６ 胸腔ドレーン管理関連</t>
    <phoneticPr fontId="11"/>
  </si>
  <si>
    <t>特定行為</t>
    <phoneticPr fontId="11"/>
  </si>
  <si>
    <t>７ 腹腔ドレーン管理関連</t>
    <phoneticPr fontId="11"/>
  </si>
  <si>
    <t>８ ろう孔管理関連</t>
    <phoneticPr fontId="11"/>
  </si>
  <si>
    <t>研修の</t>
    <phoneticPr fontId="11"/>
  </si>
  <si>
    <t>修了状況</t>
    <phoneticPr fontId="11"/>
  </si>
  <si>
    <t>11 創傷管理関連</t>
    <phoneticPr fontId="11"/>
  </si>
  <si>
    <t>12 創部ドレーン管理関連</t>
    <phoneticPr fontId="11"/>
  </si>
  <si>
    <t>13 動脈血液ガス分析関連</t>
    <phoneticPr fontId="11"/>
  </si>
  <si>
    <t>14 透析管理関連</t>
    <phoneticPr fontId="11"/>
  </si>
  <si>
    <t>15 栄養及び水分管理に係る薬剤投与関連</t>
    <phoneticPr fontId="11"/>
  </si>
  <si>
    <t>16 感染に係る薬剤投与関連</t>
    <phoneticPr fontId="11"/>
  </si>
  <si>
    <t>17 血糖コントロールに係る薬剤投与関連</t>
    <phoneticPr fontId="11"/>
  </si>
  <si>
    <t>18 術後疼痛管理関連</t>
    <rPh sb="5" eb="6">
      <t>とう</t>
    </rPh>
    <phoneticPr fontId="11" type="Hiragana"/>
  </si>
  <si>
    <t>19 循環動態に係る薬剤投与関連</t>
    <phoneticPr fontId="11"/>
  </si>
  <si>
    <t>20 精神及び神経症状に係る薬剤投与関連</t>
    <phoneticPr fontId="11"/>
  </si>
  <si>
    <t>21 皮膚損傷に係る薬剤投与関連</t>
  </si>
  <si>
    <t>備　考</t>
    <rPh sb="0" eb="1">
      <t>ビ</t>
    </rPh>
    <rPh sb="2" eb="3">
      <t>コウ</t>
    </rPh>
    <phoneticPr fontId="11"/>
  </si>
  <si>
    <t>（注意）</t>
    <rPh sb="1" eb="3">
      <t>チュウイ</t>
    </rPh>
    <phoneticPr fontId="11"/>
  </si>
  <si>
    <t>　２　年齢は、届出年の12月31日現在の満年齢を記載すること。</t>
    <rPh sb="3" eb="5">
      <t>ネンレイ</t>
    </rPh>
    <rPh sb="7" eb="9">
      <t>トドケデ</t>
    </rPh>
    <rPh sb="9" eb="10">
      <t>ネン</t>
    </rPh>
    <rPh sb="13" eb="14">
      <t>ガツ</t>
    </rPh>
    <rPh sb="16" eb="17">
      <t>ニチ</t>
    </rPh>
    <rPh sb="17" eb="19">
      <t>ゲンザイ</t>
    </rPh>
    <rPh sb="20" eb="23">
      <t>マンネンレイ</t>
    </rPh>
    <rPh sb="24" eb="26">
      <t>キサイ</t>
    </rPh>
    <phoneticPr fontId="11"/>
  </si>
  <si>
    <t xml:space="preserve">  ５　「業務に従事する場所」の欄は、２以上の場所で業務に従事している場合については、その主た
　　るもの一つについて記載すること。</t>
    <rPh sb="16" eb="17">
      <t>ラン</t>
    </rPh>
    <rPh sb="53" eb="54">
      <t>1</t>
    </rPh>
    <phoneticPr fontId="11"/>
  </si>
  <si>
    <t xml:space="preserve">  ７　事業所内に設置された診療所については、「２　診療所」ではなく「８　事業所」に含むものと
    すること。</t>
    <rPh sb="4" eb="7">
      <t>ジギョウショ</t>
    </rPh>
    <rPh sb="7" eb="8">
      <t>ナイ</t>
    </rPh>
    <rPh sb="9" eb="11">
      <t>セッチ</t>
    </rPh>
    <rPh sb="14" eb="17">
      <t>シンリョウジョ</t>
    </rPh>
    <rPh sb="26" eb="29">
      <t>シンリョウジョ</t>
    </rPh>
    <rPh sb="37" eb="40">
      <t>ジギョウショ</t>
    </rPh>
    <rPh sb="42" eb="43">
      <t>フク</t>
    </rPh>
    <phoneticPr fontId="11"/>
  </si>
  <si>
    <t xml:space="preserve">  ８　「５　介護保険施設等」は、「１　病院」、「２　診療所」及び「４　訪問看護ステーション」
    に該当するものを除くものとすること。</t>
    <rPh sb="60" eb="61">
      <t>ノゾ</t>
    </rPh>
    <phoneticPr fontId="11"/>
  </si>
  <si>
    <t xml:space="preserve">  ９　「６　社会福祉施設」は、「１　病院」から「５　介護保険施設等」までに該当するものを除く
    ものとすること。</t>
    <phoneticPr fontId="11"/>
  </si>
  <si>
    <t>　10  「雇用形態」は、次により記載すること。</t>
    <rPh sb="13" eb="14">
      <t>ツギ</t>
    </rPh>
    <rPh sb="17" eb="19">
      <t>キサイ</t>
    </rPh>
    <phoneticPr fontId="11"/>
  </si>
  <si>
    <t xml:space="preserve">　  ・　「１　正規雇用」とは、施設が直接雇い入れた者であって、契約期間が限定されていない者を
　    指すこと。
</t>
    <phoneticPr fontId="11" type="Hiragana"/>
  </si>
  <si>
    <t xml:space="preserve">    ・　「２　非正規雇用（１又は３に該当しない者）」とは、パートタイマー、アルバイト、準社員、
　    嘱託、臨時社員など名称にかかわらず、「１　正規雇用」「３　派遣（紹介予定派遣を含む）」
      に該当しない者を指すこと。</t>
    <phoneticPr fontId="11" type="Hiragana"/>
  </si>
  <si>
    <t xml:space="preserve">    ・　「３　派遣（紹介予定派遣を含む）」とは、派遣会社から派遣されている者を指すこと。</t>
    <phoneticPr fontId="11" type="Hiragana"/>
  </si>
  <si>
    <t>　　・　「１　フルタイム労働者」とは、１週間の所定労働時間が40 時間程度（１日８時間・週５
　　　日勤務等）の者を指すこと。</t>
    <phoneticPr fontId="11" type="Hiragana"/>
  </si>
  <si>
    <t>　　・　「２　短時間労働者」とは、フルタイム労働者と比較して、1週間の所定労働時間が短い者を
　　　指すこと。</t>
    <phoneticPr fontId="11"/>
  </si>
  <si>
    <t>常勤換算＝</t>
    <rPh sb="0" eb="2">
      <t>ジョウキン</t>
    </rPh>
    <rPh sb="2" eb="4">
      <t>カンサン</t>
    </rPh>
    <phoneticPr fontId="11"/>
  </si>
  <si>
    <t>短時間労働者の１週間当たりの労働時間</t>
    <rPh sb="0" eb="3">
      <t>タンジカン</t>
    </rPh>
    <rPh sb="3" eb="6">
      <t>ロウドウシャ</t>
    </rPh>
    <rPh sb="8" eb="10">
      <t>シュウカン</t>
    </rPh>
    <rPh sb="10" eb="11">
      <t>ア</t>
    </rPh>
    <rPh sb="14" eb="16">
      <t>ロウドウ</t>
    </rPh>
    <rPh sb="16" eb="18">
      <t>ジカン</t>
    </rPh>
    <phoneticPr fontId="11"/>
  </si>
  <si>
    <t>例）フルタイム労働者の１週間の所定労働時間が40時間で、</t>
    <rPh sb="7" eb="10">
      <t>ロウドウシャ</t>
    </rPh>
    <phoneticPr fontId="11"/>
  </si>
  <si>
    <t>①８時間×２日　
②６時間×５日</t>
    <rPh sb="2" eb="4">
      <t>ジカン</t>
    </rPh>
    <rPh sb="6" eb="7">
      <t>ニチ</t>
    </rPh>
    <rPh sb="11" eb="13">
      <t>ジカン</t>
    </rPh>
    <rPh sb="15" eb="16">
      <t>ニチ</t>
    </rPh>
    <phoneticPr fontId="11"/>
  </si>
  <si>
    <t>＝</t>
    <phoneticPr fontId="11"/>
  </si>
  <si>
    <t>①　0.4人</t>
    <rPh sb="5" eb="6">
      <t>ニン</t>
    </rPh>
    <phoneticPr fontId="11"/>
  </si>
  <si>
    <t>40時間</t>
    <rPh sb="2" eb="4">
      <t>ジカン</t>
    </rPh>
    <phoneticPr fontId="11"/>
  </si>
  <si>
    <t>②　0.8人</t>
    <rPh sb="5" eb="6">
      <t>ニン</t>
    </rPh>
    <phoneticPr fontId="11"/>
  </si>
  <si>
    <t xml:space="preserve">　　・　「ア　新規」とは、免許取得後、初めて保健師、助産師、看護師又は准看護師として従事
　　　した場合（ただし、２以上の免許を有する場合、最初の免許を取得後に従事した場合とする。）
　　　を指すこと。
</t>
    <rPh sb="7" eb="9">
      <t>シンキ</t>
    </rPh>
    <rPh sb="19" eb="20">
      <t>ハジ</t>
    </rPh>
    <rPh sb="70" eb="72">
      <t>サイショ</t>
    </rPh>
    <rPh sb="73" eb="75">
      <t>メンキョ</t>
    </rPh>
    <rPh sb="76" eb="79">
      <t>シュトクゴ</t>
    </rPh>
    <rPh sb="80" eb="82">
      <t>ジュウジ</t>
    </rPh>
    <rPh sb="84" eb="86">
      <t>バアイ</t>
    </rPh>
    <phoneticPr fontId="11"/>
  </si>
  <si>
    <t>　　・　「イ　再就業」とは、現在の就業場所に従事開始前１年間に保健師、助産師、看護師又は准看
　　　護師として従事していない場合（ただし、「ア　新規」を除く。）を指すこと。</t>
    <phoneticPr fontId="11" type="Hiragana"/>
  </si>
  <si>
    <t>　　・　「ウ　転職」とは、現在の就業場所に従事開始前１年間に保健師、助産師、看護師又は准看護
　　　師として従事したことがある場合を指すこと。</t>
    <phoneticPr fontId="11" type="Hiragana"/>
  </si>
  <si>
    <t>　　・　「エ　その他」とは、｢ア　新規｣、「イ　再就業」及び「ウ　転職」のいずれにも該当しない
　　　場合を指すこと。</t>
    <phoneticPr fontId="11" type="Hiragana"/>
  </si>
  <si>
    <t xml:space="preserve">　　・　「看護師の特定行為研修」とは、保健師助産師看護師法（昭和23年法律第203号）第37条の２
　　　第２項第４号に規定する研修を指し、「指定研修機関」とは、同項第５号に規定する特定行為研
　　　修を行う者を指すこと。また、「特定行為区分」とは、同項第３号に規定する特定行為の区分を
　　　指し、「領域別パッケージ研修」とは、 保健師助産師看護師法第三十七条の二第二項第一号に規
      定する特定行為及び同項第四号に規定する特定行為研修に関する省令（平成27年厚生労働省令第33
      号）別表第４の備考第５号に規定するとおり実施した研修を指すこと。
</t>
    <phoneticPr fontId="11"/>
  </si>
  <si>
    <t>　</t>
    <phoneticPr fontId="11"/>
  </si>
  <si>
    <t>日</t>
    <rPh sb="0" eb="1">
      <t>ヒ</t>
    </rPh>
    <phoneticPr fontId="2"/>
  </si>
  <si>
    <t>１．男</t>
  </si>
  <si>
    <t>２．女</t>
    <rPh sb="2" eb="3">
      <t>オンナ</t>
    </rPh>
    <phoneticPr fontId="2"/>
  </si>
  <si>
    <t>厚生労働省</t>
    <phoneticPr fontId="2"/>
  </si>
  <si>
    <t>１　保健師業務</t>
    <phoneticPr fontId="2"/>
  </si>
  <si>
    <t>２　助産師業務</t>
    <phoneticPr fontId="2"/>
  </si>
  <si>
    <t>３　看護師業務</t>
    <phoneticPr fontId="2"/>
  </si>
  <si>
    <t>１　病院</t>
    <phoneticPr fontId="2"/>
  </si>
  <si>
    <t>ア　有床</t>
    <phoneticPr fontId="2"/>
  </si>
  <si>
    <t>ア　開設者</t>
    <phoneticPr fontId="2"/>
  </si>
  <si>
    <t>イ　従事者</t>
    <phoneticPr fontId="2"/>
  </si>
  <si>
    <t>ウ　出張のみによる者</t>
    <phoneticPr fontId="2"/>
  </si>
  <si>
    <t>ア　介護老人保健施設</t>
    <phoneticPr fontId="2"/>
  </si>
  <si>
    <t>イ　介護医療院</t>
    <phoneticPr fontId="2"/>
  </si>
  <si>
    <t>ウ　指定介護老人福祉施設（特別養護老人ホーム）</t>
    <phoneticPr fontId="2"/>
  </si>
  <si>
    <t>エ　居宅サービス事業所</t>
    <phoneticPr fontId="2"/>
  </si>
  <si>
    <t>オ　居宅介護支援事業所</t>
    <phoneticPr fontId="2"/>
  </si>
  <si>
    <t>カ　その他</t>
    <phoneticPr fontId="2"/>
  </si>
  <si>
    <t>ア　老人福祉施設</t>
    <phoneticPr fontId="2"/>
  </si>
  <si>
    <t>イ　児童福祉施設</t>
    <phoneticPr fontId="2"/>
  </si>
  <si>
    <t>ウ　その他</t>
    <phoneticPr fontId="2"/>
  </si>
  <si>
    <t>ア　保健所</t>
    <phoneticPr fontId="2"/>
  </si>
  <si>
    <t>イ　都道府県（アを除く）</t>
    <phoneticPr fontId="2"/>
  </si>
  <si>
    <t>８　事業所</t>
    <phoneticPr fontId="2"/>
  </si>
  <si>
    <t>９　看護師等学校養成所又は研究機関</t>
    <phoneticPr fontId="2"/>
  </si>
  <si>
    <t>10　その他</t>
    <phoneticPr fontId="2"/>
  </si>
  <si>
    <t>歳）</t>
  </si>
  <si>
    <t>電話番号</t>
    <rPh sb="0" eb="4">
      <t>デンワバンゴウ</t>
    </rPh>
    <phoneticPr fontId="11"/>
  </si>
  <si>
    <t>（</t>
    <phoneticPr fontId="2"/>
  </si>
  <si>
    <t>１　正規雇用</t>
    <phoneticPr fontId="2"/>
  </si>
  <si>
    <t>２　非正規雇用（１又は３に該当しない者）</t>
    <phoneticPr fontId="2"/>
  </si>
  <si>
    <t>３　派遣（紹介予定派遣を含む）</t>
    <phoneticPr fontId="2"/>
  </si>
  <si>
    <t>１　フルタイム労働者</t>
    <phoneticPr fontId="2"/>
  </si>
  <si>
    <t>２　短時間労働者（０.</t>
    <phoneticPr fontId="2"/>
  </si>
  <si>
    <t>ア　新規</t>
    <phoneticPr fontId="2"/>
  </si>
  <si>
    <t>イ　再就業</t>
    <phoneticPr fontId="2"/>
  </si>
  <si>
    <t>ウ　転職</t>
    <phoneticPr fontId="2"/>
  </si>
  <si>
    <t>エ　その他</t>
    <phoneticPr fontId="2"/>
  </si>
  <si>
    <t>）</t>
    <phoneticPr fontId="2"/>
  </si>
  <si>
    <t>１　従事期間１年未満</t>
    <rPh sb="2" eb="4">
      <t>ジュウジ</t>
    </rPh>
    <rPh sb="4" eb="6">
      <t>キカン</t>
    </rPh>
    <rPh sb="7" eb="8">
      <t>ネン</t>
    </rPh>
    <rPh sb="8" eb="10">
      <t>ミマン</t>
    </rPh>
    <phoneticPr fontId="11"/>
  </si>
  <si>
    <t>２　従事期間１年以上２年未満</t>
    <phoneticPr fontId="11"/>
  </si>
  <si>
    <t>３　従事期間２年以上</t>
    <phoneticPr fontId="11"/>
  </si>
  <si>
    <t>１．有</t>
    <phoneticPr fontId="2"/>
  </si>
  <si>
    <t>２．無</t>
    <phoneticPr fontId="2"/>
  </si>
  <si>
    <t>指定研修機関番号</t>
    <phoneticPr fontId="11"/>
  </si>
  <si>
    <t>修了した特定行為区分</t>
    <phoneticPr fontId="11"/>
  </si>
  <si>
    <t>修了した領域別パッケージ研修</t>
    <phoneticPr fontId="11"/>
  </si>
  <si>
    <t>１ 在宅・慢性期領域</t>
    <phoneticPr fontId="11"/>
  </si>
  <si>
    <t>３ 術中麻酔管理領域</t>
    <phoneticPr fontId="11"/>
  </si>
  <si>
    <t>５ 外科系基本領域</t>
    <phoneticPr fontId="11" type="Hiragana"/>
  </si>
  <si>
    <t>２ 外科術後病棟管理領域</t>
    <phoneticPr fontId="11"/>
  </si>
  <si>
    <t>４ 救急領域</t>
    <phoneticPr fontId="11"/>
  </si>
  <si>
    <t>６ 集中治療領域</t>
    <phoneticPr fontId="11"/>
  </si>
  <si>
    <t>生　年　月　日</t>
    <phoneticPr fontId="2"/>
  </si>
  <si>
    <t>（</t>
    <phoneticPr fontId="11"/>
  </si>
  <si>
    <t>□</t>
    <phoneticPr fontId="2"/>
  </si>
  <si>
    <t>２　診療所</t>
    <phoneticPr fontId="2"/>
  </si>
  <si>
    <t>ア　管理者</t>
    <rPh sb="2" eb="5">
      <t>カンリシャ</t>
    </rPh>
    <phoneticPr fontId="2"/>
  </si>
  <si>
    <t>イ　無床</t>
    <rPh sb="2" eb="3">
      <t>ナ</t>
    </rPh>
    <phoneticPr fontId="2"/>
  </si>
  <si>
    <t>ウ　市区町村（アを除く）</t>
    <phoneticPr fontId="2"/>
  </si>
  <si>
    <t>する場所　</t>
    <phoneticPr fontId="2"/>
  </si>
  <si>
    <t>所在地</t>
    <phoneticPr fontId="2"/>
  </si>
  <si>
    <t>名称</t>
    <rPh sb="0" eb="2">
      <t>メイショウ</t>
    </rPh>
    <phoneticPr fontId="2"/>
  </si>
  <si>
    <t>雇用形態</t>
    <phoneticPr fontId="2"/>
  </si>
  <si>
    <t>（従事開始の理由</t>
  </si>
  <si>
    <t>（従事開始の理由</t>
    <phoneticPr fontId="2"/>
  </si>
  <si>
    <t>）</t>
    <phoneticPr fontId="2"/>
  </si>
  <si>
    <t>９ 栄養に係るカテーテル管理（中心静脈カ
テーテル管理）関連</t>
    <phoneticPr fontId="11"/>
  </si>
  <si>
    <t>10 栄養に係るカテーテル管理（末梢留置型
中心静脈注射用カテーテル管理）関連</t>
    <phoneticPr fontId="11"/>
  </si>
  <si>
    <t>①週２日８時間勤務の場合（アルバイト等）</t>
    <phoneticPr fontId="2"/>
  </si>
  <si>
    <t>②週５日６時間勤務の場合（育児短時間勤務等）</t>
    <phoneticPr fontId="2"/>
  </si>
  <si>
    <t xml:space="preserve">フルタイム労働者の１週間当たりの所定労働時間																						</t>
    <phoneticPr fontId="11"/>
  </si>
  <si>
    <t>チェック項目</t>
    <rPh sb="4" eb="6">
      <t>コウモク</t>
    </rPh>
    <phoneticPr fontId="2"/>
  </si>
  <si>
    <t>桁数チェック</t>
    <rPh sb="0" eb="2">
      <t>ケタスウ</t>
    </rPh>
    <phoneticPr fontId="2"/>
  </si>
  <si>
    <t>属性チェック</t>
    <rPh sb="0" eb="2">
      <t>ゾクセイ</t>
    </rPh>
    <phoneticPr fontId="2"/>
  </si>
  <si>
    <t>エラーメッセージ</t>
    <phoneticPr fontId="2"/>
  </si>
  <si>
    <t/>
  </si>
  <si>
    <t>ふりがな</t>
    <phoneticPr fontId="2"/>
  </si>
  <si>
    <t>桁数</t>
    <rPh sb="0" eb="2">
      <t>ケタスウ</t>
    </rPh>
    <phoneticPr fontId="2"/>
  </si>
  <si>
    <t>氏名</t>
    <rPh sb="0" eb="2">
      <t>シメイ</t>
    </rPh>
    <phoneticPr fontId="2"/>
  </si>
  <si>
    <t>性別</t>
    <rPh sb="0" eb="2">
      <t>セイベツ</t>
    </rPh>
    <phoneticPr fontId="2"/>
  </si>
  <si>
    <t>必須チェック（選択項目）</t>
    <rPh sb="0" eb="2">
      <t>ヒッス</t>
    </rPh>
    <rPh sb="7" eb="9">
      <t>センタク</t>
    </rPh>
    <rPh sb="9" eb="11">
      <t>コウモク</t>
    </rPh>
    <phoneticPr fontId="2"/>
  </si>
  <si>
    <t>日付妥当性チェック</t>
    <rPh sb="0" eb="2">
      <t>ヒヅケ</t>
    </rPh>
    <rPh sb="2" eb="5">
      <t>ダトウセイ</t>
    </rPh>
    <phoneticPr fontId="2"/>
  </si>
  <si>
    <t>保健師籍の登録番号と登録年月日</t>
    <phoneticPr fontId="2"/>
  </si>
  <si>
    <t>助産師籍の登録番号と登録年月日</t>
    <phoneticPr fontId="2"/>
  </si>
  <si>
    <t>看護師籍の登録番号と登録年月日</t>
    <phoneticPr fontId="2"/>
  </si>
  <si>
    <t>准看護師籍の登録番号と登録年月日</t>
    <phoneticPr fontId="2"/>
  </si>
  <si>
    <t>必須チェック２（入力項目）</t>
    <rPh sb="0" eb="2">
      <t>ヒッス</t>
    </rPh>
    <rPh sb="8" eb="10">
      <t>ニュウリョク</t>
    </rPh>
    <rPh sb="10" eb="12">
      <t>コウモク</t>
    </rPh>
    <phoneticPr fontId="2"/>
  </si>
  <si>
    <t>必須チェック１（入力項目）</t>
    <rPh sb="0" eb="2">
      <t>ヒッス</t>
    </rPh>
    <rPh sb="8" eb="10">
      <t>ニュウリョク</t>
    </rPh>
    <rPh sb="10" eb="12">
      <t>コウモク</t>
    </rPh>
    <phoneticPr fontId="2"/>
  </si>
  <si>
    <r>
      <t>択一チェック</t>
    </r>
    <r>
      <rPr>
        <sz val="11"/>
        <rFont val="MS UI Gothic"/>
        <family val="3"/>
        <charset val="128"/>
      </rPr>
      <t>1</t>
    </r>
    <rPh sb="0" eb="2">
      <t>タクイツ</t>
    </rPh>
    <phoneticPr fontId="2"/>
  </si>
  <si>
    <r>
      <t>択一チェック</t>
    </r>
    <r>
      <rPr>
        <sz val="11"/>
        <rFont val="MS UI Gothic"/>
        <family val="3"/>
        <charset val="128"/>
      </rPr>
      <t>2</t>
    </r>
    <rPh sb="0" eb="2">
      <t>タクイツ</t>
    </rPh>
    <phoneticPr fontId="2"/>
  </si>
  <si>
    <t>メッセージリスト</t>
    <phoneticPr fontId="2"/>
  </si>
  <si>
    <t>ふりがなを入力してください。</t>
    <rPh sb="5" eb="7">
      <t>ニュウリョク</t>
    </rPh>
    <phoneticPr fontId="2"/>
  </si>
  <si>
    <t>氏名は１００文字以下で入力してください。</t>
    <rPh sb="0" eb="2">
      <t>シメイ</t>
    </rPh>
    <phoneticPr fontId="2"/>
  </si>
  <si>
    <t>性別を選択してください。</t>
    <rPh sb="0" eb="2">
      <t>セイベツ</t>
    </rPh>
    <rPh sb="3" eb="5">
      <t>センタク</t>
    </rPh>
    <phoneticPr fontId="2"/>
  </si>
  <si>
    <t>元号・西暦を選択してください。</t>
    <rPh sb="6" eb="8">
      <t>センタク</t>
    </rPh>
    <phoneticPr fontId="2"/>
  </si>
  <si>
    <t>元号・西暦は一つのみ選択してください。</t>
    <rPh sb="6" eb="7">
      <t>ヒト</t>
    </rPh>
    <rPh sb="10" eb="12">
      <t>センタク</t>
    </rPh>
    <phoneticPr fontId="2"/>
  </si>
  <si>
    <t>正しい生年月日を入力してください。</t>
    <phoneticPr fontId="2"/>
  </si>
  <si>
    <t>生年月日</t>
    <rPh sb="0" eb="2">
      <t>セイネン</t>
    </rPh>
    <rPh sb="2" eb="4">
      <t>ガッピ</t>
    </rPh>
    <phoneticPr fontId="2"/>
  </si>
  <si>
    <t>日付未来チェック</t>
    <rPh sb="0" eb="2">
      <t>ヒヅケ</t>
    </rPh>
    <rPh sb="2" eb="4">
      <t>ミライ</t>
    </rPh>
    <phoneticPr fontId="2"/>
  </si>
  <si>
    <t>住所</t>
    <phoneticPr fontId="2"/>
  </si>
  <si>
    <t>都道府県を選択してください。</t>
    <rPh sb="0" eb="4">
      <t>トドウフケン</t>
    </rPh>
    <rPh sb="5" eb="7">
      <t>センタク</t>
    </rPh>
    <phoneticPr fontId="2"/>
  </si>
  <si>
    <t>住所を入力してください。</t>
    <rPh sb="0" eb="2">
      <t>ジュウショ</t>
    </rPh>
    <rPh sb="3" eb="5">
      <t>ニュウリョク</t>
    </rPh>
    <phoneticPr fontId="2"/>
  </si>
  <si>
    <t>保健師籍の入力が不足してます。登録番号と登録年月日を入力してください。</t>
    <phoneticPr fontId="2"/>
  </si>
  <si>
    <t>性別は一つのみ選択してください。</t>
    <phoneticPr fontId="2"/>
  </si>
  <si>
    <t>生年月日は現在より過去の日付を入力してください。</t>
    <rPh sb="5" eb="7">
      <t>ゲンザイ</t>
    </rPh>
    <rPh sb="9" eb="11">
      <t>カコ</t>
    </rPh>
    <rPh sb="12" eb="14">
      <t>ヒヅケ</t>
    </rPh>
    <phoneticPr fontId="2"/>
  </si>
  <si>
    <t>氏名を入力してください。</t>
    <rPh sb="3" eb="5">
      <t>ニュウリョク</t>
    </rPh>
    <phoneticPr fontId="2"/>
  </si>
  <si>
    <t>ふりがなは２００文字以下で入力してください。</t>
    <phoneticPr fontId="2"/>
  </si>
  <si>
    <r>
      <t>登録番号は</t>
    </r>
    <r>
      <rPr>
        <sz val="11"/>
        <rFont val="MS UI Gothic"/>
        <family val="3"/>
        <charset val="128"/>
      </rPr>
      <t>半角数字で入力してください。</t>
    </r>
    <rPh sb="0" eb="2">
      <t>トウロク</t>
    </rPh>
    <rPh sb="2" eb="4">
      <t>バンゴウ</t>
    </rPh>
    <phoneticPr fontId="2"/>
  </si>
  <si>
    <t>元号は一つのみ選択してください。</t>
    <phoneticPr fontId="2"/>
  </si>
  <si>
    <t>正しい登録年月日を入力してください。</t>
    <rPh sb="3" eb="5">
      <t>トウロク</t>
    </rPh>
    <rPh sb="5" eb="8">
      <t>ネンガッピ</t>
    </rPh>
    <phoneticPr fontId="2"/>
  </si>
  <si>
    <t>登録年月日は現在より過去の日付を入力してください。</t>
    <rPh sb="6" eb="8">
      <t>ゲンザイ</t>
    </rPh>
    <rPh sb="10" eb="12">
      <t>カコ</t>
    </rPh>
    <rPh sb="13" eb="15">
      <t>ヒヅケ</t>
    </rPh>
    <phoneticPr fontId="2"/>
  </si>
  <si>
    <t>助産師籍の入力が不足してます。登録番号と登録年月日を入力してください。</t>
    <phoneticPr fontId="2"/>
  </si>
  <si>
    <t>看護師籍の入力が不足してます。登録番号と登録年月日を入力してください。</t>
    <phoneticPr fontId="2"/>
  </si>
  <si>
    <t>厚生労働省・都道府県いずれかを選択してください。</t>
    <rPh sb="6" eb="10">
      <t>トドウフケン</t>
    </rPh>
    <rPh sb="15" eb="17">
      <t>センタク</t>
    </rPh>
    <phoneticPr fontId="2"/>
  </si>
  <si>
    <t>准看護師籍の入力が不足してます。登録番号と登録年月日を入力してください。</t>
    <phoneticPr fontId="2"/>
  </si>
  <si>
    <t>主たる業務</t>
    <phoneticPr fontId="2"/>
  </si>
  <si>
    <t>主たる業務は一つのみ選択してください。</t>
    <phoneticPr fontId="2"/>
  </si>
  <si>
    <t>免許の種別</t>
    <rPh sb="0" eb="2">
      <t>メンキョ</t>
    </rPh>
    <rPh sb="3" eb="5">
      <t>シュベツ</t>
    </rPh>
    <phoneticPr fontId="2"/>
  </si>
  <si>
    <t>免許を１つ以上入力してください。</t>
    <rPh sb="5" eb="7">
      <t>イジョウ</t>
    </rPh>
    <rPh sb="7" eb="9">
      <t>ニュウリョク</t>
    </rPh>
    <phoneticPr fontId="2"/>
  </si>
  <si>
    <t>業務に従事する場所を選択してください。</t>
    <rPh sb="10" eb="12">
      <t>センタク</t>
    </rPh>
    <phoneticPr fontId="2"/>
  </si>
  <si>
    <t>業務に従事する場所は一つのみ選択してください。</t>
    <phoneticPr fontId="2"/>
  </si>
  <si>
    <t>業務に従事する場所</t>
    <phoneticPr fontId="2"/>
  </si>
  <si>
    <t>業務に従事する場所：住所</t>
    <rPh sb="10" eb="12">
      <t>ジュウショ</t>
    </rPh>
    <phoneticPr fontId="2"/>
  </si>
  <si>
    <t>業務に従事する場所：電話番号</t>
    <rPh sb="10" eb="12">
      <t>デンワ</t>
    </rPh>
    <rPh sb="12" eb="14">
      <t>バンゴウ</t>
    </rPh>
    <phoneticPr fontId="2"/>
  </si>
  <si>
    <t>業務に従事する場所：名称</t>
    <rPh sb="10" eb="12">
      <t>メイショウ</t>
    </rPh>
    <phoneticPr fontId="2"/>
  </si>
  <si>
    <t>名称を入力してください。</t>
    <rPh sb="0" eb="2">
      <t>メイショウ</t>
    </rPh>
    <phoneticPr fontId="2"/>
  </si>
  <si>
    <t>名称は１００文字以下で入力してください。</t>
    <phoneticPr fontId="2"/>
  </si>
  <si>
    <t>雇用形態</t>
    <phoneticPr fontId="2"/>
  </si>
  <si>
    <t>常勤換算</t>
    <phoneticPr fontId="2"/>
  </si>
  <si>
    <t>従事期間等</t>
    <phoneticPr fontId="2"/>
  </si>
  <si>
    <t>雇用形態を選択してください。</t>
    <phoneticPr fontId="2"/>
  </si>
  <si>
    <t>雇用形態は一つのみ選択してください。</t>
    <phoneticPr fontId="2"/>
  </si>
  <si>
    <t>常勤換算を選択してください。</t>
    <phoneticPr fontId="2"/>
  </si>
  <si>
    <t>常勤換算は一つのみ選択してください。</t>
    <phoneticPr fontId="2"/>
  </si>
  <si>
    <t>常勤換算時間</t>
    <rPh sb="4" eb="6">
      <t>ジカン</t>
    </rPh>
    <phoneticPr fontId="2"/>
  </si>
  <si>
    <t>常勤換算時間を入力してください。</t>
    <rPh sb="7" eb="9">
      <t>ニュウリョク</t>
    </rPh>
    <phoneticPr fontId="2"/>
  </si>
  <si>
    <t>常勤換算時間を入力する場合、短時間労働者を選択してください。</t>
    <rPh sb="7" eb="9">
      <t>ニュウリョク</t>
    </rPh>
    <rPh sb="11" eb="13">
      <t>バアイ</t>
    </rPh>
    <rPh sb="21" eb="23">
      <t>センタク</t>
    </rPh>
    <phoneticPr fontId="2"/>
  </si>
  <si>
    <t>常勤換算時間は１桁で入力してください。</t>
    <rPh sb="8" eb="9">
      <t>ケタ</t>
    </rPh>
    <rPh sb="10" eb="12">
      <t>ニュウリョク</t>
    </rPh>
    <phoneticPr fontId="2"/>
  </si>
  <si>
    <t>従事期間等を選択してください。</t>
    <phoneticPr fontId="2"/>
  </si>
  <si>
    <t>従事期間等は一つのみ選択してください。</t>
    <phoneticPr fontId="2"/>
  </si>
  <si>
    <t>特定行為研修の修了の有無</t>
    <phoneticPr fontId="2"/>
  </si>
  <si>
    <t>特定行為研修の修了の有無を選択してください。</t>
    <rPh sb="0" eb="2">
      <t>トクテイ</t>
    </rPh>
    <rPh sb="2" eb="4">
      <t>コウイ</t>
    </rPh>
    <rPh sb="4" eb="6">
      <t>ケンシュウ</t>
    </rPh>
    <rPh sb="7" eb="9">
      <t>シュウリョウ</t>
    </rPh>
    <rPh sb="10" eb="12">
      <t>ウム</t>
    </rPh>
    <rPh sb="13" eb="15">
      <t>センタク</t>
    </rPh>
    <phoneticPr fontId="2"/>
  </si>
  <si>
    <t>特定行為研修の修了の有無は一つのみ選択してください。</t>
    <phoneticPr fontId="2"/>
  </si>
  <si>
    <t>指定研修機関番号</t>
    <phoneticPr fontId="2"/>
  </si>
  <si>
    <t>指定研修機関番号は半角数字で入力してください。</t>
    <phoneticPr fontId="2"/>
  </si>
  <si>
    <t>修了した特定行為区分</t>
    <phoneticPr fontId="2"/>
  </si>
  <si>
    <t>修了した領域別パッケージ研修</t>
    <phoneticPr fontId="2"/>
  </si>
  <si>
    <t>修了した領域別パッケージ研修を選択してください。</t>
    <phoneticPr fontId="2"/>
  </si>
  <si>
    <t>電話番号をハイフンなしで10桁または11桁で入力してください。</t>
    <phoneticPr fontId="2"/>
  </si>
  <si>
    <t>）人　　　　　　　※入力例参照</t>
    <rPh sb="10" eb="12">
      <t>ニュウリョク</t>
    </rPh>
    <phoneticPr fontId="2"/>
  </si>
  <si>
    <t>　　・　また、（ ）は常勤換算した数値を入力すること。この場合、小数点以下第２位を四捨五入し、
　　　小数点以下第１位で入力することとするが、0.1に満たない場合は0.1と入力すること。</t>
    <rPh sb="20" eb="22">
      <t>にゅうりょく</t>
    </rPh>
    <rPh sb="60" eb="62">
      <t>にゅうりょく</t>
    </rPh>
    <rPh sb="86" eb="88">
      <t>にゅうりょく</t>
    </rPh>
    <phoneticPr fontId="11" type="Hiragana"/>
  </si>
  <si>
    <t>　１　該当する項目を■で選択すること。</t>
    <phoneticPr fontId="11"/>
  </si>
  <si>
    <t>　３　「免許の種別」の欄は、保有する全ての免許について記載および選択すること。</t>
    <rPh sb="11" eb="12">
      <t>ラン</t>
    </rPh>
    <rPh sb="14" eb="16">
      <t>ホユウ</t>
    </rPh>
    <rPh sb="32" eb="34">
      <t>センタク</t>
    </rPh>
    <phoneticPr fontId="11"/>
  </si>
  <si>
    <t>　６　「３　助産所」の「分娩の取扱いあり」「分娩の取扱いなし」については、分娩取扱いの実績の
　　有無に関わらず、現在、分娩の依頼に応ずる体制がある場合は、「分娩の取扱いあり」の項目を選
　　択すること。</t>
    <rPh sb="6" eb="9">
      <t>ジョサンジョ</t>
    </rPh>
    <rPh sb="12" eb="14">
      <t>ブンベン</t>
    </rPh>
    <rPh sb="15" eb="16">
      <t>ト</t>
    </rPh>
    <rPh sb="16" eb="17">
      <t>アツカ</t>
    </rPh>
    <rPh sb="22" eb="24">
      <t>ブンベン</t>
    </rPh>
    <rPh sb="25" eb="26">
      <t>ト</t>
    </rPh>
    <rPh sb="26" eb="27">
      <t>アツカ</t>
    </rPh>
    <rPh sb="37" eb="39">
      <t>ブンベン</t>
    </rPh>
    <rPh sb="39" eb="40">
      <t>ト</t>
    </rPh>
    <rPh sb="40" eb="41">
      <t>アツカ</t>
    </rPh>
    <rPh sb="43" eb="45">
      <t>ジッセキ</t>
    </rPh>
    <rPh sb="52" eb="53">
      <t>カカ</t>
    </rPh>
    <rPh sb="57" eb="59">
      <t>ゲンザイ</t>
    </rPh>
    <rPh sb="60" eb="62">
      <t>ブンベン</t>
    </rPh>
    <rPh sb="63" eb="65">
      <t>イライ</t>
    </rPh>
    <rPh sb="66" eb="67">
      <t>オウ</t>
    </rPh>
    <rPh sb="69" eb="71">
      <t>タイセイ</t>
    </rPh>
    <rPh sb="74" eb="76">
      <t>バアイ</t>
    </rPh>
    <rPh sb="79" eb="81">
      <t>ブンベン</t>
    </rPh>
    <rPh sb="82" eb="83">
      <t>ト</t>
    </rPh>
    <rPh sb="83" eb="84">
      <t>アツカ</t>
    </rPh>
    <rPh sb="89" eb="91">
      <t>コウモク</t>
    </rPh>
    <phoneticPr fontId="11"/>
  </si>
  <si>
    <t xml:space="preserve">  11　「常勤換算」は、「雇用形態」にかかわりなく、次により記載および選択すること。</t>
    <rPh sb="6" eb="8">
      <t>ジョウキン</t>
    </rPh>
    <rPh sb="8" eb="10">
      <t>カンサン</t>
    </rPh>
    <rPh sb="14" eb="16">
      <t>コヨウ</t>
    </rPh>
    <rPh sb="16" eb="18">
      <t>ケイタイ</t>
    </rPh>
    <rPh sb="27" eb="28">
      <t>ツギ</t>
    </rPh>
    <rPh sb="31" eb="33">
      <t>キサイ</t>
    </rPh>
    <rPh sb="36" eb="38">
      <t>センタク</t>
    </rPh>
    <phoneticPr fontId="11"/>
  </si>
  <si>
    <t xml:space="preserve">  12　「従事開始の理由」は、次により選択すること。</t>
    <rPh sb="20" eb="22">
      <t>センタク</t>
    </rPh>
    <phoneticPr fontId="11"/>
  </si>
  <si>
    <t>　13　「看護師の特定行為研修の修了状況」は、次のように記載および選択すること。</t>
    <rPh sb="5" eb="8">
      <t>カンゴシ</t>
    </rPh>
    <rPh sb="9" eb="11">
      <t>トクテイ</t>
    </rPh>
    <rPh sb="11" eb="13">
      <t>コウイ</t>
    </rPh>
    <rPh sb="13" eb="15">
      <t>ケンシュウ</t>
    </rPh>
    <rPh sb="16" eb="18">
      <t>シュウリョウ</t>
    </rPh>
    <rPh sb="18" eb="20">
      <t>ジョウキョウ</t>
    </rPh>
    <rPh sb="23" eb="24">
      <t>ツギ</t>
    </rPh>
    <rPh sb="28" eb="30">
      <t>キサイ</t>
    </rPh>
    <rPh sb="33" eb="35">
      <t>センタク</t>
    </rPh>
    <phoneticPr fontId="11"/>
  </si>
  <si>
    <t>　　・　「修了した特定行為区分」の欄は、該当する全ての特定行為区分について選択すること。</t>
    <rPh sb="37" eb="39">
      <t>せんたく</t>
    </rPh>
    <phoneticPr fontId="11" type="Hiragana"/>
  </si>
  <si>
    <t>　　・　「修了した領域別パッケージ研修」の欄は、該当する全ての領域について選択すること。</t>
    <rPh sb="37" eb="39">
      <t>せんたく</t>
    </rPh>
    <phoneticPr fontId="11" type="Hiragana"/>
  </si>
  <si>
    <t>指定研修機関番号を入力してください。</t>
    <phoneticPr fontId="2"/>
  </si>
  <si>
    <t>都道府県ごとの個別設問がございます。
回答にご協力ください。</t>
    <phoneticPr fontId="2"/>
  </si>
  <si>
    <t>年齢</t>
    <rPh sb="0" eb="2">
      <t>ネンレイ</t>
    </rPh>
    <phoneticPr fontId="2"/>
  </si>
  <si>
    <t>年齢を入力してください。</t>
    <rPh sb="0" eb="2">
      <t>ネンレイ</t>
    </rPh>
    <rPh sb="3" eb="5">
      <t>ニュウリョク</t>
    </rPh>
    <phoneticPr fontId="2"/>
  </si>
  <si>
    <t>電話番号は半角数字で入力してください。</t>
    <phoneticPr fontId="2"/>
  </si>
  <si>
    <t>年齢は半角数字で入力してください。</t>
    <rPh sb="0" eb="2">
      <t>ネンレイ</t>
    </rPh>
    <phoneticPr fontId="2"/>
  </si>
  <si>
    <t>指定研修機関番号は特定行為研修の修了が有の場合のみ入力可能です。</t>
    <rPh sb="19" eb="20">
      <t>アリ</t>
    </rPh>
    <rPh sb="21" eb="23">
      <t>バアイ</t>
    </rPh>
    <rPh sb="25" eb="27">
      <t>ニュウリョク</t>
    </rPh>
    <rPh sb="27" eb="29">
      <t>カノウ</t>
    </rPh>
    <phoneticPr fontId="2"/>
  </si>
  <si>
    <t>修了した特定行為区分は特定行為研修の修了が有の場合のみ選択可能です。</t>
    <rPh sb="27" eb="29">
      <t>センタク</t>
    </rPh>
    <phoneticPr fontId="2"/>
  </si>
  <si>
    <t>修了した領域別パッケージ研修は特定行為研修の修了が有の場合のみ選択可能です。</t>
    <rPh sb="31" eb="33">
      <t>センタク</t>
    </rPh>
    <phoneticPr fontId="2"/>
  </si>
  <si>
    <t>保健師免許、助産師免許及び看護師免許のうち１つのみの免許を有する場合、主たる業務の選択は不要です。</t>
    <rPh sb="26" eb="28">
      <t>メンキョ</t>
    </rPh>
    <rPh sb="29" eb="30">
      <t>ユウ</t>
    </rPh>
    <rPh sb="32" eb="34">
      <t>バアイ</t>
    </rPh>
    <rPh sb="41" eb="43">
      <t>センタク</t>
    </rPh>
    <rPh sb="44" eb="46">
      <t>フヨウ</t>
    </rPh>
    <phoneticPr fontId="2"/>
  </si>
  <si>
    <t>主たる業務は入力した免許情報の中から選択してください。</t>
    <rPh sb="6" eb="8">
      <t>ニュウリョク</t>
    </rPh>
    <rPh sb="10" eb="12">
      <t>メンキョ</t>
    </rPh>
    <rPh sb="12" eb="14">
      <t>ジョウホウ</t>
    </rPh>
    <rPh sb="15" eb="16">
      <t>ナカ</t>
    </rPh>
    <rPh sb="18" eb="20">
      <t>センタク</t>
    </rPh>
    <phoneticPr fontId="2"/>
  </si>
  <si>
    <t>日付チェック特殊</t>
    <rPh sb="0" eb="2">
      <t>ヒヅケ</t>
    </rPh>
    <rPh sb="6" eb="8">
      <t>トクシュ</t>
    </rPh>
    <phoneticPr fontId="2"/>
  </si>
  <si>
    <t>登録年月日は生年月日と比較して１９年経過している必要があります。</t>
    <rPh sb="6" eb="10">
      <t>セイネンガッピ</t>
    </rPh>
    <rPh sb="11" eb="13">
      <t>ヒカク</t>
    </rPh>
    <rPh sb="17" eb="18">
      <t>ネン</t>
    </rPh>
    <rPh sb="18" eb="20">
      <t>ケイカ</t>
    </rPh>
    <rPh sb="24" eb="26">
      <t>ヒツヨウ</t>
    </rPh>
    <phoneticPr fontId="2"/>
  </si>
  <si>
    <t>登　録　年　月　日</t>
    <phoneticPr fontId="11"/>
  </si>
  <si>
    <t>都道府県（関西込み）</t>
    <rPh sb="0" eb="4">
      <t>トドウフケン</t>
    </rPh>
    <rPh sb="5" eb="7">
      <t>カンサイ</t>
    </rPh>
    <rPh sb="7" eb="8">
      <t>コ</t>
    </rPh>
    <phoneticPr fontId="2"/>
  </si>
  <si>
    <t>関西広域連合</t>
    <phoneticPr fontId="2"/>
  </si>
  <si>
    <r>
      <t>登録番号は１０</t>
    </r>
    <r>
      <rPr>
        <sz val="11"/>
        <rFont val="MS UI Gothic"/>
        <family val="3"/>
        <charset val="128"/>
      </rPr>
      <t>桁以下で入力してください。</t>
    </r>
    <rPh sb="0" eb="2">
      <t>トウロク</t>
    </rPh>
    <rPh sb="2" eb="4">
      <t>バンゴウ</t>
    </rPh>
    <rPh sb="7" eb="8">
      <t>ケタ</t>
    </rPh>
    <rPh sb="8" eb="10">
      <t>イカ</t>
    </rPh>
    <rPh sb="11" eb="13">
      <t>ニュウリョク</t>
    </rPh>
    <phoneticPr fontId="2"/>
  </si>
  <si>
    <t>登録年月日は生年月日より未来の日付を入力してください。</t>
    <rPh sb="6" eb="8">
      <t>セイネン</t>
    </rPh>
    <rPh sb="8" eb="10">
      <t>ガッピ</t>
    </rPh>
    <phoneticPr fontId="2"/>
  </si>
  <si>
    <t>常勤換算時間は半角数字で入力してください。</t>
    <phoneticPr fontId="2"/>
  </si>
  <si>
    <t>修了した特定行為区分、または修了した領域別パッケージ研修を選択してください。</t>
    <phoneticPr fontId="2"/>
  </si>
  <si>
    <t>※都道府県からの免許付与者のみ</t>
  </si>
  <si>
    <t>西暦</t>
    <rPh sb="0" eb="2">
      <t>セイレキ</t>
    </rPh>
    <phoneticPr fontId="2"/>
  </si>
  <si>
    <t>４　准看護師業務</t>
    <rPh sb="2" eb="3">
      <t>ジュン</t>
    </rPh>
    <phoneticPr fontId="2"/>
  </si>
  <si>
    <t>※簡易チェックOKの場合でも、登録時にエラーとなる場合があります。その場合は画面の指示に従って修正してください。</t>
  </si>
  <si>
    <t>ア　事業所内診療所</t>
    <rPh sb="2" eb="5">
      <t>ジギョウショ</t>
    </rPh>
    <rPh sb="5" eb="6">
      <t>ナイ</t>
    </rPh>
    <rPh sb="6" eb="9">
      <t>シンリョウジョ</t>
    </rPh>
    <phoneticPr fontId="2"/>
  </si>
  <si>
    <t>イ　その他</t>
    <rPh sb="4" eb="5">
      <t>タ</t>
    </rPh>
    <phoneticPr fontId="2"/>
  </si>
  <si>
    <t>　４　「主たる業務」の欄は、主たる業務の一つについて記載すること。</t>
    <phoneticPr fontId="11"/>
  </si>
  <si>
    <t>version.nursing.2024.1</t>
    <phoneticPr fontId="2"/>
  </si>
  <si>
    <t>主たる業務を選択してください。</t>
    <rPh sb="6" eb="8">
      <t>センタク</t>
    </rPh>
    <phoneticPr fontId="2"/>
  </si>
  <si>
    <t>メールアドレス</t>
    <phoneticPr fontId="2"/>
  </si>
  <si>
    <t>メールアドレスは２５５文字以下で入力してください。</t>
    <rPh sb="13" eb="15">
      <t>イカ</t>
    </rPh>
    <phoneticPr fontId="2"/>
  </si>
  <si>
    <t>メールアドレスを正しく入力してください。</t>
    <phoneticPr fontId="2"/>
  </si>
  <si>
    <t>登　録　番　号</t>
    <rPh sb="0" eb="1">
      <t>ノボル</t>
    </rPh>
    <rPh sb="2" eb="3">
      <t>ロク</t>
    </rPh>
    <rPh sb="4" eb="5">
      <t>バン</t>
    </rPh>
    <rPh sb="6" eb="7">
      <t>ゴウ</t>
    </rPh>
    <phoneticPr fontId="11"/>
  </si>
  <si>
    <t>年</t>
    <rPh sb="0" eb="1">
      <t>ネン</t>
    </rPh>
    <phoneticPr fontId="11"/>
  </si>
  <si>
    <t>月</t>
    <rPh sb="0" eb="1">
      <t>ツキ</t>
    </rPh>
    <phoneticPr fontId="11"/>
  </si>
  <si>
    <t>日</t>
    <rPh sb="0" eb="1">
      <t>ヒ</t>
    </rPh>
    <phoneticPr fontId="11"/>
  </si>
  <si>
    <r>
      <t xml:space="preserve">（保健師、助産師、看護師、准看護師）業務従事者届
</t>
    </r>
    <r>
      <rPr>
        <vertAlign val="subscript"/>
        <sz val="16"/>
        <rFont val="ＭＳ 明朝"/>
        <family val="1"/>
        <charset val="128"/>
      </rPr>
      <t>（令和６年12月31日現在）</t>
    </r>
    <rPh sb="1" eb="4">
      <t>ホケンシ</t>
    </rPh>
    <rPh sb="5" eb="8">
      <t>ジョサンシ</t>
    </rPh>
    <rPh sb="9" eb="12">
      <t>カンゴシ</t>
    </rPh>
    <rPh sb="13" eb="17">
      <t>ジュンカンゴシ</t>
    </rPh>
    <rPh sb="18" eb="20">
      <t>ギョウム</t>
    </rPh>
    <rPh sb="20" eb="23">
      <t>ジュウジシャ</t>
    </rPh>
    <rPh sb="23" eb="24">
      <t>トドケ</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</si>
</sst>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0"/>
      <name val="ＭＳ 明朝"/>
      <family val="1"/>
      <charset val="128"/>
    </font>
    <font>
      <sz val="9"/>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b/>
      <sz val="11"/>
      <name val="ＭＳ 明朝"/>
      <family val="1"/>
      <charset val="128"/>
    </font>
    <font>
      <sz val="6"/>
      <name val="ＭＳ Ｐゴシック"/>
      <family val="3"/>
      <charset val="128"/>
    </font>
    <font>
      <sz val="14"/>
      <name val="ＭＳ 明朝"/>
      <family val="1"/>
      <charset val="128"/>
    </font>
    <font>
      <u/>
      <sz val="11"/>
      <name val="ＭＳ 明朝"/>
      <family val="1"/>
      <charset val="128"/>
    </font>
    <font>
      <vertAlign val="superscript"/>
      <sz val="10"/>
      <name val="ＭＳ 明朝"/>
      <family val="1"/>
      <charset val="128"/>
    </font>
    <font>
      <sz val="11"/>
      <name val="MS UI Gothic"/>
      <family val="3"/>
      <charset val="128"/>
    </font>
    <font>
      <b/>
      <sz val="26"/>
      <name val="ＭＳ 明朝"/>
      <family val="1"/>
      <charset val="128"/>
    </font>
    <font>
      <sz val="11"/>
      <name val="ＭＳ 明朝"/>
      <family val="3"/>
      <charset val="128"/>
    </font>
    <font>
      <b/>
      <sz val="11"/>
      <color rgb="FFFF0000"/>
      <name val="ＭＳ 明朝"/>
      <family val="1"/>
      <charset val="128"/>
    </font>
    <font>
      <b/>
      <sz val="8"/>
      <color rgb="FFFF0000"/>
      <name val="ＭＳ 明朝"/>
      <family val="1"/>
      <charset val="128"/>
    </font>
    <font>
      <sz val="11"/>
      <name val="ＭＳ Ｐ明朝"/>
      <family val="1"/>
      <charset val="128"/>
    </font>
    <font>
      <b/>
      <sz val="10"/>
      <name val="ＭＳ 明朝"/>
      <family val="1"/>
      <charset val="128"/>
    </font>
    <font>
      <vertAlign val="subscript"/>
      <sz val="16"/>
      <name val="ＭＳ 明朝"/>
      <family val="1"/>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6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s>
  <cellStyleXfs count="6">
    <xf numFmtId="0" fontId="0" fillId="0" borderId="0"/>
    <xf numFmtId="0" fontId="6" fillId="0" borderId="0">
      <alignment vertical="center"/>
    </xf>
    <xf numFmtId="0" fontId="9" fillId="0" borderId="0"/>
    <xf numFmtId="0" fontId="1" fillId="0" borderId="0">
      <alignment vertical="center"/>
    </xf>
    <xf numFmtId="0" fontId="9" fillId="0" borderId="0">
      <alignment vertical="center"/>
    </xf>
    <xf numFmtId="0" fontId="23" fillId="0" borderId="0"/>
  </cellStyleXfs>
  <cellXfs count="366">
    <xf numFmtId="0" fontId="0" fillId="0" borderId="0" xfId="0"/>
    <xf numFmtId="49" fontId="8" fillId="2" borderId="0" xfId="0" applyNumberFormat="1" applyFont="1" applyFill="1"/>
    <xf numFmtId="49" fontId="8" fillId="0" borderId="0" xfId="0" applyNumberFormat="1" applyFont="1"/>
    <xf numFmtId="0" fontId="3" fillId="0" borderId="0" xfId="2" applyFont="1" applyAlignment="1">
      <alignment vertical="center"/>
    </xf>
    <xf numFmtId="0" fontId="3" fillId="0" borderId="0" xfId="2" applyFont="1" applyAlignment="1">
      <alignment vertical="top"/>
    </xf>
    <xf numFmtId="0" fontId="7" fillId="0" borderId="0" xfId="2" applyFont="1" applyAlignment="1">
      <alignment vertical="top"/>
    </xf>
    <xf numFmtId="0" fontId="7" fillId="0" borderId="0" xfId="2" applyFont="1" applyAlignment="1">
      <alignment horizontal="left" vertical="top"/>
    </xf>
    <xf numFmtId="0" fontId="7" fillId="0" borderId="0" xfId="2" applyFont="1" applyAlignment="1">
      <alignment horizontal="left" vertical="center"/>
    </xf>
    <xf numFmtId="0" fontId="9" fillId="0" borderId="0" xfId="2"/>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11" xfId="0" applyFont="1" applyBorder="1" applyAlignment="1">
      <alignment vertical="center"/>
    </xf>
    <xf numFmtId="0" fontId="3" fillId="2" borderId="2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22" xfId="2" applyFont="1" applyBorder="1" applyAlignment="1">
      <alignment vertical="center" wrapText="1"/>
    </xf>
    <xf numFmtId="0" fontId="3" fillId="2" borderId="2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50" xfId="0" applyFont="1" applyBorder="1" applyAlignment="1">
      <alignment horizontal="center" vertical="center"/>
    </xf>
    <xf numFmtId="0" fontId="3" fillId="3" borderId="0" xfId="0" applyFont="1" applyFill="1"/>
    <xf numFmtId="0" fontId="3" fillId="0" borderId="0" xfId="0" applyFont="1"/>
    <xf numFmtId="0" fontId="3" fillId="0" borderId="0" xfId="0" applyFont="1" applyAlignment="1">
      <alignment vertical="center"/>
    </xf>
    <xf numFmtId="0" fontId="4" fillId="0" borderId="0" xfId="0" applyFont="1"/>
    <xf numFmtId="0" fontId="14" fillId="0" borderId="0" xfId="0" applyFont="1" applyAlignment="1">
      <alignment vertical="center" wrapText="1"/>
    </xf>
    <xf numFmtId="0" fontId="3" fillId="0" borderId="0" xfId="0" applyFont="1" applyAlignment="1">
      <alignment horizontal="center"/>
    </xf>
    <xf numFmtId="0" fontId="4" fillId="3" borderId="0" xfId="0" applyFont="1" applyFill="1"/>
    <xf numFmtId="0" fontId="3" fillId="0" borderId="4" xfId="0" applyFont="1" applyBorder="1"/>
    <xf numFmtId="0" fontId="3" fillId="0" borderId="0" xfId="0" applyFont="1" applyAlignment="1">
      <alignment horizontal="center" vertical="center"/>
    </xf>
    <xf numFmtId="0" fontId="3" fillId="3" borderId="0" xfId="2" applyFont="1" applyFill="1" applyAlignment="1">
      <alignment vertical="center"/>
    </xf>
    <xf numFmtId="0" fontId="3" fillId="3" borderId="0" xfId="2" applyFont="1" applyFill="1" applyAlignment="1">
      <alignment horizontal="left" vertical="center"/>
    </xf>
    <xf numFmtId="0" fontId="3" fillId="3" borderId="0" xfId="2" applyFont="1" applyFill="1" applyAlignment="1">
      <alignment horizontal="center" vertical="center"/>
    </xf>
    <xf numFmtId="0" fontId="3" fillId="3" borderId="27" xfId="2" applyFont="1" applyFill="1" applyBorder="1" applyAlignment="1">
      <alignment horizontal="center" vertical="center"/>
    </xf>
    <xf numFmtId="0" fontId="3" fillId="3" borderId="9" xfId="2" applyFont="1" applyFill="1" applyBorder="1" applyAlignment="1">
      <alignment vertical="center"/>
    </xf>
    <xf numFmtId="0" fontId="3" fillId="3" borderId="9" xfId="2" applyFont="1" applyFill="1" applyBorder="1" applyAlignment="1">
      <alignment horizontal="distributed" vertical="center"/>
    </xf>
    <xf numFmtId="0" fontId="3" fillId="3" borderId="14" xfId="2" applyFont="1" applyFill="1" applyBorder="1" applyAlignment="1">
      <alignment horizontal="center" vertical="center"/>
    </xf>
    <xf numFmtId="0" fontId="3" fillId="3" borderId="4" xfId="2" applyFont="1" applyFill="1" applyBorder="1" applyAlignment="1">
      <alignment vertical="center"/>
    </xf>
    <xf numFmtId="0" fontId="3" fillId="3" borderId="4" xfId="2" applyFont="1" applyFill="1" applyBorder="1" applyAlignment="1">
      <alignment horizontal="center" vertical="center"/>
    </xf>
    <xf numFmtId="0" fontId="3" fillId="3" borderId="10" xfId="2" applyFont="1" applyFill="1" applyBorder="1" applyAlignment="1">
      <alignment vertical="center"/>
    </xf>
    <xf numFmtId="0" fontId="13" fillId="3" borderId="4"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vertical="center" wrapText="1"/>
    </xf>
    <xf numFmtId="0" fontId="3" fillId="3" borderId="0" xfId="2" applyFont="1" applyFill="1" applyAlignment="1">
      <alignment vertical="top" wrapText="1"/>
    </xf>
    <xf numFmtId="0" fontId="3" fillId="3" borderId="3" xfId="2" applyFont="1" applyFill="1" applyBorder="1" applyAlignment="1">
      <alignment horizontal="center" vertical="center"/>
    </xf>
    <xf numFmtId="0" fontId="3" fillId="3" borderId="37" xfId="2" applyFont="1" applyFill="1" applyBorder="1" applyAlignment="1">
      <alignment vertical="center"/>
    </xf>
    <xf numFmtId="0" fontId="3" fillId="3" borderId="19" xfId="2" applyFont="1" applyFill="1" applyBorder="1" applyAlignment="1">
      <alignment vertical="center"/>
    </xf>
    <xf numFmtId="0" fontId="3" fillId="3" borderId="20" xfId="2" applyFont="1" applyFill="1" applyBorder="1" applyAlignment="1">
      <alignment vertical="center"/>
    </xf>
    <xf numFmtId="0" fontId="3" fillId="3" borderId="35" xfId="2" applyFont="1" applyFill="1" applyBorder="1" applyAlignment="1">
      <alignment vertical="center"/>
    </xf>
    <xf numFmtId="0" fontId="3" fillId="3" borderId="25" xfId="2" applyFont="1" applyFill="1" applyBorder="1" applyAlignment="1">
      <alignment vertical="center"/>
    </xf>
    <xf numFmtId="0" fontId="3" fillId="3" borderId="1" xfId="2" applyFont="1" applyFill="1" applyBorder="1" applyAlignment="1">
      <alignment vertical="center"/>
    </xf>
    <xf numFmtId="0" fontId="3" fillId="3" borderId="42" xfId="2" applyFont="1" applyFill="1" applyBorder="1" applyAlignment="1">
      <alignment vertical="center"/>
    </xf>
    <xf numFmtId="0" fontId="3" fillId="3" borderId="8" xfId="2" applyFont="1" applyFill="1" applyBorder="1" applyAlignment="1">
      <alignment vertical="center"/>
    </xf>
    <xf numFmtId="0" fontId="3" fillId="3" borderId="40" xfId="2" applyFont="1" applyFill="1" applyBorder="1" applyAlignment="1">
      <alignment vertical="center"/>
    </xf>
    <xf numFmtId="0" fontId="3" fillId="3" borderId="3" xfId="2" applyFont="1" applyFill="1" applyBorder="1" applyAlignment="1">
      <alignment vertical="center"/>
    </xf>
    <xf numFmtId="0" fontId="3" fillId="3" borderId="7" xfId="2" applyFont="1" applyFill="1" applyBorder="1" applyAlignment="1">
      <alignment vertical="center"/>
    </xf>
    <xf numFmtId="0" fontId="9" fillId="3" borderId="4" xfId="2" applyFill="1" applyBorder="1" applyAlignment="1">
      <alignment vertical="center"/>
    </xf>
    <xf numFmtId="0" fontId="9" fillId="3" borderId="0" xfId="2" applyFill="1" applyAlignment="1">
      <alignment vertical="center"/>
    </xf>
    <xf numFmtId="0" fontId="3" fillId="3" borderId="13" xfId="2" applyFont="1" applyFill="1" applyBorder="1" applyAlignment="1">
      <alignment vertical="center"/>
    </xf>
    <xf numFmtId="0" fontId="3" fillId="3" borderId="4" xfId="2" applyFont="1" applyFill="1" applyBorder="1" applyAlignment="1">
      <alignment horizontal="right" vertical="center"/>
    </xf>
    <xf numFmtId="0" fontId="3" fillId="3" borderId="0" xfId="2" applyFont="1" applyFill="1" applyAlignment="1">
      <alignment horizontal="right" vertical="center"/>
    </xf>
    <xf numFmtId="0" fontId="9" fillId="3" borderId="13" xfId="2" applyFill="1" applyBorder="1" applyAlignment="1">
      <alignment vertical="center"/>
    </xf>
    <xf numFmtId="0" fontId="3" fillId="3" borderId="38" xfId="2" applyFont="1" applyFill="1" applyBorder="1" applyAlignment="1">
      <alignment vertical="center"/>
    </xf>
    <xf numFmtId="0" fontId="9" fillId="3" borderId="24" xfId="2" applyFill="1" applyBorder="1" applyAlignment="1">
      <alignment vertical="center"/>
    </xf>
    <xf numFmtId="0" fontId="3" fillId="3" borderId="3"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45" xfId="2" applyFont="1" applyFill="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0" fontId="3" fillId="3" borderId="22" xfId="2" applyFont="1" applyFill="1" applyBorder="1" applyAlignment="1">
      <alignment horizontal="center" vertical="center"/>
    </xf>
    <xf numFmtId="0" fontId="9" fillId="3" borderId="3" xfId="2" applyFill="1" applyBorder="1" applyAlignment="1">
      <alignment vertical="center"/>
    </xf>
    <xf numFmtId="0" fontId="9" fillId="3" borderId="7" xfId="2" applyFill="1" applyBorder="1" applyAlignment="1">
      <alignment vertical="center" wrapText="1"/>
    </xf>
    <xf numFmtId="0" fontId="9" fillId="3" borderId="0" xfId="2" applyFill="1" applyAlignment="1">
      <alignment horizontal="left" vertical="center"/>
    </xf>
    <xf numFmtId="0" fontId="9" fillId="3" borderId="13" xfId="2" applyFill="1" applyBorder="1" applyAlignment="1">
      <alignment vertical="center" wrapText="1"/>
    </xf>
    <xf numFmtId="0" fontId="9" fillId="3" borderId="0" xfId="2" applyFill="1" applyAlignment="1">
      <alignment horizontal="center" vertical="center"/>
    </xf>
    <xf numFmtId="0" fontId="9" fillId="3" borderId="1" xfId="2" applyFill="1" applyBorder="1" applyAlignment="1">
      <alignment horizontal="left" vertical="center" shrinkToFit="1"/>
    </xf>
    <xf numFmtId="0" fontId="9" fillId="3" borderId="8" xfId="2" applyFill="1" applyBorder="1" applyAlignment="1">
      <alignment horizontal="left" vertical="center" shrinkToFit="1"/>
    </xf>
    <xf numFmtId="0" fontId="3" fillId="3" borderId="2"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9" xfId="2" applyFont="1" applyFill="1" applyBorder="1" applyAlignment="1">
      <alignment vertical="center" wrapText="1"/>
    </xf>
    <xf numFmtId="0" fontId="3" fillId="3" borderId="20" xfId="2" applyFont="1" applyFill="1" applyBorder="1" applyAlignment="1">
      <alignment vertical="center" wrapText="1"/>
    </xf>
    <xf numFmtId="0" fontId="3" fillId="3" borderId="25" xfId="2" applyFont="1" applyFill="1" applyBorder="1" applyAlignment="1">
      <alignment vertical="center" wrapText="1"/>
    </xf>
    <xf numFmtId="0" fontId="3" fillId="3" borderId="26" xfId="2" applyFont="1" applyFill="1" applyBorder="1" applyAlignment="1">
      <alignment vertical="center" wrapText="1"/>
    </xf>
    <xf numFmtId="0" fontId="3" fillId="3" borderId="36" xfId="2" applyFont="1" applyFill="1" applyBorder="1" applyAlignment="1">
      <alignment vertical="center"/>
    </xf>
    <xf numFmtId="0" fontId="3" fillId="3" borderId="22" xfId="2" applyFont="1" applyFill="1" applyBorder="1" applyAlignment="1">
      <alignment vertical="center" wrapText="1"/>
    </xf>
    <xf numFmtId="0" fontId="3" fillId="3" borderId="46" xfId="2" applyFont="1" applyFill="1" applyBorder="1" applyAlignment="1">
      <alignment vertical="center" wrapText="1"/>
    </xf>
    <xf numFmtId="0" fontId="3" fillId="3" borderId="22" xfId="2" applyFont="1" applyFill="1" applyBorder="1" applyAlignment="1">
      <alignment horizontal="left" vertical="center" wrapText="1"/>
    </xf>
    <xf numFmtId="0" fontId="3" fillId="3" borderId="23" xfId="2" applyFont="1" applyFill="1" applyBorder="1" applyAlignment="1">
      <alignment vertical="center" wrapText="1"/>
    </xf>
    <xf numFmtId="0" fontId="7" fillId="3" borderId="0" xfId="2" applyFont="1" applyFill="1" applyAlignment="1">
      <alignment vertical="top"/>
    </xf>
    <xf numFmtId="0" fontId="7" fillId="3" borderId="0" xfId="2" applyFont="1" applyFill="1" applyAlignment="1">
      <alignment horizontal="left" vertical="center"/>
    </xf>
    <xf numFmtId="0" fontId="3" fillId="3" borderId="0" xfId="2" applyFont="1" applyFill="1" applyAlignment="1">
      <alignment horizontal="center" vertical="center" wrapText="1"/>
    </xf>
    <xf numFmtId="0" fontId="3" fillId="3" borderId="0" xfId="2" applyFont="1" applyFill="1" applyAlignment="1">
      <alignment horizontal="left" vertical="center" wrapText="1"/>
    </xf>
    <xf numFmtId="0" fontId="3" fillId="3" borderId="0" xfId="2" applyFont="1" applyFill="1" applyAlignment="1">
      <alignment horizontal="left" vertical="top" wrapText="1"/>
    </xf>
    <xf numFmtId="0" fontId="4" fillId="3" borderId="1" xfId="2" applyFont="1" applyFill="1" applyBorder="1" applyAlignment="1">
      <alignment vertical="center"/>
    </xf>
    <xf numFmtId="0" fontId="4" fillId="3" borderId="8" xfId="2" applyFont="1" applyFill="1" applyBorder="1" applyAlignment="1">
      <alignment vertical="center"/>
    </xf>
    <xf numFmtId="0" fontId="4" fillId="3" borderId="1" xfId="2" applyFont="1" applyFill="1" applyBorder="1" applyAlignment="1">
      <alignment horizontal="right" vertical="center"/>
    </xf>
    <xf numFmtId="0" fontId="4" fillId="3" borderId="13" xfId="2" applyFont="1" applyFill="1" applyBorder="1" applyAlignment="1">
      <alignment vertical="center" wrapText="1" shrinkToFit="1"/>
    </xf>
    <xf numFmtId="0" fontId="4" fillId="3" borderId="32" xfId="2" applyFont="1" applyFill="1" applyBorder="1" applyAlignment="1">
      <alignment vertical="center"/>
    </xf>
    <xf numFmtId="0" fontId="4" fillId="3" borderId="33" xfId="2" applyFont="1" applyFill="1" applyBorder="1" applyAlignment="1">
      <alignment vertical="center"/>
    </xf>
    <xf numFmtId="0" fontId="18" fillId="0" borderId="0" xfId="2" applyFont="1" applyAlignment="1">
      <alignment vertical="center"/>
    </xf>
    <xf numFmtId="0" fontId="18" fillId="0" borderId="0" xfId="2" applyFont="1" applyAlignment="1">
      <alignment vertical="top"/>
    </xf>
    <xf numFmtId="0" fontId="19" fillId="0" borderId="0" xfId="2" applyFont="1" applyAlignment="1">
      <alignment vertical="top"/>
    </xf>
    <xf numFmtId="0" fontId="19" fillId="0" borderId="0" xfId="2" applyFont="1" applyAlignment="1">
      <alignment horizontal="left" vertical="top"/>
    </xf>
    <xf numFmtId="0" fontId="19" fillId="0" borderId="0" xfId="2" applyFont="1" applyAlignment="1">
      <alignment horizontal="left" vertical="center"/>
    </xf>
    <xf numFmtId="0" fontId="9" fillId="5" borderId="14" xfId="0" applyFont="1" applyFill="1" applyBorder="1"/>
    <xf numFmtId="0" fontId="0" fillId="0" borderId="14" xfId="0" applyBorder="1"/>
    <xf numFmtId="0" fontId="9" fillId="0" borderId="14" xfId="0" applyFont="1" applyBorder="1"/>
    <xf numFmtId="0" fontId="0" fillId="0" borderId="14" xfId="0" applyBorder="1" applyAlignment="1">
      <alignment wrapText="1"/>
    </xf>
    <xf numFmtId="0" fontId="9" fillId="0" borderId="14" xfId="0" applyFont="1" applyBorder="1" applyAlignment="1">
      <alignment wrapText="1"/>
    </xf>
    <xf numFmtId="0" fontId="0" fillId="5" borderId="14" xfId="0" applyFill="1" applyBorder="1"/>
    <xf numFmtId="0" fontId="0" fillId="4" borderId="14" xfId="0" applyFill="1" applyBorder="1"/>
    <xf numFmtId="0" fontId="9" fillId="4" borderId="14" xfId="0" quotePrefix="1" applyFont="1" applyFill="1" applyBorder="1"/>
    <xf numFmtId="0" fontId="9" fillId="4" borderId="14" xfId="0" applyFont="1" applyFill="1" applyBorder="1"/>
    <xf numFmtId="22" fontId="0" fillId="0" borderId="14" xfId="0" applyNumberFormat="1" applyBorder="1"/>
    <xf numFmtId="0" fontId="9" fillId="4" borderId="14" xfId="0" applyFont="1" applyFill="1" applyBorder="1" applyAlignment="1">
      <alignment horizontal="right"/>
    </xf>
    <xf numFmtId="0" fontId="9" fillId="3" borderId="14" xfId="0" quotePrefix="1" applyFont="1" applyFill="1" applyBorder="1"/>
    <xf numFmtId="0" fontId="9" fillId="0" borderId="14" xfId="0" quotePrefix="1" applyFont="1" applyBorder="1"/>
    <xf numFmtId="0" fontId="17" fillId="4" borderId="14" xfId="0" quotePrefix="1" applyFont="1" applyFill="1" applyBorder="1"/>
    <xf numFmtId="14" fontId="0" fillId="0" borderId="14" xfId="0" applyNumberFormat="1" applyBorder="1"/>
    <xf numFmtId="0" fontId="9" fillId="5" borderId="14" xfId="0" applyFont="1" applyFill="1" applyBorder="1" applyAlignment="1">
      <alignment wrapText="1"/>
    </xf>
    <xf numFmtId="0" fontId="3" fillId="3" borderId="9" xfId="2" applyFont="1" applyFill="1" applyBorder="1" applyAlignment="1">
      <alignment horizontal="center" vertical="center"/>
    </xf>
    <xf numFmtId="0" fontId="15" fillId="0" borderId="0" xfId="0" applyFont="1"/>
    <xf numFmtId="0" fontId="15" fillId="0" borderId="14" xfId="0" applyFont="1" applyBorder="1" applyAlignment="1">
      <alignment wrapText="1"/>
    </xf>
    <xf numFmtId="0" fontId="3" fillId="3" borderId="1" xfId="2" applyFont="1" applyFill="1" applyBorder="1" applyAlignment="1">
      <alignment horizontal="center" vertical="center"/>
    </xf>
    <xf numFmtId="0" fontId="3" fillId="0" borderId="53" xfId="2" applyFont="1" applyBorder="1" applyAlignment="1">
      <alignment vertical="center"/>
    </xf>
    <xf numFmtId="0" fontId="3" fillId="3" borderId="19" xfId="2" applyFont="1" applyFill="1" applyBorder="1" applyAlignment="1">
      <alignment horizontal="right" vertical="center"/>
    </xf>
    <xf numFmtId="0" fontId="3" fillId="0" borderId="19" xfId="2" applyFont="1" applyBorder="1" applyAlignment="1">
      <alignment vertical="center"/>
    </xf>
    <xf numFmtId="0" fontId="4" fillId="3" borderId="35" xfId="2" applyFont="1" applyFill="1" applyBorder="1" applyAlignment="1">
      <alignment vertical="center"/>
    </xf>
    <xf numFmtId="0" fontId="4" fillId="3" borderId="25" xfId="2" applyFont="1" applyFill="1" applyBorder="1" applyAlignment="1">
      <alignment vertical="center"/>
    </xf>
    <xf numFmtId="0" fontId="4" fillId="3" borderId="36" xfId="2" applyFont="1" applyFill="1" applyBorder="1" applyAlignment="1">
      <alignment horizontal="right" vertical="center"/>
    </xf>
    <xf numFmtId="0" fontId="3" fillId="0" borderId="54" xfId="2" applyFont="1" applyBorder="1" applyAlignment="1">
      <alignment vertical="center"/>
    </xf>
    <xf numFmtId="0" fontId="3" fillId="3" borderId="25" xfId="2" applyFont="1" applyFill="1" applyBorder="1" applyAlignment="1">
      <alignment horizontal="right" vertical="center"/>
    </xf>
    <xf numFmtId="0" fontId="3" fillId="3" borderId="36" xfId="2" applyFont="1" applyFill="1" applyBorder="1" applyAlignment="1">
      <alignment horizontal="right" vertical="center"/>
    </xf>
    <xf numFmtId="0" fontId="3" fillId="3" borderId="55" xfId="2" applyFont="1" applyFill="1" applyBorder="1" applyAlignment="1">
      <alignment horizontal="center" vertical="center"/>
    </xf>
    <xf numFmtId="0" fontId="3" fillId="3" borderId="1" xfId="2" applyFont="1" applyFill="1" applyBorder="1" applyAlignment="1">
      <alignment horizontal="right" vertical="center"/>
    </xf>
    <xf numFmtId="0" fontId="3" fillId="0" borderId="57" xfId="2" applyFont="1" applyBorder="1" applyAlignment="1">
      <alignment vertical="center"/>
    </xf>
    <xf numFmtId="0" fontId="3" fillId="0" borderId="35" xfId="2" applyFont="1" applyBorder="1" applyAlignment="1">
      <alignment vertical="center"/>
    </xf>
    <xf numFmtId="0" fontId="3" fillId="3" borderId="6" xfId="2" applyFont="1" applyFill="1" applyBorder="1" applyAlignment="1">
      <alignment vertical="center"/>
    </xf>
    <xf numFmtId="0" fontId="3" fillId="3" borderId="12" xfId="2" applyFont="1" applyFill="1" applyBorder="1" applyAlignment="1">
      <alignment vertical="center"/>
    </xf>
    <xf numFmtId="0" fontId="4" fillId="3" borderId="38" xfId="2" applyFont="1" applyFill="1" applyBorder="1" applyAlignment="1">
      <alignment vertical="center"/>
    </xf>
    <xf numFmtId="0" fontId="4" fillId="3" borderId="3" xfId="2" applyFont="1" applyFill="1" applyBorder="1" applyAlignment="1">
      <alignment vertical="center" wrapText="1" shrinkToFit="1"/>
    </xf>
    <xf numFmtId="0" fontId="3" fillId="0" borderId="40" xfId="2" applyFont="1" applyBorder="1" applyAlignment="1">
      <alignment vertical="center"/>
    </xf>
    <xf numFmtId="0" fontId="9" fillId="3" borderId="61" xfId="2" applyFill="1" applyBorder="1" applyAlignment="1">
      <alignment vertical="center"/>
    </xf>
    <xf numFmtId="0" fontId="3" fillId="3" borderId="62" xfId="2" applyFont="1" applyFill="1" applyBorder="1" applyAlignment="1">
      <alignment horizontal="right" vertical="center"/>
    </xf>
    <xf numFmtId="0" fontId="0" fillId="4" borderId="14" xfId="0" applyFill="1" applyBorder="1" applyAlignment="1">
      <alignment wrapText="1"/>
    </xf>
    <xf numFmtId="0" fontId="3" fillId="3" borderId="25" xfId="0" applyFont="1" applyFill="1" applyBorder="1" applyAlignment="1">
      <alignment horizontal="center" vertical="center"/>
    </xf>
    <xf numFmtId="0" fontId="3" fillId="3" borderId="32" xfId="0" applyFont="1" applyFill="1" applyBorder="1" applyAlignment="1">
      <alignment horizontal="center" vertical="center"/>
    </xf>
    <xf numFmtId="0" fontId="4" fillId="3" borderId="65" xfId="2" applyFont="1" applyFill="1" applyBorder="1" applyAlignment="1">
      <alignment horizontal="right" vertical="center"/>
    </xf>
    <xf numFmtId="0" fontId="4" fillId="3" borderId="22" xfId="2" applyFont="1" applyFill="1" applyBorder="1" applyAlignment="1">
      <alignment horizontal="right" vertical="center"/>
    </xf>
    <xf numFmtId="0" fontId="20" fillId="0" borderId="14" xfId="0" applyFont="1" applyBorder="1"/>
    <xf numFmtId="0" fontId="20" fillId="4" borderId="14" xfId="0" applyFont="1" applyFill="1" applyBorder="1"/>
    <xf numFmtId="0" fontId="20" fillId="0" borderId="0" xfId="0" applyFont="1"/>
    <xf numFmtId="0" fontId="20" fillId="0" borderId="14" xfId="0" applyFont="1" applyBorder="1" applyAlignment="1">
      <alignment horizontal="left" vertical="top" wrapText="1"/>
    </xf>
    <xf numFmtId="0" fontId="4" fillId="3" borderId="0" xfId="2" applyFont="1" applyFill="1" applyAlignment="1">
      <alignment vertical="center"/>
    </xf>
    <xf numFmtId="0" fontId="4" fillId="3" borderId="0" xfId="2" applyFont="1" applyFill="1" applyAlignment="1">
      <alignment vertical="center" wrapText="1" shrinkToFit="1"/>
    </xf>
    <xf numFmtId="0" fontId="5" fillId="3" borderId="9" xfId="2" applyFont="1" applyFill="1" applyBorder="1" applyAlignment="1">
      <alignment horizontal="distributed" vertical="center"/>
    </xf>
    <xf numFmtId="0" fontId="3" fillId="2" borderId="11"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21" fillId="0" borderId="0" xfId="2" applyFont="1" applyAlignment="1">
      <alignment vertical="center"/>
    </xf>
    <xf numFmtId="0" fontId="3" fillId="0" borderId="25" xfId="2" applyFont="1" applyBorder="1" applyAlignment="1">
      <alignment vertical="center"/>
    </xf>
    <xf numFmtId="0" fontId="3" fillId="2" borderId="28" xfId="0" applyFont="1" applyFill="1" applyBorder="1" applyAlignment="1" applyProtection="1">
      <alignment horizontal="center" vertical="center"/>
      <protection locked="0"/>
    </xf>
    <xf numFmtId="0" fontId="3" fillId="0" borderId="28" xfId="2" applyFont="1" applyBorder="1" applyAlignment="1">
      <alignment vertical="center"/>
    </xf>
    <xf numFmtId="0" fontId="3" fillId="0" borderId="29" xfId="2" applyFont="1" applyBorder="1" applyAlignment="1">
      <alignment vertical="center"/>
    </xf>
    <xf numFmtId="0" fontId="3" fillId="0" borderId="30" xfId="2" applyFont="1" applyBorder="1" applyAlignment="1">
      <alignment vertical="center"/>
    </xf>
    <xf numFmtId="49" fontId="3" fillId="2" borderId="30" xfId="2" applyNumberFormat="1" applyFont="1" applyFill="1" applyBorder="1" applyAlignment="1">
      <alignment horizontal="center" vertical="center"/>
    </xf>
    <xf numFmtId="0" fontId="23" fillId="0" borderId="0" xfId="5"/>
    <xf numFmtId="0" fontId="4" fillId="2" borderId="37" xfId="2" applyFont="1" applyFill="1" applyBorder="1" applyAlignment="1" applyProtection="1">
      <alignment horizontal="center" vertical="center" shrinkToFit="1"/>
      <protection locked="0"/>
    </xf>
    <xf numFmtId="0" fontId="4" fillId="2" borderId="19" xfId="2" applyFont="1" applyFill="1" applyBorder="1" applyAlignment="1" applyProtection="1">
      <alignment horizontal="center" vertical="center" shrinkToFit="1"/>
      <protection locked="0"/>
    </xf>
    <xf numFmtId="0" fontId="3" fillId="2" borderId="37" xfId="2" applyFont="1" applyFill="1" applyBorder="1" applyAlignment="1" applyProtection="1">
      <alignment horizontal="center" vertical="center"/>
      <protection locked="0"/>
    </xf>
    <xf numFmtId="0" fontId="3" fillId="2" borderId="39" xfId="2" applyFont="1" applyFill="1" applyBorder="1" applyAlignment="1" applyProtection="1">
      <alignment horizontal="center" vertical="center"/>
      <protection locked="0"/>
    </xf>
    <xf numFmtId="0" fontId="3" fillId="0" borderId="24" xfId="2" applyFont="1" applyBorder="1" applyAlignment="1">
      <alignment horizontal="center" vertical="center" shrinkToFit="1"/>
    </xf>
    <xf numFmtId="0" fontId="3" fillId="0" borderId="36" xfId="2" applyFont="1" applyBorder="1" applyAlignment="1">
      <alignment horizontal="center" vertical="center" shrinkToFit="1"/>
    </xf>
    <xf numFmtId="0" fontId="4" fillId="2" borderId="58" xfId="2" applyFont="1" applyFill="1" applyBorder="1" applyAlignment="1" applyProtection="1">
      <alignment horizontal="center" vertical="center" shrinkToFit="1"/>
      <protection locked="0"/>
    </xf>
    <xf numFmtId="0" fontId="4" fillId="2" borderId="59" xfId="2"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49" fontId="3" fillId="2" borderId="1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3" fillId="0" borderId="11" xfId="2" applyFont="1" applyBorder="1" applyAlignment="1">
      <alignment horizontal="center" vertical="center" shrinkToFit="1"/>
    </xf>
    <xf numFmtId="0" fontId="3" fillId="0" borderId="6" xfId="2" applyFont="1" applyBorder="1" applyAlignment="1">
      <alignment horizontal="center" vertical="center" shrinkToFit="1"/>
    </xf>
    <xf numFmtId="0" fontId="3" fillId="0" borderId="12" xfId="2" applyFont="1" applyBorder="1" applyAlignment="1">
      <alignment horizontal="center" vertical="center" shrinkToFit="1"/>
    </xf>
    <xf numFmtId="0" fontId="3" fillId="3" borderId="35" xfId="2" applyFont="1" applyFill="1" applyBorder="1" applyAlignment="1">
      <alignment vertical="center" wrapText="1"/>
    </xf>
    <xf numFmtId="0" fontId="3" fillId="3" borderId="25" xfId="2" applyFont="1" applyFill="1" applyBorder="1" applyAlignment="1">
      <alignment vertical="center" wrapText="1"/>
    </xf>
    <xf numFmtId="0" fontId="3" fillId="3" borderId="36" xfId="2" applyFont="1" applyFill="1" applyBorder="1" applyAlignment="1">
      <alignment vertical="center" wrapText="1"/>
    </xf>
    <xf numFmtId="0" fontId="3" fillId="3" borderId="26" xfId="2" applyFont="1" applyFill="1" applyBorder="1" applyAlignment="1">
      <alignment vertical="center" wrapText="1"/>
    </xf>
    <xf numFmtId="0" fontId="3" fillId="2" borderId="42" xfId="2" applyFont="1" applyFill="1" applyBorder="1" applyAlignment="1" applyProtection="1">
      <alignment horizontal="center" vertical="center"/>
      <protection locked="0"/>
    </xf>
    <xf numFmtId="0" fontId="3" fillId="2" borderId="56" xfId="2" applyFont="1" applyFill="1" applyBorder="1" applyAlignment="1" applyProtection="1">
      <alignment horizontal="center" vertical="center"/>
      <protection locked="0"/>
    </xf>
    <xf numFmtId="0" fontId="3" fillId="2" borderId="58" xfId="2" applyFont="1" applyFill="1" applyBorder="1" applyAlignment="1" applyProtection="1">
      <alignment horizontal="center" vertical="center"/>
      <protection locked="0"/>
    </xf>
    <xf numFmtId="0" fontId="3" fillId="2" borderId="60" xfId="2"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49" fontId="3" fillId="2" borderId="17"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8" xfId="2" applyFont="1" applyBorder="1" applyAlignment="1">
      <alignment horizontal="center" vertical="center" shrinkToFit="1"/>
    </xf>
    <xf numFmtId="0" fontId="3" fillId="3" borderId="0" xfId="2" applyFont="1" applyFill="1" applyAlignment="1">
      <alignment vertical="center"/>
    </xf>
    <xf numFmtId="0" fontId="3" fillId="3" borderId="3" xfId="2" applyFont="1" applyFill="1" applyBorder="1" applyAlignment="1">
      <alignment vertical="center"/>
    </xf>
    <xf numFmtId="0" fontId="3" fillId="0" borderId="16" xfId="2" applyFont="1" applyBorder="1" applyAlignment="1">
      <alignment vertical="center"/>
    </xf>
    <xf numFmtId="0" fontId="3" fillId="0" borderId="6" xfId="2" applyFont="1" applyBorder="1" applyAlignment="1">
      <alignment vertical="center"/>
    </xf>
    <xf numFmtId="0" fontId="3" fillId="0" borderId="12" xfId="2" applyFont="1" applyBorder="1" applyAlignment="1">
      <alignment vertical="center"/>
    </xf>
    <xf numFmtId="0" fontId="3" fillId="0" borderId="4" xfId="2" applyFont="1" applyBorder="1" applyAlignment="1">
      <alignment horizontal="center" vertical="center" shrinkToFit="1"/>
    </xf>
    <xf numFmtId="0" fontId="3" fillId="0" borderId="0" xfId="2" applyFont="1" applyAlignment="1">
      <alignment horizontal="center" vertical="center" shrinkToFit="1"/>
    </xf>
    <xf numFmtId="0" fontId="3" fillId="0" borderId="13" xfId="2" applyFont="1" applyBorder="1" applyAlignment="1">
      <alignment horizontal="center" vertical="center" shrinkToFit="1"/>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1" xfId="2" applyFont="1" applyBorder="1" applyAlignment="1">
      <alignment horizontal="center" vertical="center"/>
    </xf>
    <xf numFmtId="0" fontId="3" fillId="3" borderId="67" xfId="2" applyFont="1" applyFill="1" applyBorder="1" applyAlignment="1">
      <alignment horizontal="center" vertical="center"/>
    </xf>
    <xf numFmtId="0" fontId="3" fillId="3" borderId="68" xfId="2" applyFont="1" applyFill="1" applyBorder="1" applyAlignment="1">
      <alignment horizontal="center" vertical="center"/>
    </xf>
    <xf numFmtId="0" fontId="3" fillId="3" borderId="34" xfId="2" applyFont="1" applyFill="1" applyBorder="1" applyAlignment="1">
      <alignment horizontal="center" vertical="center"/>
    </xf>
    <xf numFmtId="0" fontId="3" fillId="0" borderId="21" xfId="2" applyFont="1" applyBorder="1" applyAlignment="1">
      <alignment horizontal="center" vertical="center" shrinkToFit="1"/>
    </xf>
    <xf numFmtId="0" fontId="3" fillId="0" borderId="46" xfId="2" applyFont="1" applyBorder="1" applyAlignment="1">
      <alignment horizontal="center" vertical="center" shrinkToFit="1"/>
    </xf>
    <xf numFmtId="0" fontId="4" fillId="2" borderId="42" xfId="2" applyFont="1" applyFill="1" applyBorder="1" applyAlignment="1" applyProtection="1">
      <alignment horizontal="center" vertical="center" shrinkToFit="1"/>
      <protection locked="0"/>
    </xf>
    <xf numFmtId="0" fontId="4" fillId="2" borderId="1" xfId="2" applyFont="1" applyFill="1" applyBorder="1" applyAlignment="1" applyProtection="1">
      <alignment horizontal="center" vertical="center" shrinkToFit="1"/>
      <protection locked="0"/>
    </xf>
    <xf numFmtId="0" fontId="4" fillId="2" borderId="35" xfId="2" applyFont="1" applyFill="1" applyBorder="1" applyAlignment="1" applyProtection="1">
      <alignment horizontal="center" vertical="center" shrinkToFit="1"/>
      <protection locked="0"/>
    </xf>
    <xf numFmtId="0" fontId="4" fillId="2" borderId="25" xfId="2" applyFont="1" applyFill="1" applyBorder="1" applyAlignment="1" applyProtection="1">
      <alignment horizontal="center" vertical="center" shrinkToFit="1"/>
      <protection locked="0"/>
    </xf>
    <xf numFmtId="0" fontId="4" fillId="2" borderId="36" xfId="2" applyFont="1" applyFill="1" applyBorder="1" applyAlignment="1" applyProtection="1">
      <alignment horizontal="center" vertical="center" shrinkToFit="1"/>
      <protection locked="0"/>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11" xfId="2" applyFont="1" applyBorder="1" applyAlignment="1">
      <alignment horizontal="center" vertical="center"/>
    </xf>
    <xf numFmtId="0" fontId="3" fillId="0" borderId="6" xfId="2" applyFont="1" applyBorder="1" applyAlignment="1">
      <alignment horizontal="center" vertical="center"/>
    </xf>
    <xf numFmtId="0" fontId="3" fillId="0" borderId="12" xfId="2" applyFont="1" applyBorder="1" applyAlignment="1">
      <alignment horizontal="center" vertical="center"/>
    </xf>
    <xf numFmtId="49" fontId="3" fillId="2" borderId="11" xfId="2" applyNumberFormat="1" applyFont="1" applyFill="1" applyBorder="1" applyAlignment="1">
      <alignment horizontal="center" vertical="center" shrinkToFit="1"/>
    </xf>
    <xf numFmtId="49" fontId="3" fillId="2" borderId="6" xfId="2" applyNumberFormat="1" applyFont="1" applyFill="1" applyBorder="1" applyAlignment="1">
      <alignment horizontal="center" vertical="center" shrinkToFit="1"/>
    </xf>
    <xf numFmtId="49" fontId="3" fillId="2" borderId="12" xfId="2" applyNumberFormat="1" applyFont="1" applyFill="1" applyBorder="1" applyAlignment="1">
      <alignment horizontal="center" vertical="center" shrinkToFit="1"/>
    </xf>
    <xf numFmtId="0" fontId="3" fillId="3" borderId="37" xfId="2" applyFont="1" applyFill="1" applyBorder="1" applyAlignment="1">
      <alignment vertical="center" wrapText="1"/>
    </xf>
    <xf numFmtId="0" fontId="3" fillId="3" borderId="19" xfId="2" applyFont="1" applyFill="1" applyBorder="1" applyAlignment="1">
      <alignment vertical="center" wrapText="1"/>
    </xf>
    <xf numFmtId="0" fontId="3" fillId="3" borderId="39" xfId="2" applyFont="1" applyFill="1" applyBorder="1" applyAlignment="1">
      <alignment vertical="center" wrapText="1"/>
    </xf>
    <xf numFmtId="0" fontId="3" fillId="3" borderId="37"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3" fillId="0" borderId="37" xfId="2" applyFont="1" applyBorder="1" applyAlignment="1">
      <alignment vertical="center" wrapText="1"/>
    </xf>
    <xf numFmtId="0" fontId="3" fillId="0" borderId="19" xfId="2" applyFont="1" applyBorder="1" applyAlignment="1">
      <alignment vertical="center" wrapText="1"/>
    </xf>
    <xf numFmtId="0" fontId="3" fillId="0" borderId="39" xfId="2" applyFont="1" applyBorder="1" applyAlignment="1">
      <alignment vertical="center" wrapText="1"/>
    </xf>
    <xf numFmtId="0" fontId="3" fillId="0" borderId="35" xfId="2" applyFont="1" applyBorder="1" applyAlignment="1">
      <alignment vertical="center" wrapText="1"/>
    </xf>
    <xf numFmtId="0" fontId="3" fillId="0" borderId="25" xfId="2" applyFont="1" applyBorder="1" applyAlignment="1">
      <alignment vertical="center" wrapText="1"/>
    </xf>
    <xf numFmtId="0" fontId="3" fillId="0" borderId="36" xfId="2" applyFont="1" applyBorder="1" applyAlignment="1">
      <alignment vertical="center" wrapText="1"/>
    </xf>
    <xf numFmtId="0" fontId="3" fillId="0" borderId="20" xfId="2" applyFont="1" applyBorder="1" applyAlignment="1">
      <alignment vertical="center" wrapText="1"/>
    </xf>
    <xf numFmtId="0" fontId="3" fillId="0" borderId="26" xfId="2" applyFont="1" applyBorder="1" applyAlignment="1">
      <alignment vertical="center" wrapText="1"/>
    </xf>
    <xf numFmtId="0" fontId="3" fillId="3" borderId="25" xfId="2" applyFont="1" applyFill="1" applyBorder="1" applyAlignment="1">
      <alignment vertical="center"/>
    </xf>
    <xf numFmtId="0" fontId="3" fillId="3" borderId="36" xfId="2" applyFont="1" applyFill="1" applyBorder="1" applyAlignment="1">
      <alignment vertical="center"/>
    </xf>
    <xf numFmtId="0" fontId="3" fillId="0" borderId="14" xfId="2" applyFont="1" applyBorder="1" applyAlignment="1">
      <alignment horizontal="center" vertical="center"/>
    </xf>
    <xf numFmtId="0" fontId="3" fillId="3" borderId="0" xfId="2" applyFont="1" applyFill="1" applyAlignment="1">
      <alignment vertical="center" wrapText="1"/>
    </xf>
    <xf numFmtId="0" fontId="3" fillId="0" borderId="45" xfId="2" applyFont="1" applyBorder="1" applyAlignment="1">
      <alignment vertical="center" wrapText="1"/>
    </xf>
    <xf numFmtId="0" fontId="3" fillId="0" borderId="22" xfId="2" applyFont="1" applyBorder="1" applyAlignment="1">
      <alignment vertical="center" wrapText="1"/>
    </xf>
    <xf numFmtId="0" fontId="3" fillId="0" borderId="46" xfId="2" applyFont="1" applyBorder="1" applyAlignment="1">
      <alignment vertical="center" wrapText="1"/>
    </xf>
    <xf numFmtId="0" fontId="3" fillId="3" borderId="0" xfId="2" applyFont="1" applyFill="1" applyAlignment="1">
      <alignment vertical="top" wrapText="1"/>
    </xf>
    <xf numFmtId="0" fontId="3" fillId="3" borderId="45" xfId="2" applyFont="1" applyFill="1" applyBorder="1" applyAlignment="1">
      <alignment vertical="center" wrapText="1"/>
    </xf>
    <xf numFmtId="0" fontId="3" fillId="3" borderId="22" xfId="2" applyFont="1" applyFill="1" applyBorder="1" applyAlignment="1">
      <alignment vertical="center" wrapText="1"/>
    </xf>
    <xf numFmtId="49" fontId="3" fillId="2" borderId="11" xfId="2" applyNumberFormat="1" applyFont="1" applyFill="1" applyBorder="1" applyAlignment="1">
      <alignment horizontal="center" vertical="top" shrinkToFit="1"/>
    </xf>
    <xf numFmtId="49" fontId="3" fillId="2" borderId="6" xfId="2" applyNumberFormat="1" applyFont="1" applyFill="1" applyBorder="1" applyAlignment="1">
      <alignment horizontal="center" vertical="top" shrinkToFit="1"/>
    </xf>
    <xf numFmtId="49" fontId="3" fillId="2" borderId="12" xfId="2" applyNumberFormat="1" applyFont="1" applyFill="1" applyBorder="1" applyAlignment="1">
      <alignment horizontal="center" vertical="top" shrinkToFit="1"/>
    </xf>
    <xf numFmtId="49" fontId="3" fillId="3" borderId="11" xfId="2" applyNumberFormat="1" applyFont="1" applyFill="1" applyBorder="1" applyAlignment="1">
      <alignment horizontal="left" vertical="top" wrapText="1" shrinkToFit="1"/>
    </xf>
    <xf numFmtId="49" fontId="3" fillId="3" borderId="6" xfId="2" applyNumberFormat="1" applyFont="1" applyFill="1" applyBorder="1" applyAlignment="1">
      <alignment horizontal="left" vertical="top" wrapText="1" shrinkToFit="1"/>
    </xf>
    <xf numFmtId="49" fontId="3" fillId="3" borderId="12" xfId="2" applyNumberFormat="1" applyFont="1" applyFill="1" applyBorder="1" applyAlignment="1">
      <alignment horizontal="left" vertical="top" wrapText="1" shrinkToFit="1"/>
    </xf>
    <xf numFmtId="49" fontId="3" fillId="3" borderId="14" xfId="2" applyNumberFormat="1" applyFont="1" applyFill="1" applyBorder="1" applyAlignment="1">
      <alignment horizontal="left" vertical="top" wrapText="1" shrinkToFit="1"/>
    </xf>
    <xf numFmtId="0" fontId="3" fillId="3" borderId="0" xfId="2" applyFont="1" applyFill="1" applyAlignment="1">
      <alignment horizontal="left" vertical="top" wrapText="1"/>
    </xf>
    <xf numFmtId="0" fontId="4" fillId="3" borderId="1" xfId="2" applyFont="1" applyFill="1" applyBorder="1" applyAlignment="1">
      <alignment horizontal="center" vertical="center" wrapText="1"/>
    </xf>
    <xf numFmtId="0" fontId="3" fillId="3" borderId="0" xfId="2" applyFont="1" applyFill="1" applyAlignment="1">
      <alignment horizontal="center" vertical="center"/>
    </xf>
    <xf numFmtId="0" fontId="3" fillId="3" borderId="0" xfId="2" applyFont="1" applyFill="1" applyAlignment="1">
      <alignment horizontal="right" vertical="center"/>
    </xf>
    <xf numFmtId="0" fontId="5" fillId="3" borderId="0" xfId="2" applyFont="1" applyFill="1" applyAlignment="1">
      <alignment vertical="center"/>
    </xf>
    <xf numFmtId="0" fontId="4" fillId="3" borderId="0" xfId="2" applyFont="1" applyFill="1" applyAlignment="1">
      <alignment vertical="center"/>
    </xf>
    <xf numFmtId="0" fontId="3" fillId="3" borderId="0" xfId="2" applyFont="1" applyFill="1" applyAlignment="1">
      <alignment horizontal="right" vertical="center" wrapText="1"/>
    </xf>
    <xf numFmtId="0" fontId="3" fillId="3" borderId="1" xfId="2" applyFont="1" applyFill="1" applyBorder="1" applyAlignment="1">
      <alignment horizontal="center" vertical="center" wrapText="1"/>
    </xf>
    <xf numFmtId="0" fontId="3" fillId="3" borderId="0" xfId="2" applyFont="1" applyFill="1" applyAlignment="1">
      <alignment horizontal="center" vertical="center" wrapText="1"/>
    </xf>
    <xf numFmtId="0" fontId="16" fillId="3" borderId="0" xfId="0" applyFont="1" applyFill="1" applyAlignment="1">
      <alignment horizontal="left" vertical="top"/>
    </xf>
    <xf numFmtId="0" fontId="12" fillId="3" borderId="0" xfId="2" applyFont="1" applyFill="1" applyAlignment="1">
      <alignment horizontal="center" vertical="center" wrapText="1"/>
    </xf>
    <xf numFmtId="0" fontId="12" fillId="3" borderId="0" xfId="2" applyFont="1" applyFill="1" applyAlignment="1">
      <alignment horizontal="center" vertical="center"/>
    </xf>
    <xf numFmtId="49" fontId="3" fillId="2" borderId="18" xfId="2" applyNumberFormat="1" applyFont="1" applyFill="1" applyBorder="1" applyAlignment="1" applyProtection="1">
      <alignment horizontal="left" vertical="center" shrinkToFit="1"/>
      <protection locked="0"/>
    </xf>
    <xf numFmtId="49" fontId="3" fillId="2" borderId="19" xfId="2" applyNumberFormat="1" applyFont="1" applyFill="1" applyBorder="1" applyAlignment="1" applyProtection="1">
      <alignment horizontal="left" vertical="center" shrinkToFit="1"/>
      <protection locked="0"/>
    </xf>
    <xf numFmtId="49" fontId="3" fillId="2" borderId="20" xfId="2" applyNumberFormat="1" applyFont="1" applyFill="1" applyBorder="1" applyAlignment="1" applyProtection="1">
      <alignment horizontal="left" vertical="center" shrinkToFit="1"/>
      <protection locked="0"/>
    </xf>
    <xf numFmtId="0" fontId="3" fillId="3" borderId="34" xfId="2" applyFont="1" applyFill="1" applyBorder="1" applyAlignment="1">
      <alignment horizontal="distributed" vertical="center"/>
    </xf>
    <xf numFmtId="0" fontId="3" fillId="3" borderId="10" xfId="2" applyFont="1" applyFill="1" applyBorder="1" applyAlignment="1">
      <alignment horizontal="distributed" vertical="center"/>
    </xf>
    <xf numFmtId="49" fontId="3" fillId="2" borderId="31" xfId="2" applyNumberFormat="1" applyFont="1" applyFill="1" applyBorder="1" applyAlignment="1" applyProtection="1">
      <alignment horizontal="left" vertical="center" shrinkToFit="1"/>
      <protection locked="0"/>
    </xf>
    <xf numFmtId="49" fontId="3" fillId="2" borderId="32" xfId="2" applyNumberFormat="1" applyFont="1" applyFill="1" applyBorder="1" applyAlignment="1" applyProtection="1">
      <alignment horizontal="left" vertical="center" shrinkToFit="1"/>
      <protection locked="0"/>
    </xf>
    <xf numFmtId="49" fontId="3" fillId="2" borderId="33" xfId="2" applyNumberFormat="1" applyFont="1" applyFill="1" applyBorder="1" applyAlignment="1" applyProtection="1">
      <alignment horizontal="left" vertical="center" shrinkToFit="1"/>
      <protection locked="0"/>
    </xf>
    <xf numFmtId="49" fontId="3" fillId="2" borderId="4" xfId="2" applyNumberFormat="1" applyFont="1" applyFill="1" applyBorder="1" applyAlignment="1" applyProtection="1">
      <alignment horizontal="left" vertical="center" shrinkToFit="1"/>
      <protection locked="0"/>
    </xf>
    <xf numFmtId="49" fontId="3" fillId="2" borderId="0" xfId="2" applyNumberFormat="1" applyFont="1" applyFill="1" applyAlignment="1" applyProtection="1">
      <alignment horizontal="left" vertical="center" shrinkToFit="1"/>
      <protection locked="0"/>
    </xf>
    <xf numFmtId="49" fontId="3" fillId="2" borderId="13" xfId="2" applyNumberFormat="1" applyFont="1" applyFill="1" applyBorder="1" applyAlignment="1" applyProtection="1">
      <alignment horizontal="left" vertical="center" shrinkToFit="1"/>
      <protection locked="0"/>
    </xf>
    <xf numFmtId="49" fontId="3" fillId="2" borderId="5" xfId="2" applyNumberFormat="1" applyFont="1" applyFill="1" applyBorder="1" applyAlignment="1" applyProtection="1">
      <alignment horizontal="left" vertical="center" shrinkToFit="1"/>
      <protection locked="0"/>
    </xf>
    <xf numFmtId="49" fontId="3" fillId="2" borderId="1" xfId="2" applyNumberFormat="1" applyFont="1" applyFill="1" applyBorder="1" applyAlignment="1" applyProtection="1">
      <alignment horizontal="left" vertical="center" shrinkToFit="1"/>
      <protection locked="0"/>
    </xf>
    <xf numFmtId="49" fontId="3" fillId="2" borderId="8" xfId="2" applyNumberFormat="1" applyFont="1" applyFill="1" applyBorder="1" applyAlignment="1" applyProtection="1">
      <alignment horizontal="left" vertical="center" shrinkToFit="1"/>
      <protection locked="0"/>
    </xf>
    <xf numFmtId="0" fontId="4" fillId="0" borderId="25" xfId="2" applyFont="1" applyBorder="1" applyAlignment="1">
      <alignment vertical="center" shrinkToFit="1"/>
    </xf>
    <xf numFmtId="0" fontId="4" fillId="0" borderId="35" xfId="2" applyFont="1" applyBorder="1" applyAlignment="1">
      <alignment vertical="center" shrinkToFit="1"/>
    </xf>
    <xf numFmtId="0" fontId="4" fillId="0" borderId="26" xfId="2" applyFont="1" applyBorder="1" applyAlignment="1">
      <alignment vertical="center" shrinkToFit="1"/>
    </xf>
    <xf numFmtId="0" fontId="3" fillId="2" borderId="11"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49" fontId="3" fillId="2" borderId="16" xfId="0" applyNumberFormat="1" applyFont="1" applyFill="1" applyBorder="1" applyAlignment="1" applyProtection="1">
      <alignment horizontal="left" vertical="center" shrinkToFit="1"/>
      <protection locked="0"/>
    </xf>
    <xf numFmtId="49" fontId="3" fillId="2" borderId="6" xfId="0" applyNumberFormat="1" applyFont="1" applyFill="1" applyBorder="1" applyAlignment="1" applyProtection="1">
      <alignment horizontal="left" vertical="center" shrinkToFit="1"/>
      <protection locked="0"/>
    </xf>
    <xf numFmtId="49" fontId="3" fillId="2" borderId="12" xfId="0" applyNumberFormat="1" applyFont="1" applyFill="1" applyBorder="1" applyAlignment="1" applyProtection="1">
      <alignment horizontal="left" vertical="center" shrinkToFit="1"/>
      <protection locked="0"/>
    </xf>
    <xf numFmtId="0" fontId="4" fillId="2" borderId="45" xfId="2" applyFont="1" applyFill="1" applyBorder="1" applyAlignment="1" applyProtection="1">
      <alignment horizontal="right" vertical="center"/>
      <protection locked="0"/>
    </xf>
    <xf numFmtId="0" fontId="4" fillId="2" borderId="46" xfId="2"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4" fillId="2" borderId="40" xfId="2" applyFont="1" applyFill="1" applyBorder="1" applyAlignment="1" applyProtection="1">
      <alignment horizontal="center" vertical="center" wrapText="1" shrinkToFit="1"/>
      <protection locked="0"/>
    </xf>
    <xf numFmtId="0" fontId="4" fillId="2" borderId="52" xfId="2" applyFont="1" applyFill="1" applyBorder="1" applyAlignment="1" applyProtection="1">
      <alignment horizontal="center" vertical="center" wrapText="1" shrinkToFit="1"/>
      <protection locked="0"/>
    </xf>
    <xf numFmtId="0" fontId="4" fillId="2" borderId="58" xfId="2" applyFont="1" applyFill="1" applyBorder="1" applyAlignment="1" applyProtection="1">
      <alignment horizontal="center" vertical="center" wrapText="1" shrinkToFit="1"/>
      <protection locked="0"/>
    </xf>
    <xf numFmtId="0" fontId="4" fillId="2" borderId="60" xfId="2" applyFont="1" applyFill="1" applyBorder="1" applyAlignment="1" applyProtection="1">
      <alignment horizontal="center" vertical="center" wrapText="1" shrinkToFit="1"/>
      <protection locked="0"/>
    </xf>
    <xf numFmtId="0" fontId="4" fillId="3" borderId="2" xfId="2" applyFont="1" applyFill="1" applyBorder="1" applyAlignment="1">
      <alignment horizontal="center" vertical="center" wrapText="1" shrinkToFit="1"/>
    </xf>
    <xf numFmtId="0" fontId="4" fillId="3" borderId="52" xfId="2" applyFont="1" applyFill="1" applyBorder="1" applyAlignment="1">
      <alignment horizontal="center" vertical="center" wrapText="1" shrinkToFit="1"/>
    </xf>
    <xf numFmtId="0" fontId="4" fillId="3" borderId="61" xfId="2" applyFont="1" applyFill="1" applyBorder="1" applyAlignment="1">
      <alignment horizontal="center" vertical="center" wrapText="1" shrinkToFit="1"/>
    </xf>
    <xf numFmtId="0" fontId="4" fillId="3" borderId="60" xfId="2" applyFont="1" applyFill="1" applyBorder="1" applyAlignment="1">
      <alignment horizontal="center" vertical="center" wrapText="1" shrinkToFit="1"/>
    </xf>
    <xf numFmtId="0" fontId="4" fillId="3" borderId="3" xfId="2" applyFont="1" applyFill="1" applyBorder="1" applyAlignment="1">
      <alignment horizontal="center" vertical="center"/>
    </xf>
    <xf numFmtId="0" fontId="4" fillId="3" borderId="59" xfId="2" applyFont="1" applyFill="1" applyBorder="1" applyAlignment="1">
      <alignment horizontal="center" vertical="center"/>
    </xf>
    <xf numFmtId="0" fontId="4" fillId="2" borderId="63" xfId="2" applyFont="1" applyFill="1" applyBorder="1" applyAlignment="1" applyProtection="1">
      <alignment horizontal="center" vertical="center" wrapText="1" shrinkToFit="1"/>
      <protection locked="0"/>
    </xf>
    <xf numFmtId="0" fontId="4" fillId="2" borderId="44" xfId="2" applyFont="1" applyFill="1" applyBorder="1" applyAlignment="1" applyProtection="1">
      <alignment horizontal="center" vertical="center" wrapText="1" shrinkToFit="1"/>
      <protection locked="0"/>
    </xf>
    <xf numFmtId="0" fontId="4" fillId="3" borderId="63" xfId="2" applyFont="1" applyFill="1" applyBorder="1" applyAlignment="1">
      <alignment horizontal="center" vertical="center" wrapText="1" shrinkToFit="1"/>
    </xf>
    <xf numFmtId="0" fontId="4" fillId="3" borderId="44" xfId="2" applyFont="1" applyFill="1" applyBorder="1" applyAlignment="1">
      <alignment horizontal="center" vertical="center" wrapText="1" shrinkToFit="1"/>
    </xf>
    <xf numFmtId="49" fontId="3" fillId="2" borderId="14" xfId="2" applyNumberFormat="1" applyFont="1" applyFill="1" applyBorder="1" applyAlignment="1">
      <alignment horizontal="center" vertical="top" shrinkToFit="1"/>
    </xf>
    <xf numFmtId="0" fontId="3" fillId="3" borderId="11" xfId="2" applyFont="1" applyFill="1" applyBorder="1" applyAlignment="1">
      <alignment horizontal="center" vertical="top" wrapText="1"/>
    </xf>
    <xf numFmtId="0" fontId="3" fillId="3" borderId="6" xfId="2" applyFont="1" applyFill="1" applyBorder="1" applyAlignment="1">
      <alignment horizontal="center" vertical="top" wrapText="1"/>
    </xf>
    <xf numFmtId="0" fontId="3" fillId="3" borderId="12" xfId="2" applyFont="1" applyFill="1" applyBorder="1" applyAlignment="1">
      <alignment horizontal="center" vertical="top" wrapText="1"/>
    </xf>
    <xf numFmtId="0" fontId="4" fillId="3" borderId="22" xfId="2" applyFont="1" applyFill="1" applyBorder="1" applyAlignment="1">
      <alignment horizontal="center" vertical="center"/>
    </xf>
    <xf numFmtId="0" fontId="4" fillId="3" borderId="23" xfId="2" applyFont="1" applyFill="1" applyBorder="1" applyAlignment="1">
      <alignment horizontal="center" vertical="center"/>
    </xf>
    <xf numFmtId="49" fontId="3" fillId="2" borderId="11" xfId="2" applyNumberFormat="1" applyFont="1" applyFill="1" applyBorder="1" applyAlignment="1">
      <alignment horizontal="left" vertical="center" shrinkToFit="1"/>
    </xf>
    <xf numFmtId="49" fontId="3" fillId="2" borderId="6" xfId="2" applyNumberFormat="1" applyFont="1" applyFill="1" applyBorder="1" applyAlignment="1">
      <alignment horizontal="left" vertical="center" shrinkToFit="1"/>
    </xf>
    <xf numFmtId="49" fontId="3" fillId="2" borderId="12" xfId="2" applyNumberFormat="1" applyFont="1" applyFill="1" applyBorder="1" applyAlignment="1">
      <alignment horizontal="left" vertical="center" shrinkToFit="1"/>
    </xf>
    <xf numFmtId="0" fontId="3" fillId="0" borderId="23" xfId="2" applyFont="1" applyBorder="1" applyAlignment="1">
      <alignment vertical="center" wrapText="1"/>
    </xf>
    <xf numFmtId="49" fontId="3" fillId="2" borderId="37" xfId="2" applyNumberFormat="1" applyFont="1" applyFill="1" applyBorder="1" applyAlignment="1" applyProtection="1">
      <alignment horizontal="center" vertical="center" shrinkToFit="1"/>
      <protection locked="0"/>
    </xf>
    <xf numFmtId="49" fontId="3" fillId="2" borderId="19" xfId="2" applyNumberFormat="1" applyFont="1" applyFill="1" applyBorder="1" applyAlignment="1" applyProtection="1">
      <alignment horizontal="center" vertical="center" shrinkToFit="1"/>
      <protection locked="0"/>
    </xf>
    <xf numFmtId="49" fontId="3" fillId="2" borderId="39" xfId="2" applyNumberFormat="1" applyFont="1" applyFill="1" applyBorder="1" applyAlignment="1" applyProtection="1">
      <alignment horizontal="center" vertical="center" shrinkToFit="1"/>
      <protection locked="0"/>
    </xf>
    <xf numFmtId="49" fontId="3" fillId="2" borderId="35" xfId="2" applyNumberFormat="1" applyFont="1" applyFill="1" applyBorder="1" applyAlignment="1" applyProtection="1">
      <alignment horizontal="center" vertical="center" shrinkToFit="1"/>
      <protection locked="0"/>
    </xf>
    <xf numFmtId="49" fontId="3" fillId="2" borderId="25" xfId="2" applyNumberFormat="1" applyFont="1" applyFill="1" applyBorder="1" applyAlignment="1" applyProtection="1">
      <alignment horizontal="center" vertical="center" shrinkToFit="1"/>
      <protection locked="0"/>
    </xf>
    <xf numFmtId="49" fontId="3" fillId="2" borderId="36" xfId="2" applyNumberFormat="1" applyFont="1" applyFill="1" applyBorder="1" applyAlignment="1" applyProtection="1">
      <alignment horizontal="center" vertical="center" shrinkToFit="1"/>
      <protection locked="0"/>
    </xf>
    <xf numFmtId="49" fontId="3" fillId="2" borderId="42" xfId="2" applyNumberFormat="1" applyFont="1" applyFill="1" applyBorder="1" applyAlignment="1" applyProtection="1">
      <alignment horizontal="center" vertical="center" shrinkToFit="1"/>
      <protection locked="0"/>
    </xf>
    <xf numFmtId="49" fontId="3" fillId="2" borderId="1" xfId="2" applyNumberFormat="1" applyFont="1" applyFill="1" applyBorder="1" applyAlignment="1" applyProtection="1">
      <alignment horizontal="center" vertical="center" shrinkToFit="1"/>
      <protection locked="0"/>
    </xf>
    <xf numFmtId="49" fontId="3" fillId="2" borderId="56" xfId="2" applyNumberFormat="1" applyFont="1" applyFill="1" applyBorder="1" applyAlignment="1" applyProtection="1">
      <alignment horizontal="center" vertical="center" shrinkToFit="1"/>
      <protection locked="0"/>
    </xf>
    <xf numFmtId="0" fontId="3" fillId="0" borderId="35" xfId="2" applyFont="1" applyBorder="1" applyAlignment="1">
      <alignment horizontal="center" vertical="center"/>
    </xf>
    <xf numFmtId="0" fontId="3" fillId="0" borderId="25" xfId="2" applyFont="1" applyBorder="1" applyAlignment="1">
      <alignment horizontal="center" vertical="center"/>
    </xf>
    <xf numFmtId="0" fontId="3" fillId="2" borderId="35"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3" borderId="45" xfId="2" applyFont="1" applyFill="1" applyBorder="1" applyAlignment="1">
      <alignment horizontal="center" vertical="center"/>
    </xf>
    <xf numFmtId="0" fontId="3" fillId="3" borderId="22" xfId="2" applyFont="1" applyFill="1" applyBorder="1" applyAlignment="1">
      <alignment horizontal="center" vertical="center"/>
    </xf>
    <xf numFmtId="0" fontId="3" fillId="3" borderId="35" xfId="2" applyFont="1" applyFill="1" applyBorder="1" applyAlignment="1">
      <alignment horizontal="center" vertical="center" shrinkToFit="1"/>
    </xf>
    <xf numFmtId="0" fontId="3" fillId="3" borderId="25" xfId="2" applyFont="1" applyFill="1" applyBorder="1" applyAlignment="1">
      <alignment horizontal="center" vertical="center" shrinkToFit="1"/>
    </xf>
    <xf numFmtId="0" fontId="3" fillId="0" borderId="37"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26" xfId="2" applyFont="1" applyBorder="1" applyAlignment="1">
      <alignment horizontal="center" vertical="center"/>
    </xf>
    <xf numFmtId="0" fontId="4" fillId="3" borderId="25"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20" xfId="2" applyFont="1" applyFill="1" applyBorder="1" applyAlignment="1">
      <alignment horizontal="center" vertical="center"/>
    </xf>
    <xf numFmtId="0" fontId="3" fillId="0" borderId="42" xfId="2" applyFont="1" applyBorder="1" applyAlignment="1">
      <alignment vertical="center" shrinkToFit="1"/>
    </xf>
    <xf numFmtId="0" fontId="3" fillId="0" borderId="1" xfId="2" applyFont="1" applyBorder="1" applyAlignment="1">
      <alignment vertical="center" shrinkToFit="1"/>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DE5B37FD-8B35-4369-A92F-A1A5FD7AFF0C}"/>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120650</xdr:colOff>
      <xdr:row>56</xdr:row>
      <xdr:rowOff>63500</xdr:rowOff>
    </xdr:from>
    <xdr:to>
      <xdr:col>35</xdr:col>
      <xdr:colOff>2581275</xdr:colOff>
      <xdr:row>61</xdr:row>
      <xdr:rowOff>256021</xdr:rowOff>
    </xdr:to>
    <xdr:sp macro="" textlink="">
      <xdr:nvSpPr>
        <xdr:cNvPr id="2" name="角丸四角形吹き出し 1">
          <a:extLst>
            <a:ext uri="{FF2B5EF4-FFF2-40B4-BE49-F238E27FC236}">
              <a16:creationId xmlns:a16="http://schemas.microsoft.com/office/drawing/2014/main" id="{93F4C98F-7B8A-4984-AF0F-8DACFD03BBE4}"/>
            </a:ext>
          </a:extLst>
        </xdr:cNvPr>
        <xdr:cNvSpPr/>
      </xdr:nvSpPr>
      <xdr:spPr>
        <a:xfrm>
          <a:off x="8902700" y="14455775"/>
          <a:ext cx="6470650" cy="1383146"/>
        </a:xfrm>
        <a:prstGeom prst="wedgeRoundRectCallout">
          <a:avLst>
            <a:gd name="adj1" fmla="val -61023"/>
            <a:gd name="adj2" fmla="val 50276"/>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指定研修機関番号について</a:t>
          </a:r>
          <a:endParaRPr kumimoji="1" lang="en-US" altLang="ja-JP" sz="1200" b="1">
            <a:solidFill>
              <a:schemeClr val="tx1"/>
            </a:solidFill>
          </a:endParaRPr>
        </a:p>
        <a:p>
          <a:pPr algn="l"/>
          <a:r>
            <a:rPr kumimoji="1" lang="ja-JP" altLang="en-US" sz="1200" b="1">
              <a:solidFill>
                <a:schemeClr val="tx1"/>
              </a:solidFill>
            </a:rPr>
            <a:t>○「指定研修機関番号」は</a:t>
          </a:r>
          <a:r>
            <a:rPr kumimoji="1" lang="en-US" altLang="ja-JP" sz="1200" b="1">
              <a:solidFill>
                <a:schemeClr val="tx1"/>
              </a:solidFill>
            </a:rPr>
            <a:t>7</a:t>
          </a:r>
          <a:r>
            <a:rPr kumimoji="1" lang="ja-JP" altLang="en-US" sz="1200" b="1">
              <a:solidFill>
                <a:schemeClr val="tx1"/>
              </a:solidFill>
            </a:rPr>
            <a:t>桁で入力すること。</a:t>
          </a:r>
          <a:endParaRPr kumimoji="1" lang="en-US" altLang="ja-JP" sz="1200" b="1">
            <a:solidFill>
              <a:schemeClr val="tx1"/>
            </a:solidFill>
          </a:endParaRPr>
        </a:p>
        <a:p>
          <a:pPr algn="l"/>
          <a:r>
            <a:rPr kumimoji="1" lang="ja-JP" altLang="en-US" sz="1200" b="1">
              <a:solidFill>
                <a:schemeClr val="tx1"/>
              </a:solidFill>
            </a:rPr>
            <a:t>○「指定研修機関番号」は、受講した機関より発行される「特定行為研修修了</a:t>
          </a:r>
          <a:endParaRPr kumimoji="1" lang="en-US" altLang="ja-JP" sz="1200" b="1">
            <a:solidFill>
              <a:schemeClr val="tx1"/>
            </a:solidFill>
          </a:endParaRPr>
        </a:p>
        <a:p>
          <a:pPr algn="l"/>
          <a:r>
            <a:rPr kumimoji="1" lang="ja-JP" altLang="en-US" sz="1200" b="1">
              <a:solidFill>
                <a:schemeClr val="tx1"/>
              </a:solidFill>
            </a:rPr>
            <a:t>　　証」に記載されている「指定研修機関番号」を入力すること。</a:t>
          </a:r>
          <a:endParaRPr kumimoji="1" lang="en-US" altLang="ja-JP" sz="1200" b="1">
            <a:solidFill>
              <a:schemeClr val="tx1"/>
            </a:solidFill>
          </a:endParaRPr>
        </a:p>
        <a:p>
          <a:pPr algn="l"/>
          <a:r>
            <a:rPr kumimoji="1" lang="ja-JP" altLang="en-US" sz="1200" b="1">
              <a:solidFill>
                <a:schemeClr val="tx1"/>
              </a:solidFill>
            </a:rPr>
            <a:t>○複数の指定研修機関での受講歴がある場合には、カンマ（，）区切りで複数入力すること。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0</xdr:row>
      <xdr:rowOff>133350</xdr:rowOff>
    </xdr:from>
    <xdr:to>
      <xdr:col>12</xdr:col>
      <xdr:colOff>514351</xdr:colOff>
      <xdr:row>228</xdr:row>
      <xdr:rowOff>95251</xdr:rowOff>
    </xdr:to>
    <xdr:grpSp>
      <xdr:nvGrpSpPr>
        <xdr:cNvPr id="10" name="グループ化 9">
          <a:extLst>
            <a:ext uri="{FF2B5EF4-FFF2-40B4-BE49-F238E27FC236}">
              <a16:creationId xmlns:a16="http://schemas.microsoft.com/office/drawing/2014/main" id="{DE743DD3-B81E-390C-A710-EC7152D0930E}"/>
            </a:ext>
          </a:extLst>
        </xdr:cNvPr>
        <xdr:cNvGrpSpPr/>
      </xdr:nvGrpSpPr>
      <xdr:grpSpPr>
        <a:xfrm>
          <a:off x="457200" y="133350"/>
          <a:ext cx="7667626" cy="39052501"/>
          <a:chOff x="457200" y="133350"/>
          <a:chExt cx="7667626" cy="39052501"/>
        </a:xfrm>
      </xdr:grpSpPr>
      <xdr:pic>
        <xdr:nvPicPr>
          <xdr:cNvPr id="3" name="図 2">
            <a:extLst>
              <a:ext uri="{FF2B5EF4-FFF2-40B4-BE49-F238E27FC236}">
                <a16:creationId xmlns:a16="http://schemas.microsoft.com/office/drawing/2014/main" id="{D7ECE8EA-4379-1586-57A1-E507B77FC2D4}"/>
              </a:ext>
            </a:extLst>
          </xdr:cNvPr>
          <xdr:cNvPicPr>
            <a:picLocks noChangeAspect="1"/>
          </xdr:cNvPicPr>
        </xdr:nvPicPr>
        <xdr:blipFill rotWithShape="1">
          <a:blip xmlns:r="http://schemas.openxmlformats.org/officeDocument/2006/relationships" r:embed="rId1"/>
          <a:srcRect l="6030" t="3875" r="6044" b="2436"/>
          <a:stretch/>
        </xdr:blipFill>
        <xdr:spPr>
          <a:xfrm>
            <a:off x="457200" y="133350"/>
            <a:ext cx="7639051" cy="9210676"/>
          </a:xfrm>
          <a:prstGeom prst="rect">
            <a:avLst/>
          </a:prstGeom>
        </xdr:spPr>
      </xdr:pic>
      <xdr:pic>
        <xdr:nvPicPr>
          <xdr:cNvPr id="4" name="図 3">
            <a:extLst>
              <a:ext uri="{FF2B5EF4-FFF2-40B4-BE49-F238E27FC236}">
                <a16:creationId xmlns:a16="http://schemas.microsoft.com/office/drawing/2014/main" id="{B6A0F7F0-0088-C35D-C638-7E723B939E65}"/>
              </a:ext>
            </a:extLst>
          </xdr:cNvPr>
          <xdr:cNvPicPr>
            <a:picLocks noChangeAspect="1"/>
          </xdr:cNvPicPr>
        </xdr:nvPicPr>
        <xdr:blipFill rotWithShape="1">
          <a:blip xmlns:r="http://schemas.openxmlformats.org/officeDocument/2006/relationships" r:embed="rId2"/>
          <a:srcRect l="6140" t="6491" r="6152" b="3696"/>
          <a:stretch/>
        </xdr:blipFill>
        <xdr:spPr>
          <a:xfrm>
            <a:off x="466725" y="8858250"/>
            <a:ext cx="7620000" cy="8829676"/>
          </a:xfrm>
          <a:prstGeom prst="rect">
            <a:avLst/>
          </a:prstGeom>
        </xdr:spPr>
      </xdr:pic>
      <xdr:pic>
        <xdr:nvPicPr>
          <xdr:cNvPr id="5" name="図 4">
            <a:extLst>
              <a:ext uri="{FF2B5EF4-FFF2-40B4-BE49-F238E27FC236}">
                <a16:creationId xmlns:a16="http://schemas.microsoft.com/office/drawing/2014/main" id="{DEB440F1-E406-A357-F3F3-8CCCE3F2206A}"/>
              </a:ext>
            </a:extLst>
          </xdr:cNvPr>
          <xdr:cNvPicPr>
            <a:picLocks noChangeAspect="1"/>
          </xdr:cNvPicPr>
        </xdr:nvPicPr>
        <xdr:blipFill rotWithShape="1">
          <a:blip xmlns:r="http://schemas.openxmlformats.org/officeDocument/2006/relationships" r:embed="rId3"/>
          <a:srcRect l="6140" t="7169" r="6152" b="4665"/>
          <a:stretch/>
        </xdr:blipFill>
        <xdr:spPr>
          <a:xfrm>
            <a:off x="457200" y="17392650"/>
            <a:ext cx="7620000" cy="8667750"/>
          </a:xfrm>
          <a:prstGeom prst="rect">
            <a:avLst/>
          </a:prstGeom>
        </xdr:spPr>
      </xdr:pic>
      <xdr:pic>
        <xdr:nvPicPr>
          <xdr:cNvPr id="7" name="図 6">
            <a:extLst>
              <a:ext uri="{FF2B5EF4-FFF2-40B4-BE49-F238E27FC236}">
                <a16:creationId xmlns:a16="http://schemas.microsoft.com/office/drawing/2014/main" id="{33E6966F-9879-2718-C0D0-041C57A6440E}"/>
              </a:ext>
            </a:extLst>
          </xdr:cNvPr>
          <xdr:cNvPicPr>
            <a:picLocks noChangeAspect="1"/>
          </xdr:cNvPicPr>
        </xdr:nvPicPr>
        <xdr:blipFill rotWithShape="1">
          <a:blip xmlns:r="http://schemas.openxmlformats.org/officeDocument/2006/relationships" r:embed="rId4"/>
          <a:srcRect l="6140" t="6879" r="6044" b="43418"/>
          <a:stretch/>
        </xdr:blipFill>
        <xdr:spPr>
          <a:xfrm>
            <a:off x="495300" y="34299525"/>
            <a:ext cx="7629525" cy="4886326"/>
          </a:xfrm>
          <a:prstGeom prst="rect">
            <a:avLst/>
          </a:prstGeom>
        </xdr:spPr>
      </xdr:pic>
      <xdr:pic>
        <xdr:nvPicPr>
          <xdr:cNvPr id="9" name="図 8">
            <a:extLst>
              <a:ext uri="{FF2B5EF4-FFF2-40B4-BE49-F238E27FC236}">
                <a16:creationId xmlns:a16="http://schemas.microsoft.com/office/drawing/2014/main" id="{3DB5C6E8-8842-4F47-8B7C-92839C4EB960}"/>
              </a:ext>
            </a:extLst>
          </xdr:cNvPr>
          <xdr:cNvPicPr>
            <a:picLocks noChangeAspect="1"/>
          </xdr:cNvPicPr>
        </xdr:nvPicPr>
        <xdr:blipFill rotWithShape="1">
          <a:blip xmlns:r="http://schemas.openxmlformats.org/officeDocument/2006/relationships" r:embed="rId5"/>
          <a:srcRect l="6030" t="6879" r="6044" b="6990"/>
          <a:stretch/>
        </xdr:blipFill>
        <xdr:spPr>
          <a:xfrm>
            <a:off x="485775" y="25831800"/>
            <a:ext cx="7639051" cy="846772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D7F2-7D8F-4B89-B0B3-32113C7304BC}">
  <sheetPr codeName="Sheet1"/>
  <dimension ref="A1:AQ259"/>
  <sheetViews>
    <sheetView tabSelected="1" view="pageBreakPreview" zoomScaleNormal="100" zoomScaleSheetLayoutView="100" workbookViewId="0"/>
  </sheetViews>
  <sheetFormatPr defaultRowHeight="21" customHeight="1"/>
  <cols>
    <col min="1" max="1" width="12.875" style="35" customWidth="1"/>
    <col min="2" max="33" width="3.375" style="3" customWidth="1"/>
    <col min="34" max="34" width="3.625" style="27" customWidth="1"/>
    <col min="35" max="35" width="57.375" style="109" customWidth="1"/>
    <col min="36" max="36" width="68.875" style="109" customWidth="1"/>
    <col min="37" max="257" width="9" style="3"/>
    <col min="258" max="258" width="11.25" style="3" customWidth="1"/>
    <col min="259" max="259" width="8.75" style="3" customWidth="1"/>
    <col min="260" max="260" width="3" style="3" customWidth="1"/>
    <col min="261" max="261" width="17.875" style="3" customWidth="1"/>
    <col min="262" max="262" width="3.25" style="3" customWidth="1"/>
    <col min="263" max="269" width="1.625" style="3" customWidth="1"/>
    <col min="270" max="270" width="3.25" style="3" customWidth="1"/>
    <col min="271" max="271" width="16" style="3" customWidth="1"/>
    <col min="272" max="273" width="1.625" style="3" customWidth="1"/>
    <col min="274" max="274" width="2.375" style="3" customWidth="1"/>
    <col min="275" max="276" width="1.625" style="3" customWidth="1"/>
    <col min="277" max="277" width="2.75" style="3" customWidth="1"/>
    <col min="278" max="279" width="1.625" style="3" customWidth="1"/>
    <col min="280" max="280" width="2.125" style="3" customWidth="1"/>
    <col min="281" max="281" width="3.25" style="3" customWidth="1"/>
    <col min="282" max="282" width="9" style="3"/>
    <col min="283" max="289" width="1.625" style="3" customWidth="1"/>
    <col min="290" max="513" width="9" style="3"/>
    <col min="514" max="514" width="11.25" style="3" customWidth="1"/>
    <col min="515" max="515" width="8.75" style="3" customWidth="1"/>
    <col min="516" max="516" width="3" style="3" customWidth="1"/>
    <col min="517" max="517" width="17.875" style="3" customWidth="1"/>
    <col min="518" max="518" width="3.25" style="3" customWidth="1"/>
    <col min="519" max="525" width="1.625" style="3" customWidth="1"/>
    <col min="526" max="526" width="3.25" style="3" customWidth="1"/>
    <col min="527" max="527" width="16" style="3" customWidth="1"/>
    <col min="528" max="529" width="1.625" style="3" customWidth="1"/>
    <col min="530" max="530" width="2.375" style="3" customWidth="1"/>
    <col min="531" max="532" width="1.625" style="3" customWidth="1"/>
    <col min="533" max="533" width="2.75" style="3" customWidth="1"/>
    <col min="534" max="535" width="1.625" style="3" customWidth="1"/>
    <col min="536" max="536" width="2.125" style="3" customWidth="1"/>
    <col min="537" max="537" width="3.25" style="3" customWidth="1"/>
    <col min="538" max="538" width="9" style="3"/>
    <col min="539" max="545" width="1.625" style="3" customWidth="1"/>
    <col min="546" max="769" width="9" style="3"/>
    <col min="770" max="770" width="11.25" style="3" customWidth="1"/>
    <col min="771" max="771" width="8.75" style="3" customWidth="1"/>
    <col min="772" max="772" width="3" style="3" customWidth="1"/>
    <col min="773" max="773" width="17.875" style="3" customWidth="1"/>
    <col min="774" max="774" width="3.25" style="3" customWidth="1"/>
    <col min="775" max="781" width="1.625" style="3" customWidth="1"/>
    <col min="782" max="782" width="3.25" style="3" customWidth="1"/>
    <col min="783" max="783" width="16" style="3" customWidth="1"/>
    <col min="784" max="785" width="1.625" style="3" customWidth="1"/>
    <col min="786" max="786" width="2.375" style="3" customWidth="1"/>
    <col min="787" max="788" width="1.625" style="3" customWidth="1"/>
    <col min="789" max="789" width="2.75" style="3" customWidth="1"/>
    <col min="790" max="791" width="1.625" style="3" customWidth="1"/>
    <col min="792" max="792" width="2.125" style="3" customWidth="1"/>
    <col min="793" max="793" width="3.25" style="3" customWidth="1"/>
    <col min="794" max="794" width="9" style="3"/>
    <col min="795" max="801" width="1.625" style="3" customWidth="1"/>
    <col min="802" max="1025" width="9" style="3"/>
    <col min="1026" max="1026" width="11.25" style="3" customWidth="1"/>
    <col min="1027" max="1027" width="8.75" style="3" customWidth="1"/>
    <col min="1028" max="1028" width="3" style="3" customWidth="1"/>
    <col min="1029" max="1029" width="17.875" style="3" customWidth="1"/>
    <col min="1030" max="1030" width="3.25" style="3" customWidth="1"/>
    <col min="1031" max="1037" width="1.625" style="3" customWidth="1"/>
    <col min="1038" max="1038" width="3.25" style="3" customWidth="1"/>
    <col min="1039" max="1039" width="16" style="3" customWidth="1"/>
    <col min="1040" max="1041" width="1.625" style="3" customWidth="1"/>
    <col min="1042" max="1042" width="2.375" style="3" customWidth="1"/>
    <col min="1043" max="1044" width="1.625" style="3" customWidth="1"/>
    <col min="1045" max="1045" width="2.75" style="3" customWidth="1"/>
    <col min="1046" max="1047" width="1.625" style="3" customWidth="1"/>
    <col min="1048" max="1048" width="2.125" style="3" customWidth="1"/>
    <col min="1049" max="1049" width="3.25" style="3" customWidth="1"/>
    <col min="1050" max="1050" width="9" style="3"/>
    <col min="1051" max="1057" width="1.625" style="3" customWidth="1"/>
    <col min="1058" max="1281" width="9" style="3"/>
    <col min="1282" max="1282" width="11.25" style="3" customWidth="1"/>
    <col min="1283" max="1283" width="8.75" style="3" customWidth="1"/>
    <col min="1284" max="1284" width="3" style="3" customWidth="1"/>
    <col min="1285" max="1285" width="17.875" style="3" customWidth="1"/>
    <col min="1286" max="1286" width="3.25" style="3" customWidth="1"/>
    <col min="1287" max="1293" width="1.625" style="3" customWidth="1"/>
    <col min="1294" max="1294" width="3.25" style="3" customWidth="1"/>
    <col min="1295" max="1295" width="16" style="3" customWidth="1"/>
    <col min="1296" max="1297" width="1.625" style="3" customWidth="1"/>
    <col min="1298" max="1298" width="2.375" style="3" customWidth="1"/>
    <col min="1299" max="1300" width="1.625" style="3" customWidth="1"/>
    <col min="1301" max="1301" width="2.75" style="3" customWidth="1"/>
    <col min="1302" max="1303" width="1.625" style="3" customWidth="1"/>
    <col min="1304" max="1304" width="2.125" style="3" customWidth="1"/>
    <col min="1305" max="1305" width="3.25" style="3" customWidth="1"/>
    <col min="1306" max="1306" width="9" style="3"/>
    <col min="1307" max="1313" width="1.625" style="3" customWidth="1"/>
    <col min="1314" max="1537" width="9" style="3"/>
    <col min="1538" max="1538" width="11.25" style="3" customWidth="1"/>
    <col min="1539" max="1539" width="8.75" style="3" customWidth="1"/>
    <col min="1540" max="1540" width="3" style="3" customWidth="1"/>
    <col min="1541" max="1541" width="17.875" style="3" customWidth="1"/>
    <col min="1542" max="1542" width="3.25" style="3" customWidth="1"/>
    <col min="1543" max="1549" width="1.625" style="3" customWidth="1"/>
    <col min="1550" max="1550" width="3.25" style="3" customWidth="1"/>
    <col min="1551" max="1551" width="16" style="3" customWidth="1"/>
    <col min="1552" max="1553" width="1.625" style="3" customWidth="1"/>
    <col min="1554" max="1554" width="2.375" style="3" customWidth="1"/>
    <col min="1555" max="1556" width="1.625" style="3" customWidth="1"/>
    <col min="1557" max="1557" width="2.75" style="3" customWidth="1"/>
    <col min="1558" max="1559" width="1.625" style="3" customWidth="1"/>
    <col min="1560" max="1560" width="2.125" style="3" customWidth="1"/>
    <col min="1561" max="1561" width="3.25" style="3" customWidth="1"/>
    <col min="1562" max="1562" width="9" style="3"/>
    <col min="1563" max="1569" width="1.625" style="3" customWidth="1"/>
    <col min="1570" max="1793" width="9" style="3"/>
    <col min="1794" max="1794" width="11.25" style="3" customWidth="1"/>
    <col min="1795" max="1795" width="8.75" style="3" customWidth="1"/>
    <col min="1796" max="1796" width="3" style="3" customWidth="1"/>
    <col min="1797" max="1797" width="17.875" style="3" customWidth="1"/>
    <col min="1798" max="1798" width="3.25" style="3" customWidth="1"/>
    <col min="1799" max="1805" width="1.625" style="3" customWidth="1"/>
    <col min="1806" max="1806" width="3.25" style="3" customWidth="1"/>
    <col min="1807" max="1807" width="16" style="3" customWidth="1"/>
    <col min="1808" max="1809" width="1.625" style="3" customWidth="1"/>
    <col min="1810" max="1810" width="2.375" style="3" customWidth="1"/>
    <col min="1811" max="1812" width="1.625" style="3" customWidth="1"/>
    <col min="1813" max="1813" width="2.75" style="3" customWidth="1"/>
    <col min="1814" max="1815" width="1.625" style="3" customWidth="1"/>
    <col min="1816" max="1816" width="2.125" style="3" customWidth="1"/>
    <col min="1817" max="1817" width="3.25" style="3" customWidth="1"/>
    <col min="1818" max="1818" width="9" style="3"/>
    <col min="1819" max="1825" width="1.625" style="3" customWidth="1"/>
    <col min="1826" max="2049" width="9" style="3"/>
    <col min="2050" max="2050" width="11.25" style="3" customWidth="1"/>
    <col min="2051" max="2051" width="8.75" style="3" customWidth="1"/>
    <col min="2052" max="2052" width="3" style="3" customWidth="1"/>
    <col min="2053" max="2053" width="17.875" style="3" customWidth="1"/>
    <col min="2054" max="2054" width="3.25" style="3" customWidth="1"/>
    <col min="2055" max="2061" width="1.625" style="3" customWidth="1"/>
    <col min="2062" max="2062" width="3.25" style="3" customWidth="1"/>
    <col min="2063" max="2063" width="16" style="3" customWidth="1"/>
    <col min="2064" max="2065" width="1.625" style="3" customWidth="1"/>
    <col min="2066" max="2066" width="2.375" style="3" customWidth="1"/>
    <col min="2067" max="2068" width="1.625" style="3" customWidth="1"/>
    <col min="2069" max="2069" width="2.75" style="3" customWidth="1"/>
    <col min="2070" max="2071" width="1.625" style="3" customWidth="1"/>
    <col min="2072" max="2072" width="2.125" style="3" customWidth="1"/>
    <col min="2073" max="2073" width="3.25" style="3" customWidth="1"/>
    <col min="2074" max="2074" width="9" style="3"/>
    <col min="2075" max="2081" width="1.625" style="3" customWidth="1"/>
    <col min="2082" max="2305" width="9" style="3"/>
    <col min="2306" max="2306" width="11.25" style="3" customWidth="1"/>
    <col min="2307" max="2307" width="8.75" style="3" customWidth="1"/>
    <col min="2308" max="2308" width="3" style="3" customWidth="1"/>
    <col min="2309" max="2309" width="17.875" style="3" customWidth="1"/>
    <col min="2310" max="2310" width="3.25" style="3" customWidth="1"/>
    <col min="2311" max="2317" width="1.625" style="3" customWidth="1"/>
    <col min="2318" max="2318" width="3.25" style="3" customWidth="1"/>
    <col min="2319" max="2319" width="16" style="3" customWidth="1"/>
    <col min="2320" max="2321" width="1.625" style="3" customWidth="1"/>
    <col min="2322" max="2322" width="2.375" style="3" customWidth="1"/>
    <col min="2323" max="2324" width="1.625" style="3" customWidth="1"/>
    <col min="2325" max="2325" width="2.75" style="3" customWidth="1"/>
    <col min="2326" max="2327" width="1.625" style="3" customWidth="1"/>
    <col min="2328" max="2328" width="2.125" style="3" customWidth="1"/>
    <col min="2329" max="2329" width="3.25" style="3" customWidth="1"/>
    <col min="2330" max="2330" width="9" style="3"/>
    <col min="2331" max="2337" width="1.625" style="3" customWidth="1"/>
    <col min="2338" max="2561" width="9" style="3"/>
    <col min="2562" max="2562" width="11.25" style="3" customWidth="1"/>
    <col min="2563" max="2563" width="8.75" style="3" customWidth="1"/>
    <col min="2564" max="2564" width="3" style="3" customWidth="1"/>
    <col min="2565" max="2565" width="17.875" style="3" customWidth="1"/>
    <col min="2566" max="2566" width="3.25" style="3" customWidth="1"/>
    <col min="2567" max="2573" width="1.625" style="3" customWidth="1"/>
    <col min="2574" max="2574" width="3.25" style="3" customWidth="1"/>
    <col min="2575" max="2575" width="16" style="3" customWidth="1"/>
    <col min="2576" max="2577" width="1.625" style="3" customWidth="1"/>
    <col min="2578" max="2578" width="2.375" style="3" customWidth="1"/>
    <col min="2579" max="2580" width="1.625" style="3" customWidth="1"/>
    <col min="2581" max="2581" width="2.75" style="3" customWidth="1"/>
    <col min="2582" max="2583" width="1.625" style="3" customWidth="1"/>
    <col min="2584" max="2584" width="2.125" style="3" customWidth="1"/>
    <col min="2585" max="2585" width="3.25" style="3" customWidth="1"/>
    <col min="2586" max="2586" width="9" style="3"/>
    <col min="2587" max="2593" width="1.625" style="3" customWidth="1"/>
    <col min="2594" max="2817" width="9" style="3"/>
    <col min="2818" max="2818" width="11.25" style="3" customWidth="1"/>
    <col min="2819" max="2819" width="8.75" style="3" customWidth="1"/>
    <col min="2820" max="2820" width="3" style="3" customWidth="1"/>
    <col min="2821" max="2821" width="17.875" style="3" customWidth="1"/>
    <col min="2822" max="2822" width="3.25" style="3" customWidth="1"/>
    <col min="2823" max="2829" width="1.625" style="3" customWidth="1"/>
    <col min="2830" max="2830" width="3.25" style="3" customWidth="1"/>
    <col min="2831" max="2831" width="16" style="3" customWidth="1"/>
    <col min="2832" max="2833" width="1.625" style="3" customWidth="1"/>
    <col min="2834" max="2834" width="2.375" style="3" customWidth="1"/>
    <col min="2835" max="2836" width="1.625" style="3" customWidth="1"/>
    <col min="2837" max="2837" width="2.75" style="3" customWidth="1"/>
    <col min="2838" max="2839" width="1.625" style="3" customWidth="1"/>
    <col min="2840" max="2840" width="2.125" style="3" customWidth="1"/>
    <col min="2841" max="2841" width="3.25" style="3" customWidth="1"/>
    <col min="2842" max="2842" width="9" style="3"/>
    <col min="2843" max="2849" width="1.625" style="3" customWidth="1"/>
    <col min="2850" max="3073" width="9" style="3"/>
    <col min="3074" max="3074" width="11.25" style="3" customWidth="1"/>
    <col min="3075" max="3075" width="8.75" style="3" customWidth="1"/>
    <col min="3076" max="3076" width="3" style="3" customWidth="1"/>
    <col min="3077" max="3077" width="17.875" style="3" customWidth="1"/>
    <col min="3078" max="3078" width="3.25" style="3" customWidth="1"/>
    <col min="3079" max="3085" width="1.625" style="3" customWidth="1"/>
    <col min="3086" max="3086" width="3.25" style="3" customWidth="1"/>
    <col min="3087" max="3087" width="16" style="3" customWidth="1"/>
    <col min="3088" max="3089" width="1.625" style="3" customWidth="1"/>
    <col min="3090" max="3090" width="2.375" style="3" customWidth="1"/>
    <col min="3091" max="3092" width="1.625" style="3" customWidth="1"/>
    <col min="3093" max="3093" width="2.75" style="3" customWidth="1"/>
    <col min="3094" max="3095" width="1.625" style="3" customWidth="1"/>
    <col min="3096" max="3096" width="2.125" style="3" customWidth="1"/>
    <col min="3097" max="3097" width="3.25" style="3" customWidth="1"/>
    <col min="3098" max="3098" width="9" style="3"/>
    <col min="3099" max="3105" width="1.625" style="3" customWidth="1"/>
    <col min="3106" max="3329" width="9" style="3"/>
    <col min="3330" max="3330" width="11.25" style="3" customWidth="1"/>
    <col min="3331" max="3331" width="8.75" style="3" customWidth="1"/>
    <col min="3332" max="3332" width="3" style="3" customWidth="1"/>
    <col min="3333" max="3333" width="17.875" style="3" customWidth="1"/>
    <col min="3334" max="3334" width="3.25" style="3" customWidth="1"/>
    <col min="3335" max="3341" width="1.625" style="3" customWidth="1"/>
    <col min="3342" max="3342" width="3.25" style="3" customWidth="1"/>
    <col min="3343" max="3343" width="16" style="3" customWidth="1"/>
    <col min="3344" max="3345" width="1.625" style="3" customWidth="1"/>
    <col min="3346" max="3346" width="2.375" style="3" customWidth="1"/>
    <col min="3347" max="3348" width="1.625" style="3" customWidth="1"/>
    <col min="3349" max="3349" width="2.75" style="3" customWidth="1"/>
    <col min="3350" max="3351" width="1.625" style="3" customWidth="1"/>
    <col min="3352" max="3352" width="2.125" style="3" customWidth="1"/>
    <col min="3353" max="3353" width="3.25" style="3" customWidth="1"/>
    <col min="3354" max="3354" width="9" style="3"/>
    <col min="3355" max="3361" width="1.625" style="3" customWidth="1"/>
    <col min="3362" max="3585" width="9" style="3"/>
    <col min="3586" max="3586" width="11.25" style="3" customWidth="1"/>
    <col min="3587" max="3587" width="8.75" style="3" customWidth="1"/>
    <col min="3588" max="3588" width="3" style="3" customWidth="1"/>
    <col min="3589" max="3589" width="17.875" style="3" customWidth="1"/>
    <col min="3590" max="3590" width="3.25" style="3" customWidth="1"/>
    <col min="3591" max="3597" width="1.625" style="3" customWidth="1"/>
    <col min="3598" max="3598" width="3.25" style="3" customWidth="1"/>
    <col min="3599" max="3599" width="16" style="3" customWidth="1"/>
    <col min="3600" max="3601" width="1.625" style="3" customWidth="1"/>
    <col min="3602" max="3602" width="2.375" style="3" customWidth="1"/>
    <col min="3603" max="3604" width="1.625" style="3" customWidth="1"/>
    <col min="3605" max="3605" width="2.75" style="3" customWidth="1"/>
    <col min="3606" max="3607" width="1.625" style="3" customWidth="1"/>
    <col min="3608" max="3608" width="2.125" style="3" customWidth="1"/>
    <col min="3609" max="3609" width="3.25" style="3" customWidth="1"/>
    <col min="3610" max="3610" width="9" style="3"/>
    <col min="3611" max="3617" width="1.625" style="3" customWidth="1"/>
    <col min="3618" max="3841" width="9" style="3"/>
    <col min="3842" max="3842" width="11.25" style="3" customWidth="1"/>
    <col min="3843" max="3843" width="8.75" style="3" customWidth="1"/>
    <col min="3844" max="3844" width="3" style="3" customWidth="1"/>
    <col min="3845" max="3845" width="17.875" style="3" customWidth="1"/>
    <col min="3846" max="3846" width="3.25" style="3" customWidth="1"/>
    <col min="3847" max="3853" width="1.625" style="3" customWidth="1"/>
    <col min="3854" max="3854" width="3.25" style="3" customWidth="1"/>
    <col min="3855" max="3855" width="16" style="3" customWidth="1"/>
    <col min="3856" max="3857" width="1.625" style="3" customWidth="1"/>
    <col min="3858" max="3858" width="2.375" style="3" customWidth="1"/>
    <col min="3859" max="3860" width="1.625" style="3" customWidth="1"/>
    <col min="3861" max="3861" width="2.75" style="3" customWidth="1"/>
    <col min="3862" max="3863" width="1.625" style="3" customWidth="1"/>
    <col min="3864" max="3864" width="2.125" style="3" customWidth="1"/>
    <col min="3865" max="3865" width="3.25" style="3" customWidth="1"/>
    <col min="3866" max="3866" width="9" style="3"/>
    <col min="3867" max="3873" width="1.625" style="3" customWidth="1"/>
    <col min="3874" max="4097" width="9" style="3"/>
    <col min="4098" max="4098" width="11.25" style="3" customWidth="1"/>
    <col min="4099" max="4099" width="8.75" style="3" customWidth="1"/>
    <col min="4100" max="4100" width="3" style="3" customWidth="1"/>
    <col min="4101" max="4101" width="17.875" style="3" customWidth="1"/>
    <col min="4102" max="4102" width="3.25" style="3" customWidth="1"/>
    <col min="4103" max="4109" width="1.625" style="3" customWidth="1"/>
    <col min="4110" max="4110" width="3.25" style="3" customWidth="1"/>
    <col min="4111" max="4111" width="16" style="3" customWidth="1"/>
    <col min="4112" max="4113" width="1.625" style="3" customWidth="1"/>
    <col min="4114" max="4114" width="2.375" style="3" customWidth="1"/>
    <col min="4115" max="4116" width="1.625" style="3" customWidth="1"/>
    <col min="4117" max="4117" width="2.75" style="3" customWidth="1"/>
    <col min="4118" max="4119" width="1.625" style="3" customWidth="1"/>
    <col min="4120" max="4120" width="2.125" style="3" customWidth="1"/>
    <col min="4121" max="4121" width="3.25" style="3" customWidth="1"/>
    <col min="4122" max="4122" width="9" style="3"/>
    <col min="4123" max="4129" width="1.625" style="3" customWidth="1"/>
    <col min="4130" max="4353" width="9" style="3"/>
    <col min="4354" max="4354" width="11.25" style="3" customWidth="1"/>
    <col min="4355" max="4355" width="8.75" style="3" customWidth="1"/>
    <col min="4356" max="4356" width="3" style="3" customWidth="1"/>
    <col min="4357" max="4357" width="17.875" style="3" customWidth="1"/>
    <col min="4358" max="4358" width="3.25" style="3" customWidth="1"/>
    <col min="4359" max="4365" width="1.625" style="3" customWidth="1"/>
    <col min="4366" max="4366" width="3.25" style="3" customWidth="1"/>
    <col min="4367" max="4367" width="16" style="3" customWidth="1"/>
    <col min="4368" max="4369" width="1.625" style="3" customWidth="1"/>
    <col min="4370" max="4370" width="2.375" style="3" customWidth="1"/>
    <col min="4371" max="4372" width="1.625" style="3" customWidth="1"/>
    <col min="4373" max="4373" width="2.75" style="3" customWidth="1"/>
    <col min="4374" max="4375" width="1.625" style="3" customWidth="1"/>
    <col min="4376" max="4376" width="2.125" style="3" customWidth="1"/>
    <col min="4377" max="4377" width="3.25" style="3" customWidth="1"/>
    <col min="4378" max="4378" width="9" style="3"/>
    <col min="4379" max="4385" width="1.625" style="3" customWidth="1"/>
    <col min="4386" max="4609" width="9" style="3"/>
    <col min="4610" max="4610" width="11.25" style="3" customWidth="1"/>
    <col min="4611" max="4611" width="8.75" style="3" customWidth="1"/>
    <col min="4612" max="4612" width="3" style="3" customWidth="1"/>
    <col min="4613" max="4613" width="17.875" style="3" customWidth="1"/>
    <col min="4614" max="4614" width="3.25" style="3" customWidth="1"/>
    <col min="4615" max="4621" width="1.625" style="3" customWidth="1"/>
    <col min="4622" max="4622" width="3.25" style="3" customWidth="1"/>
    <col min="4623" max="4623" width="16" style="3" customWidth="1"/>
    <col min="4624" max="4625" width="1.625" style="3" customWidth="1"/>
    <col min="4626" max="4626" width="2.375" style="3" customWidth="1"/>
    <col min="4627" max="4628" width="1.625" style="3" customWidth="1"/>
    <col min="4629" max="4629" width="2.75" style="3" customWidth="1"/>
    <col min="4630" max="4631" width="1.625" style="3" customWidth="1"/>
    <col min="4632" max="4632" width="2.125" style="3" customWidth="1"/>
    <col min="4633" max="4633" width="3.25" style="3" customWidth="1"/>
    <col min="4634" max="4634" width="9" style="3"/>
    <col min="4635" max="4641" width="1.625" style="3" customWidth="1"/>
    <col min="4642" max="4865" width="9" style="3"/>
    <col min="4866" max="4866" width="11.25" style="3" customWidth="1"/>
    <col min="4867" max="4867" width="8.75" style="3" customWidth="1"/>
    <col min="4868" max="4868" width="3" style="3" customWidth="1"/>
    <col min="4869" max="4869" width="17.875" style="3" customWidth="1"/>
    <col min="4870" max="4870" width="3.25" style="3" customWidth="1"/>
    <col min="4871" max="4877" width="1.625" style="3" customWidth="1"/>
    <col min="4878" max="4878" width="3.25" style="3" customWidth="1"/>
    <col min="4879" max="4879" width="16" style="3" customWidth="1"/>
    <col min="4880" max="4881" width="1.625" style="3" customWidth="1"/>
    <col min="4882" max="4882" width="2.375" style="3" customWidth="1"/>
    <col min="4883" max="4884" width="1.625" style="3" customWidth="1"/>
    <col min="4885" max="4885" width="2.75" style="3" customWidth="1"/>
    <col min="4886" max="4887" width="1.625" style="3" customWidth="1"/>
    <col min="4888" max="4888" width="2.125" style="3" customWidth="1"/>
    <col min="4889" max="4889" width="3.25" style="3" customWidth="1"/>
    <col min="4890" max="4890" width="9" style="3"/>
    <col min="4891" max="4897" width="1.625" style="3" customWidth="1"/>
    <col min="4898" max="5121" width="9" style="3"/>
    <col min="5122" max="5122" width="11.25" style="3" customWidth="1"/>
    <col min="5123" max="5123" width="8.75" style="3" customWidth="1"/>
    <col min="5124" max="5124" width="3" style="3" customWidth="1"/>
    <col min="5125" max="5125" width="17.875" style="3" customWidth="1"/>
    <col min="5126" max="5126" width="3.25" style="3" customWidth="1"/>
    <col min="5127" max="5133" width="1.625" style="3" customWidth="1"/>
    <col min="5134" max="5134" width="3.25" style="3" customWidth="1"/>
    <col min="5135" max="5135" width="16" style="3" customWidth="1"/>
    <col min="5136" max="5137" width="1.625" style="3" customWidth="1"/>
    <col min="5138" max="5138" width="2.375" style="3" customWidth="1"/>
    <col min="5139" max="5140" width="1.625" style="3" customWidth="1"/>
    <col min="5141" max="5141" width="2.75" style="3" customWidth="1"/>
    <col min="5142" max="5143" width="1.625" style="3" customWidth="1"/>
    <col min="5144" max="5144" width="2.125" style="3" customWidth="1"/>
    <col min="5145" max="5145" width="3.25" style="3" customWidth="1"/>
    <col min="5146" max="5146" width="9" style="3"/>
    <col min="5147" max="5153" width="1.625" style="3" customWidth="1"/>
    <col min="5154" max="5377" width="9" style="3"/>
    <col min="5378" max="5378" width="11.25" style="3" customWidth="1"/>
    <col min="5379" max="5379" width="8.75" style="3" customWidth="1"/>
    <col min="5380" max="5380" width="3" style="3" customWidth="1"/>
    <col min="5381" max="5381" width="17.875" style="3" customWidth="1"/>
    <col min="5382" max="5382" width="3.25" style="3" customWidth="1"/>
    <col min="5383" max="5389" width="1.625" style="3" customWidth="1"/>
    <col min="5390" max="5390" width="3.25" style="3" customWidth="1"/>
    <col min="5391" max="5391" width="16" style="3" customWidth="1"/>
    <col min="5392" max="5393" width="1.625" style="3" customWidth="1"/>
    <col min="5394" max="5394" width="2.375" style="3" customWidth="1"/>
    <col min="5395" max="5396" width="1.625" style="3" customWidth="1"/>
    <col min="5397" max="5397" width="2.75" style="3" customWidth="1"/>
    <col min="5398" max="5399" width="1.625" style="3" customWidth="1"/>
    <col min="5400" max="5400" width="2.125" style="3" customWidth="1"/>
    <col min="5401" max="5401" width="3.25" style="3" customWidth="1"/>
    <col min="5402" max="5402" width="9" style="3"/>
    <col min="5403" max="5409" width="1.625" style="3" customWidth="1"/>
    <col min="5410" max="5633" width="9" style="3"/>
    <col min="5634" max="5634" width="11.25" style="3" customWidth="1"/>
    <col min="5635" max="5635" width="8.75" style="3" customWidth="1"/>
    <col min="5636" max="5636" width="3" style="3" customWidth="1"/>
    <col min="5637" max="5637" width="17.875" style="3" customWidth="1"/>
    <col min="5638" max="5638" width="3.25" style="3" customWidth="1"/>
    <col min="5639" max="5645" width="1.625" style="3" customWidth="1"/>
    <col min="5646" max="5646" width="3.25" style="3" customWidth="1"/>
    <col min="5647" max="5647" width="16" style="3" customWidth="1"/>
    <col min="5648" max="5649" width="1.625" style="3" customWidth="1"/>
    <col min="5650" max="5650" width="2.375" style="3" customWidth="1"/>
    <col min="5651" max="5652" width="1.625" style="3" customWidth="1"/>
    <col min="5653" max="5653" width="2.75" style="3" customWidth="1"/>
    <col min="5654" max="5655" width="1.625" style="3" customWidth="1"/>
    <col min="5656" max="5656" width="2.125" style="3" customWidth="1"/>
    <col min="5657" max="5657" width="3.25" style="3" customWidth="1"/>
    <col min="5658" max="5658" width="9" style="3"/>
    <col min="5659" max="5665" width="1.625" style="3" customWidth="1"/>
    <col min="5666" max="5889" width="9" style="3"/>
    <col min="5890" max="5890" width="11.25" style="3" customWidth="1"/>
    <col min="5891" max="5891" width="8.75" style="3" customWidth="1"/>
    <col min="5892" max="5892" width="3" style="3" customWidth="1"/>
    <col min="5893" max="5893" width="17.875" style="3" customWidth="1"/>
    <col min="5894" max="5894" width="3.25" style="3" customWidth="1"/>
    <col min="5895" max="5901" width="1.625" style="3" customWidth="1"/>
    <col min="5902" max="5902" width="3.25" style="3" customWidth="1"/>
    <col min="5903" max="5903" width="16" style="3" customWidth="1"/>
    <col min="5904" max="5905" width="1.625" style="3" customWidth="1"/>
    <col min="5906" max="5906" width="2.375" style="3" customWidth="1"/>
    <col min="5907" max="5908" width="1.625" style="3" customWidth="1"/>
    <col min="5909" max="5909" width="2.75" style="3" customWidth="1"/>
    <col min="5910" max="5911" width="1.625" style="3" customWidth="1"/>
    <col min="5912" max="5912" width="2.125" style="3" customWidth="1"/>
    <col min="5913" max="5913" width="3.25" style="3" customWidth="1"/>
    <col min="5914" max="5914" width="9" style="3"/>
    <col min="5915" max="5921" width="1.625" style="3" customWidth="1"/>
    <col min="5922" max="6145" width="9" style="3"/>
    <col min="6146" max="6146" width="11.25" style="3" customWidth="1"/>
    <col min="6147" max="6147" width="8.75" style="3" customWidth="1"/>
    <col min="6148" max="6148" width="3" style="3" customWidth="1"/>
    <col min="6149" max="6149" width="17.875" style="3" customWidth="1"/>
    <col min="6150" max="6150" width="3.25" style="3" customWidth="1"/>
    <col min="6151" max="6157" width="1.625" style="3" customWidth="1"/>
    <col min="6158" max="6158" width="3.25" style="3" customWidth="1"/>
    <col min="6159" max="6159" width="16" style="3" customWidth="1"/>
    <col min="6160" max="6161" width="1.625" style="3" customWidth="1"/>
    <col min="6162" max="6162" width="2.375" style="3" customWidth="1"/>
    <col min="6163" max="6164" width="1.625" style="3" customWidth="1"/>
    <col min="6165" max="6165" width="2.75" style="3" customWidth="1"/>
    <col min="6166" max="6167" width="1.625" style="3" customWidth="1"/>
    <col min="6168" max="6168" width="2.125" style="3" customWidth="1"/>
    <col min="6169" max="6169" width="3.25" style="3" customWidth="1"/>
    <col min="6170" max="6170" width="9" style="3"/>
    <col min="6171" max="6177" width="1.625" style="3" customWidth="1"/>
    <col min="6178" max="6401" width="9" style="3"/>
    <col min="6402" max="6402" width="11.25" style="3" customWidth="1"/>
    <col min="6403" max="6403" width="8.75" style="3" customWidth="1"/>
    <col min="6404" max="6404" width="3" style="3" customWidth="1"/>
    <col min="6405" max="6405" width="17.875" style="3" customWidth="1"/>
    <col min="6406" max="6406" width="3.25" style="3" customWidth="1"/>
    <col min="6407" max="6413" width="1.625" style="3" customWidth="1"/>
    <col min="6414" max="6414" width="3.25" style="3" customWidth="1"/>
    <col min="6415" max="6415" width="16" style="3" customWidth="1"/>
    <col min="6416" max="6417" width="1.625" style="3" customWidth="1"/>
    <col min="6418" max="6418" width="2.375" style="3" customWidth="1"/>
    <col min="6419" max="6420" width="1.625" style="3" customWidth="1"/>
    <col min="6421" max="6421" width="2.75" style="3" customWidth="1"/>
    <col min="6422" max="6423" width="1.625" style="3" customWidth="1"/>
    <col min="6424" max="6424" width="2.125" style="3" customWidth="1"/>
    <col min="6425" max="6425" width="3.25" style="3" customWidth="1"/>
    <col min="6426" max="6426" width="9" style="3"/>
    <col min="6427" max="6433" width="1.625" style="3" customWidth="1"/>
    <col min="6434" max="6657" width="9" style="3"/>
    <col min="6658" max="6658" width="11.25" style="3" customWidth="1"/>
    <col min="6659" max="6659" width="8.75" style="3" customWidth="1"/>
    <col min="6660" max="6660" width="3" style="3" customWidth="1"/>
    <col min="6661" max="6661" width="17.875" style="3" customWidth="1"/>
    <col min="6662" max="6662" width="3.25" style="3" customWidth="1"/>
    <col min="6663" max="6669" width="1.625" style="3" customWidth="1"/>
    <col min="6670" max="6670" width="3.25" style="3" customWidth="1"/>
    <col min="6671" max="6671" width="16" style="3" customWidth="1"/>
    <col min="6672" max="6673" width="1.625" style="3" customWidth="1"/>
    <col min="6674" max="6674" width="2.375" style="3" customWidth="1"/>
    <col min="6675" max="6676" width="1.625" style="3" customWidth="1"/>
    <col min="6677" max="6677" width="2.75" style="3" customWidth="1"/>
    <col min="6678" max="6679" width="1.625" style="3" customWidth="1"/>
    <col min="6680" max="6680" width="2.125" style="3" customWidth="1"/>
    <col min="6681" max="6681" width="3.25" style="3" customWidth="1"/>
    <col min="6682" max="6682" width="9" style="3"/>
    <col min="6683" max="6689" width="1.625" style="3" customWidth="1"/>
    <col min="6690" max="6913" width="9" style="3"/>
    <col min="6914" max="6914" width="11.25" style="3" customWidth="1"/>
    <col min="6915" max="6915" width="8.75" style="3" customWidth="1"/>
    <col min="6916" max="6916" width="3" style="3" customWidth="1"/>
    <col min="6917" max="6917" width="17.875" style="3" customWidth="1"/>
    <col min="6918" max="6918" width="3.25" style="3" customWidth="1"/>
    <col min="6919" max="6925" width="1.625" style="3" customWidth="1"/>
    <col min="6926" max="6926" width="3.25" style="3" customWidth="1"/>
    <col min="6927" max="6927" width="16" style="3" customWidth="1"/>
    <col min="6928" max="6929" width="1.625" style="3" customWidth="1"/>
    <col min="6930" max="6930" width="2.375" style="3" customWidth="1"/>
    <col min="6931" max="6932" width="1.625" style="3" customWidth="1"/>
    <col min="6933" max="6933" width="2.75" style="3" customWidth="1"/>
    <col min="6934" max="6935" width="1.625" style="3" customWidth="1"/>
    <col min="6936" max="6936" width="2.125" style="3" customWidth="1"/>
    <col min="6937" max="6937" width="3.25" style="3" customWidth="1"/>
    <col min="6938" max="6938" width="9" style="3"/>
    <col min="6939" max="6945" width="1.625" style="3" customWidth="1"/>
    <col min="6946" max="7169" width="9" style="3"/>
    <col min="7170" max="7170" width="11.25" style="3" customWidth="1"/>
    <col min="7171" max="7171" width="8.75" style="3" customWidth="1"/>
    <col min="7172" max="7172" width="3" style="3" customWidth="1"/>
    <col min="7173" max="7173" width="17.875" style="3" customWidth="1"/>
    <col min="7174" max="7174" width="3.25" style="3" customWidth="1"/>
    <col min="7175" max="7181" width="1.625" style="3" customWidth="1"/>
    <col min="7182" max="7182" width="3.25" style="3" customWidth="1"/>
    <col min="7183" max="7183" width="16" style="3" customWidth="1"/>
    <col min="7184" max="7185" width="1.625" style="3" customWidth="1"/>
    <col min="7186" max="7186" width="2.375" style="3" customWidth="1"/>
    <col min="7187" max="7188" width="1.625" style="3" customWidth="1"/>
    <col min="7189" max="7189" width="2.75" style="3" customWidth="1"/>
    <col min="7190" max="7191" width="1.625" style="3" customWidth="1"/>
    <col min="7192" max="7192" width="2.125" style="3" customWidth="1"/>
    <col min="7193" max="7193" width="3.25" style="3" customWidth="1"/>
    <col min="7194" max="7194" width="9" style="3"/>
    <col min="7195" max="7201" width="1.625" style="3" customWidth="1"/>
    <col min="7202" max="7425" width="9" style="3"/>
    <col min="7426" max="7426" width="11.25" style="3" customWidth="1"/>
    <col min="7427" max="7427" width="8.75" style="3" customWidth="1"/>
    <col min="7428" max="7428" width="3" style="3" customWidth="1"/>
    <col min="7429" max="7429" width="17.875" style="3" customWidth="1"/>
    <col min="7430" max="7430" width="3.25" style="3" customWidth="1"/>
    <col min="7431" max="7437" width="1.625" style="3" customWidth="1"/>
    <col min="7438" max="7438" width="3.25" style="3" customWidth="1"/>
    <col min="7439" max="7439" width="16" style="3" customWidth="1"/>
    <col min="7440" max="7441" width="1.625" style="3" customWidth="1"/>
    <col min="7442" max="7442" width="2.375" style="3" customWidth="1"/>
    <col min="7443" max="7444" width="1.625" style="3" customWidth="1"/>
    <col min="7445" max="7445" width="2.75" style="3" customWidth="1"/>
    <col min="7446" max="7447" width="1.625" style="3" customWidth="1"/>
    <col min="7448" max="7448" width="2.125" style="3" customWidth="1"/>
    <col min="7449" max="7449" width="3.25" style="3" customWidth="1"/>
    <col min="7450" max="7450" width="9" style="3"/>
    <col min="7451" max="7457" width="1.625" style="3" customWidth="1"/>
    <col min="7458" max="7681" width="9" style="3"/>
    <col min="7682" max="7682" width="11.25" style="3" customWidth="1"/>
    <col min="7683" max="7683" width="8.75" style="3" customWidth="1"/>
    <col min="7684" max="7684" width="3" style="3" customWidth="1"/>
    <col min="7685" max="7685" width="17.875" style="3" customWidth="1"/>
    <col min="7686" max="7686" width="3.25" style="3" customWidth="1"/>
    <col min="7687" max="7693" width="1.625" style="3" customWidth="1"/>
    <col min="7694" max="7694" width="3.25" style="3" customWidth="1"/>
    <col min="7695" max="7695" width="16" style="3" customWidth="1"/>
    <col min="7696" max="7697" width="1.625" style="3" customWidth="1"/>
    <col min="7698" max="7698" width="2.375" style="3" customWidth="1"/>
    <col min="7699" max="7700" width="1.625" style="3" customWidth="1"/>
    <col min="7701" max="7701" width="2.75" style="3" customWidth="1"/>
    <col min="7702" max="7703" width="1.625" style="3" customWidth="1"/>
    <col min="7704" max="7704" width="2.125" style="3" customWidth="1"/>
    <col min="7705" max="7705" width="3.25" style="3" customWidth="1"/>
    <col min="7706" max="7706" width="9" style="3"/>
    <col min="7707" max="7713" width="1.625" style="3" customWidth="1"/>
    <col min="7714" max="7937" width="9" style="3"/>
    <col min="7938" max="7938" width="11.25" style="3" customWidth="1"/>
    <col min="7939" max="7939" width="8.75" style="3" customWidth="1"/>
    <col min="7940" max="7940" width="3" style="3" customWidth="1"/>
    <col min="7941" max="7941" width="17.875" style="3" customWidth="1"/>
    <col min="7942" max="7942" width="3.25" style="3" customWidth="1"/>
    <col min="7943" max="7949" width="1.625" style="3" customWidth="1"/>
    <col min="7950" max="7950" width="3.25" style="3" customWidth="1"/>
    <col min="7951" max="7951" width="16" style="3" customWidth="1"/>
    <col min="7952" max="7953" width="1.625" style="3" customWidth="1"/>
    <col min="7954" max="7954" width="2.375" style="3" customWidth="1"/>
    <col min="7955" max="7956" width="1.625" style="3" customWidth="1"/>
    <col min="7957" max="7957" width="2.75" style="3" customWidth="1"/>
    <col min="7958" max="7959" width="1.625" style="3" customWidth="1"/>
    <col min="7960" max="7960" width="2.125" style="3" customWidth="1"/>
    <col min="7961" max="7961" width="3.25" style="3" customWidth="1"/>
    <col min="7962" max="7962" width="9" style="3"/>
    <col min="7963" max="7969" width="1.625" style="3" customWidth="1"/>
    <col min="7970" max="8193" width="9" style="3"/>
    <col min="8194" max="8194" width="11.25" style="3" customWidth="1"/>
    <col min="8195" max="8195" width="8.75" style="3" customWidth="1"/>
    <col min="8196" max="8196" width="3" style="3" customWidth="1"/>
    <col min="8197" max="8197" width="17.875" style="3" customWidth="1"/>
    <col min="8198" max="8198" width="3.25" style="3" customWidth="1"/>
    <col min="8199" max="8205" width="1.625" style="3" customWidth="1"/>
    <col min="8206" max="8206" width="3.25" style="3" customWidth="1"/>
    <col min="8207" max="8207" width="16" style="3" customWidth="1"/>
    <col min="8208" max="8209" width="1.625" style="3" customWidth="1"/>
    <col min="8210" max="8210" width="2.375" style="3" customWidth="1"/>
    <col min="8211" max="8212" width="1.625" style="3" customWidth="1"/>
    <col min="8213" max="8213" width="2.75" style="3" customWidth="1"/>
    <col min="8214" max="8215" width="1.625" style="3" customWidth="1"/>
    <col min="8216" max="8216" width="2.125" style="3" customWidth="1"/>
    <col min="8217" max="8217" width="3.25" style="3" customWidth="1"/>
    <col min="8218" max="8218" width="9" style="3"/>
    <col min="8219" max="8225" width="1.625" style="3" customWidth="1"/>
    <col min="8226" max="8449" width="9" style="3"/>
    <col min="8450" max="8450" width="11.25" style="3" customWidth="1"/>
    <col min="8451" max="8451" width="8.75" style="3" customWidth="1"/>
    <col min="8452" max="8452" width="3" style="3" customWidth="1"/>
    <col min="8453" max="8453" width="17.875" style="3" customWidth="1"/>
    <col min="8454" max="8454" width="3.25" style="3" customWidth="1"/>
    <col min="8455" max="8461" width="1.625" style="3" customWidth="1"/>
    <col min="8462" max="8462" width="3.25" style="3" customWidth="1"/>
    <col min="8463" max="8463" width="16" style="3" customWidth="1"/>
    <col min="8464" max="8465" width="1.625" style="3" customWidth="1"/>
    <col min="8466" max="8466" width="2.375" style="3" customWidth="1"/>
    <col min="8467" max="8468" width="1.625" style="3" customWidth="1"/>
    <col min="8469" max="8469" width="2.75" style="3" customWidth="1"/>
    <col min="8470" max="8471" width="1.625" style="3" customWidth="1"/>
    <col min="8472" max="8472" width="2.125" style="3" customWidth="1"/>
    <col min="8473" max="8473" width="3.25" style="3" customWidth="1"/>
    <col min="8474" max="8474" width="9" style="3"/>
    <col min="8475" max="8481" width="1.625" style="3" customWidth="1"/>
    <col min="8482" max="8705" width="9" style="3"/>
    <col min="8706" max="8706" width="11.25" style="3" customWidth="1"/>
    <col min="8707" max="8707" width="8.75" style="3" customWidth="1"/>
    <col min="8708" max="8708" width="3" style="3" customWidth="1"/>
    <col min="8709" max="8709" width="17.875" style="3" customWidth="1"/>
    <col min="8710" max="8710" width="3.25" style="3" customWidth="1"/>
    <col min="8711" max="8717" width="1.625" style="3" customWidth="1"/>
    <col min="8718" max="8718" width="3.25" style="3" customWidth="1"/>
    <col min="8719" max="8719" width="16" style="3" customWidth="1"/>
    <col min="8720" max="8721" width="1.625" style="3" customWidth="1"/>
    <col min="8722" max="8722" width="2.375" style="3" customWidth="1"/>
    <col min="8723" max="8724" width="1.625" style="3" customWidth="1"/>
    <col min="8725" max="8725" width="2.75" style="3" customWidth="1"/>
    <col min="8726" max="8727" width="1.625" style="3" customWidth="1"/>
    <col min="8728" max="8728" width="2.125" style="3" customWidth="1"/>
    <col min="8729" max="8729" width="3.25" style="3" customWidth="1"/>
    <col min="8730" max="8730" width="9" style="3"/>
    <col min="8731" max="8737" width="1.625" style="3" customWidth="1"/>
    <col min="8738" max="8961" width="9" style="3"/>
    <col min="8962" max="8962" width="11.25" style="3" customWidth="1"/>
    <col min="8963" max="8963" width="8.75" style="3" customWidth="1"/>
    <col min="8964" max="8964" width="3" style="3" customWidth="1"/>
    <col min="8965" max="8965" width="17.875" style="3" customWidth="1"/>
    <col min="8966" max="8966" width="3.25" style="3" customWidth="1"/>
    <col min="8967" max="8973" width="1.625" style="3" customWidth="1"/>
    <col min="8974" max="8974" width="3.25" style="3" customWidth="1"/>
    <col min="8975" max="8975" width="16" style="3" customWidth="1"/>
    <col min="8976" max="8977" width="1.625" style="3" customWidth="1"/>
    <col min="8978" max="8978" width="2.375" style="3" customWidth="1"/>
    <col min="8979" max="8980" width="1.625" style="3" customWidth="1"/>
    <col min="8981" max="8981" width="2.75" style="3" customWidth="1"/>
    <col min="8982" max="8983" width="1.625" style="3" customWidth="1"/>
    <col min="8984" max="8984" width="2.125" style="3" customWidth="1"/>
    <col min="8985" max="8985" width="3.25" style="3" customWidth="1"/>
    <col min="8986" max="8986" width="9" style="3"/>
    <col min="8987" max="8993" width="1.625" style="3" customWidth="1"/>
    <col min="8994" max="9217" width="9" style="3"/>
    <col min="9218" max="9218" width="11.25" style="3" customWidth="1"/>
    <col min="9219" max="9219" width="8.75" style="3" customWidth="1"/>
    <col min="9220" max="9220" width="3" style="3" customWidth="1"/>
    <col min="9221" max="9221" width="17.875" style="3" customWidth="1"/>
    <col min="9222" max="9222" width="3.25" style="3" customWidth="1"/>
    <col min="9223" max="9229" width="1.625" style="3" customWidth="1"/>
    <col min="9230" max="9230" width="3.25" style="3" customWidth="1"/>
    <col min="9231" max="9231" width="16" style="3" customWidth="1"/>
    <col min="9232" max="9233" width="1.625" style="3" customWidth="1"/>
    <col min="9234" max="9234" width="2.375" style="3" customWidth="1"/>
    <col min="9235" max="9236" width="1.625" style="3" customWidth="1"/>
    <col min="9237" max="9237" width="2.75" style="3" customWidth="1"/>
    <col min="9238" max="9239" width="1.625" style="3" customWidth="1"/>
    <col min="9240" max="9240" width="2.125" style="3" customWidth="1"/>
    <col min="9241" max="9241" width="3.25" style="3" customWidth="1"/>
    <col min="9242" max="9242" width="9" style="3"/>
    <col min="9243" max="9249" width="1.625" style="3" customWidth="1"/>
    <col min="9250" max="9473" width="9" style="3"/>
    <col min="9474" max="9474" width="11.25" style="3" customWidth="1"/>
    <col min="9475" max="9475" width="8.75" style="3" customWidth="1"/>
    <col min="9476" max="9476" width="3" style="3" customWidth="1"/>
    <col min="9477" max="9477" width="17.875" style="3" customWidth="1"/>
    <col min="9478" max="9478" width="3.25" style="3" customWidth="1"/>
    <col min="9479" max="9485" width="1.625" style="3" customWidth="1"/>
    <col min="9486" max="9486" width="3.25" style="3" customWidth="1"/>
    <col min="9487" max="9487" width="16" style="3" customWidth="1"/>
    <col min="9488" max="9489" width="1.625" style="3" customWidth="1"/>
    <col min="9490" max="9490" width="2.375" style="3" customWidth="1"/>
    <col min="9491" max="9492" width="1.625" style="3" customWidth="1"/>
    <col min="9493" max="9493" width="2.75" style="3" customWidth="1"/>
    <col min="9494" max="9495" width="1.625" style="3" customWidth="1"/>
    <col min="9496" max="9496" width="2.125" style="3" customWidth="1"/>
    <col min="9497" max="9497" width="3.25" style="3" customWidth="1"/>
    <col min="9498" max="9498" width="9" style="3"/>
    <col min="9499" max="9505" width="1.625" style="3" customWidth="1"/>
    <col min="9506" max="9729" width="9" style="3"/>
    <col min="9730" max="9730" width="11.25" style="3" customWidth="1"/>
    <col min="9731" max="9731" width="8.75" style="3" customWidth="1"/>
    <col min="9732" max="9732" width="3" style="3" customWidth="1"/>
    <col min="9733" max="9733" width="17.875" style="3" customWidth="1"/>
    <col min="9734" max="9734" width="3.25" style="3" customWidth="1"/>
    <col min="9735" max="9741" width="1.625" style="3" customWidth="1"/>
    <col min="9742" max="9742" width="3.25" style="3" customWidth="1"/>
    <col min="9743" max="9743" width="16" style="3" customWidth="1"/>
    <col min="9744" max="9745" width="1.625" style="3" customWidth="1"/>
    <col min="9746" max="9746" width="2.375" style="3" customWidth="1"/>
    <col min="9747" max="9748" width="1.625" style="3" customWidth="1"/>
    <col min="9749" max="9749" width="2.75" style="3" customWidth="1"/>
    <col min="9750" max="9751" width="1.625" style="3" customWidth="1"/>
    <col min="9752" max="9752" width="2.125" style="3" customWidth="1"/>
    <col min="9753" max="9753" width="3.25" style="3" customWidth="1"/>
    <col min="9754" max="9754" width="9" style="3"/>
    <col min="9755" max="9761" width="1.625" style="3" customWidth="1"/>
    <col min="9762" max="9985" width="9" style="3"/>
    <col min="9986" max="9986" width="11.25" style="3" customWidth="1"/>
    <col min="9987" max="9987" width="8.75" style="3" customWidth="1"/>
    <col min="9988" max="9988" width="3" style="3" customWidth="1"/>
    <col min="9989" max="9989" width="17.875" style="3" customWidth="1"/>
    <col min="9990" max="9990" width="3.25" style="3" customWidth="1"/>
    <col min="9991" max="9997" width="1.625" style="3" customWidth="1"/>
    <col min="9998" max="9998" width="3.25" style="3" customWidth="1"/>
    <col min="9999" max="9999" width="16" style="3" customWidth="1"/>
    <col min="10000" max="10001" width="1.625" style="3" customWidth="1"/>
    <col min="10002" max="10002" width="2.375" style="3" customWidth="1"/>
    <col min="10003" max="10004" width="1.625" style="3" customWidth="1"/>
    <col min="10005" max="10005" width="2.75" style="3" customWidth="1"/>
    <col min="10006" max="10007" width="1.625" style="3" customWidth="1"/>
    <col min="10008" max="10008" width="2.125" style="3" customWidth="1"/>
    <col min="10009" max="10009" width="3.25" style="3" customWidth="1"/>
    <col min="10010" max="10010" width="9" style="3"/>
    <col min="10011" max="10017" width="1.625" style="3" customWidth="1"/>
    <col min="10018" max="10241" width="9" style="3"/>
    <col min="10242" max="10242" width="11.25" style="3" customWidth="1"/>
    <col min="10243" max="10243" width="8.75" style="3" customWidth="1"/>
    <col min="10244" max="10244" width="3" style="3" customWidth="1"/>
    <col min="10245" max="10245" width="17.875" style="3" customWidth="1"/>
    <col min="10246" max="10246" width="3.25" style="3" customWidth="1"/>
    <col min="10247" max="10253" width="1.625" style="3" customWidth="1"/>
    <col min="10254" max="10254" width="3.25" style="3" customWidth="1"/>
    <col min="10255" max="10255" width="16" style="3" customWidth="1"/>
    <col min="10256" max="10257" width="1.625" style="3" customWidth="1"/>
    <col min="10258" max="10258" width="2.375" style="3" customWidth="1"/>
    <col min="10259" max="10260" width="1.625" style="3" customWidth="1"/>
    <col min="10261" max="10261" width="2.75" style="3" customWidth="1"/>
    <col min="10262" max="10263" width="1.625" style="3" customWidth="1"/>
    <col min="10264" max="10264" width="2.125" style="3" customWidth="1"/>
    <col min="10265" max="10265" width="3.25" style="3" customWidth="1"/>
    <col min="10266" max="10266" width="9" style="3"/>
    <col min="10267" max="10273" width="1.625" style="3" customWidth="1"/>
    <col min="10274" max="10497" width="9" style="3"/>
    <col min="10498" max="10498" width="11.25" style="3" customWidth="1"/>
    <col min="10499" max="10499" width="8.75" style="3" customWidth="1"/>
    <col min="10500" max="10500" width="3" style="3" customWidth="1"/>
    <col min="10501" max="10501" width="17.875" style="3" customWidth="1"/>
    <col min="10502" max="10502" width="3.25" style="3" customWidth="1"/>
    <col min="10503" max="10509" width="1.625" style="3" customWidth="1"/>
    <col min="10510" max="10510" width="3.25" style="3" customWidth="1"/>
    <col min="10511" max="10511" width="16" style="3" customWidth="1"/>
    <col min="10512" max="10513" width="1.625" style="3" customWidth="1"/>
    <col min="10514" max="10514" width="2.375" style="3" customWidth="1"/>
    <col min="10515" max="10516" width="1.625" style="3" customWidth="1"/>
    <col min="10517" max="10517" width="2.75" style="3" customWidth="1"/>
    <col min="10518" max="10519" width="1.625" style="3" customWidth="1"/>
    <col min="10520" max="10520" width="2.125" style="3" customWidth="1"/>
    <col min="10521" max="10521" width="3.25" style="3" customWidth="1"/>
    <col min="10522" max="10522" width="9" style="3"/>
    <col min="10523" max="10529" width="1.625" style="3" customWidth="1"/>
    <col min="10530" max="10753" width="9" style="3"/>
    <col min="10754" max="10754" width="11.25" style="3" customWidth="1"/>
    <col min="10755" max="10755" width="8.75" style="3" customWidth="1"/>
    <col min="10756" max="10756" width="3" style="3" customWidth="1"/>
    <col min="10757" max="10757" width="17.875" style="3" customWidth="1"/>
    <col min="10758" max="10758" width="3.25" style="3" customWidth="1"/>
    <col min="10759" max="10765" width="1.625" style="3" customWidth="1"/>
    <col min="10766" max="10766" width="3.25" style="3" customWidth="1"/>
    <col min="10767" max="10767" width="16" style="3" customWidth="1"/>
    <col min="10768" max="10769" width="1.625" style="3" customWidth="1"/>
    <col min="10770" max="10770" width="2.375" style="3" customWidth="1"/>
    <col min="10771" max="10772" width="1.625" style="3" customWidth="1"/>
    <col min="10773" max="10773" width="2.75" style="3" customWidth="1"/>
    <col min="10774" max="10775" width="1.625" style="3" customWidth="1"/>
    <col min="10776" max="10776" width="2.125" style="3" customWidth="1"/>
    <col min="10777" max="10777" width="3.25" style="3" customWidth="1"/>
    <col min="10778" max="10778" width="9" style="3"/>
    <col min="10779" max="10785" width="1.625" style="3" customWidth="1"/>
    <col min="10786" max="11009" width="9" style="3"/>
    <col min="11010" max="11010" width="11.25" style="3" customWidth="1"/>
    <col min="11011" max="11011" width="8.75" style="3" customWidth="1"/>
    <col min="11012" max="11012" width="3" style="3" customWidth="1"/>
    <col min="11013" max="11013" width="17.875" style="3" customWidth="1"/>
    <col min="11014" max="11014" width="3.25" style="3" customWidth="1"/>
    <col min="11015" max="11021" width="1.625" style="3" customWidth="1"/>
    <col min="11022" max="11022" width="3.25" style="3" customWidth="1"/>
    <col min="11023" max="11023" width="16" style="3" customWidth="1"/>
    <col min="11024" max="11025" width="1.625" style="3" customWidth="1"/>
    <col min="11026" max="11026" width="2.375" style="3" customWidth="1"/>
    <col min="11027" max="11028" width="1.625" style="3" customWidth="1"/>
    <col min="11029" max="11029" width="2.75" style="3" customWidth="1"/>
    <col min="11030" max="11031" width="1.625" style="3" customWidth="1"/>
    <col min="11032" max="11032" width="2.125" style="3" customWidth="1"/>
    <col min="11033" max="11033" width="3.25" style="3" customWidth="1"/>
    <col min="11034" max="11034" width="9" style="3"/>
    <col min="11035" max="11041" width="1.625" style="3" customWidth="1"/>
    <col min="11042" max="11265" width="9" style="3"/>
    <col min="11266" max="11266" width="11.25" style="3" customWidth="1"/>
    <col min="11267" max="11267" width="8.75" style="3" customWidth="1"/>
    <col min="11268" max="11268" width="3" style="3" customWidth="1"/>
    <col min="11269" max="11269" width="17.875" style="3" customWidth="1"/>
    <col min="11270" max="11270" width="3.25" style="3" customWidth="1"/>
    <col min="11271" max="11277" width="1.625" style="3" customWidth="1"/>
    <col min="11278" max="11278" width="3.25" style="3" customWidth="1"/>
    <col min="11279" max="11279" width="16" style="3" customWidth="1"/>
    <col min="11280" max="11281" width="1.625" style="3" customWidth="1"/>
    <col min="11282" max="11282" width="2.375" style="3" customWidth="1"/>
    <col min="11283" max="11284" width="1.625" style="3" customWidth="1"/>
    <col min="11285" max="11285" width="2.75" style="3" customWidth="1"/>
    <col min="11286" max="11287" width="1.625" style="3" customWidth="1"/>
    <col min="11288" max="11288" width="2.125" style="3" customWidth="1"/>
    <col min="11289" max="11289" width="3.25" style="3" customWidth="1"/>
    <col min="11290" max="11290" width="9" style="3"/>
    <col min="11291" max="11297" width="1.625" style="3" customWidth="1"/>
    <col min="11298" max="11521" width="9" style="3"/>
    <col min="11522" max="11522" width="11.25" style="3" customWidth="1"/>
    <col min="11523" max="11523" width="8.75" style="3" customWidth="1"/>
    <col min="11524" max="11524" width="3" style="3" customWidth="1"/>
    <col min="11525" max="11525" width="17.875" style="3" customWidth="1"/>
    <col min="11526" max="11526" width="3.25" style="3" customWidth="1"/>
    <col min="11527" max="11533" width="1.625" style="3" customWidth="1"/>
    <col min="11534" max="11534" width="3.25" style="3" customWidth="1"/>
    <col min="11535" max="11535" width="16" style="3" customWidth="1"/>
    <col min="11536" max="11537" width="1.625" style="3" customWidth="1"/>
    <col min="11538" max="11538" width="2.375" style="3" customWidth="1"/>
    <col min="11539" max="11540" width="1.625" style="3" customWidth="1"/>
    <col min="11541" max="11541" width="2.75" style="3" customWidth="1"/>
    <col min="11542" max="11543" width="1.625" style="3" customWidth="1"/>
    <col min="11544" max="11544" width="2.125" style="3" customWidth="1"/>
    <col min="11545" max="11545" width="3.25" style="3" customWidth="1"/>
    <col min="11546" max="11546" width="9" style="3"/>
    <col min="11547" max="11553" width="1.625" style="3" customWidth="1"/>
    <col min="11554" max="11777" width="9" style="3"/>
    <col min="11778" max="11778" width="11.25" style="3" customWidth="1"/>
    <col min="11779" max="11779" width="8.75" style="3" customWidth="1"/>
    <col min="11780" max="11780" width="3" style="3" customWidth="1"/>
    <col min="11781" max="11781" width="17.875" style="3" customWidth="1"/>
    <col min="11782" max="11782" width="3.25" style="3" customWidth="1"/>
    <col min="11783" max="11789" width="1.625" style="3" customWidth="1"/>
    <col min="11790" max="11790" width="3.25" style="3" customWidth="1"/>
    <col min="11791" max="11791" width="16" style="3" customWidth="1"/>
    <col min="11792" max="11793" width="1.625" style="3" customWidth="1"/>
    <col min="11794" max="11794" width="2.375" style="3" customWidth="1"/>
    <col min="11795" max="11796" width="1.625" style="3" customWidth="1"/>
    <col min="11797" max="11797" width="2.75" style="3" customWidth="1"/>
    <col min="11798" max="11799" width="1.625" style="3" customWidth="1"/>
    <col min="11800" max="11800" width="2.125" style="3" customWidth="1"/>
    <col min="11801" max="11801" width="3.25" style="3" customWidth="1"/>
    <col min="11802" max="11802" width="9" style="3"/>
    <col min="11803" max="11809" width="1.625" style="3" customWidth="1"/>
    <col min="11810" max="12033" width="9" style="3"/>
    <col min="12034" max="12034" width="11.25" style="3" customWidth="1"/>
    <col min="12035" max="12035" width="8.75" style="3" customWidth="1"/>
    <col min="12036" max="12036" width="3" style="3" customWidth="1"/>
    <col min="12037" max="12037" width="17.875" style="3" customWidth="1"/>
    <col min="12038" max="12038" width="3.25" style="3" customWidth="1"/>
    <col min="12039" max="12045" width="1.625" style="3" customWidth="1"/>
    <col min="12046" max="12046" width="3.25" style="3" customWidth="1"/>
    <col min="12047" max="12047" width="16" style="3" customWidth="1"/>
    <col min="12048" max="12049" width="1.625" style="3" customWidth="1"/>
    <col min="12050" max="12050" width="2.375" style="3" customWidth="1"/>
    <col min="12051" max="12052" width="1.625" style="3" customWidth="1"/>
    <col min="12053" max="12053" width="2.75" style="3" customWidth="1"/>
    <col min="12054" max="12055" width="1.625" style="3" customWidth="1"/>
    <col min="12056" max="12056" width="2.125" style="3" customWidth="1"/>
    <col min="12057" max="12057" width="3.25" style="3" customWidth="1"/>
    <col min="12058" max="12058" width="9" style="3"/>
    <col min="12059" max="12065" width="1.625" style="3" customWidth="1"/>
    <col min="12066" max="12289" width="9" style="3"/>
    <col min="12290" max="12290" width="11.25" style="3" customWidth="1"/>
    <col min="12291" max="12291" width="8.75" style="3" customWidth="1"/>
    <col min="12292" max="12292" width="3" style="3" customWidth="1"/>
    <col min="12293" max="12293" width="17.875" style="3" customWidth="1"/>
    <col min="12294" max="12294" width="3.25" style="3" customWidth="1"/>
    <col min="12295" max="12301" width="1.625" style="3" customWidth="1"/>
    <col min="12302" max="12302" width="3.25" style="3" customWidth="1"/>
    <col min="12303" max="12303" width="16" style="3" customWidth="1"/>
    <col min="12304" max="12305" width="1.625" style="3" customWidth="1"/>
    <col min="12306" max="12306" width="2.375" style="3" customWidth="1"/>
    <col min="12307" max="12308" width="1.625" style="3" customWidth="1"/>
    <col min="12309" max="12309" width="2.75" style="3" customWidth="1"/>
    <col min="12310" max="12311" width="1.625" style="3" customWidth="1"/>
    <col min="12312" max="12312" width="2.125" style="3" customWidth="1"/>
    <col min="12313" max="12313" width="3.25" style="3" customWidth="1"/>
    <col min="12314" max="12314" width="9" style="3"/>
    <col min="12315" max="12321" width="1.625" style="3" customWidth="1"/>
    <col min="12322" max="12545" width="9" style="3"/>
    <col min="12546" max="12546" width="11.25" style="3" customWidth="1"/>
    <col min="12547" max="12547" width="8.75" style="3" customWidth="1"/>
    <col min="12548" max="12548" width="3" style="3" customWidth="1"/>
    <col min="12549" max="12549" width="17.875" style="3" customWidth="1"/>
    <col min="12550" max="12550" width="3.25" style="3" customWidth="1"/>
    <col min="12551" max="12557" width="1.625" style="3" customWidth="1"/>
    <col min="12558" max="12558" width="3.25" style="3" customWidth="1"/>
    <col min="12559" max="12559" width="16" style="3" customWidth="1"/>
    <col min="12560" max="12561" width="1.625" style="3" customWidth="1"/>
    <col min="12562" max="12562" width="2.375" style="3" customWidth="1"/>
    <col min="12563" max="12564" width="1.625" style="3" customWidth="1"/>
    <col min="12565" max="12565" width="2.75" style="3" customWidth="1"/>
    <col min="12566" max="12567" width="1.625" style="3" customWidth="1"/>
    <col min="12568" max="12568" width="2.125" style="3" customWidth="1"/>
    <col min="12569" max="12569" width="3.25" style="3" customWidth="1"/>
    <col min="12570" max="12570" width="9" style="3"/>
    <col min="12571" max="12577" width="1.625" style="3" customWidth="1"/>
    <col min="12578" max="12801" width="9" style="3"/>
    <col min="12802" max="12802" width="11.25" style="3" customWidth="1"/>
    <col min="12803" max="12803" width="8.75" style="3" customWidth="1"/>
    <col min="12804" max="12804" width="3" style="3" customWidth="1"/>
    <col min="12805" max="12805" width="17.875" style="3" customWidth="1"/>
    <col min="12806" max="12806" width="3.25" style="3" customWidth="1"/>
    <col min="12807" max="12813" width="1.625" style="3" customWidth="1"/>
    <col min="12814" max="12814" width="3.25" style="3" customWidth="1"/>
    <col min="12815" max="12815" width="16" style="3" customWidth="1"/>
    <col min="12816" max="12817" width="1.625" style="3" customWidth="1"/>
    <col min="12818" max="12818" width="2.375" style="3" customWidth="1"/>
    <col min="12819" max="12820" width="1.625" style="3" customWidth="1"/>
    <col min="12821" max="12821" width="2.75" style="3" customWidth="1"/>
    <col min="12822" max="12823" width="1.625" style="3" customWidth="1"/>
    <col min="12824" max="12824" width="2.125" style="3" customWidth="1"/>
    <col min="12825" max="12825" width="3.25" style="3" customWidth="1"/>
    <col min="12826" max="12826" width="9" style="3"/>
    <col min="12827" max="12833" width="1.625" style="3" customWidth="1"/>
    <col min="12834" max="13057" width="9" style="3"/>
    <col min="13058" max="13058" width="11.25" style="3" customWidth="1"/>
    <col min="13059" max="13059" width="8.75" style="3" customWidth="1"/>
    <col min="13060" max="13060" width="3" style="3" customWidth="1"/>
    <col min="13061" max="13061" width="17.875" style="3" customWidth="1"/>
    <col min="13062" max="13062" width="3.25" style="3" customWidth="1"/>
    <col min="13063" max="13069" width="1.625" style="3" customWidth="1"/>
    <col min="13070" max="13070" width="3.25" style="3" customWidth="1"/>
    <col min="13071" max="13071" width="16" style="3" customWidth="1"/>
    <col min="13072" max="13073" width="1.625" style="3" customWidth="1"/>
    <col min="13074" max="13074" width="2.375" style="3" customWidth="1"/>
    <col min="13075" max="13076" width="1.625" style="3" customWidth="1"/>
    <col min="13077" max="13077" width="2.75" style="3" customWidth="1"/>
    <col min="13078" max="13079" width="1.625" style="3" customWidth="1"/>
    <col min="13080" max="13080" width="2.125" style="3" customWidth="1"/>
    <col min="13081" max="13081" width="3.25" style="3" customWidth="1"/>
    <col min="13082" max="13082" width="9" style="3"/>
    <col min="13083" max="13089" width="1.625" style="3" customWidth="1"/>
    <col min="13090" max="13313" width="9" style="3"/>
    <col min="13314" max="13314" width="11.25" style="3" customWidth="1"/>
    <col min="13315" max="13315" width="8.75" style="3" customWidth="1"/>
    <col min="13316" max="13316" width="3" style="3" customWidth="1"/>
    <col min="13317" max="13317" width="17.875" style="3" customWidth="1"/>
    <col min="13318" max="13318" width="3.25" style="3" customWidth="1"/>
    <col min="13319" max="13325" width="1.625" style="3" customWidth="1"/>
    <col min="13326" max="13326" width="3.25" style="3" customWidth="1"/>
    <col min="13327" max="13327" width="16" style="3" customWidth="1"/>
    <col min="13328" max="13329" width="1.625" style="3" customWidth="1"/>
    <col min="13330" max="13330" width="2.375" style="3" customWidth="1"/>
    <col min="13331" max="13332" width="1.625" style="3" customWidth="1"/>
    <col min="13333" max="13333" width="2.75" style="3" customWidth="1"/>
    <col min="13334" max="13335" width="1.625" style="3" customWidth="1"/>
    <col min="13336" max="13336" width="2.125" style="3" customWidth="1"/>
    <col min="13337" max="13337" width="3.25" style="3" customWidth="1"/>
    <col min="13338" max="13338" width="9" style="3"/>
    <col min="13339" max="13345" width="1.625" style="3" customWidth="1"/>
    <col min="13346" max="13569" width="9" style="3"/>
    <col min="13570" max="13570" width="11.25" style="3" customWidth="1"/>
    <col min="13571" max="13571" width="8.75" style="3" customWidth="1"/>
    <col min="13572" max="13572" width="3" style="3" customWidth="1"/>
    <col min="13573" max="13573" width="17.875" style="3" customWidth="1"/>
    <col min="13574" max="13574" width="3.25" style="3" customWidth="1"/>
    <col min="13575" max="13581" width="1.625" style="3" customWidth="1"/>
    <col min="13582" max="13582" width="3.25" style="3" customWidth="1"/>
    <col min="13583" max="13583" width="16" style="3" customWidth="1"/>
    <col min="13584" max="13585" width="1.625" style="3" customWidth="1"/>
    <col min="13586" max="13586" width="2.375" style="3" customWidth="1"/>
    <col min="13587" max="13588" width="1.625" style="3" customWidth="1"/>
    <col min="13589" max="13589" width="2.75" style="3" customWidth="1"/>
    <col min="13590" max="13591" width="1.625" style="3" customWidth="1"/>
    <col min="13592" max="13592" width="2.125" style="3" customWidth="1"/>
    <col min="13593" max="13593" width="3.25" style="3" customWidth="1"/>
    <col min="13594" max="13594" width="9" style="3"/>
    <col min="13595" max="13601" width="1.625" style="3" customWidth="1"/>
    <col min="13602" max="13825" width="9" style="3"/>
    <col min="13826" max="13826" width="11.25" style="3" customWidth="1"/>
    <col min="13827" max="13827" width="8.75" style="3" customWidth="1"/>
    <col min="13828" max="13828" width="3" style="3" customWidth="1"/>
    <col min="13829" max="13829" width="17.875" style="3" customWidth="1"/>
    <col min="13830" max="13830" width="3.25" style="3" customWidth="1"/>
    <col min="13831" max="13837" width="1.625" style="3" customWidth="1"/>
    <col min="13838" max="13838" width="3.25" style="3" customWidth="1"/>
    <col min="13839" max="13839" width="16" style="3" customWidth="1"/>
    <col min="13840" max="13841" width="1.625" style="3" customWidth="1"/>
    <col min="13842" max="13842" width="2.375" style="3" customWidth="1"/>
    <col min="13843" max="13844" width="1.625" style="3" customWidth="1"/>
    <col min="13845" max="13845" width="2.75" style="3" customWidth="1"/>
    <col min="13846" max="13847" width="1.625" style="3" customWidth="1"/>
    <col min="13848" max="13848" width="2.125" style="3" customWidth="1"/>
    <col min="13849" max="13849" width="3.25" style="3" customWidth="1"/>
    <col min="13850" max="13850" width="9" style="3"/>
    <col min="13851" max="13857" width="1.625" style="3" customWidth="1"/>
    <col min="13858" max="14081" width="9" style="3"/>
    <col min="14082" max="14082" width="11.25" style="3" customWidth="1"/>
    <col min="14083" max="14083" width="8.75" style="3" customWidth="1"/>
    <col min="14084" max="14084" width="3" style="3" customWidth="1"/>
    <col min="14085" max="14085" width="17.875" style="3" customWidth="1"/>
    <col min="14086" max="14086" width="3.25" style="3" customWidth="1"/>
    <col min="14087" max="14093" width="1.625" style="3" customWidth="1"/>
    <col min="14094" max="14094" width="3.25" style="3" customWidth="1"/>
    <col min="14095" max="14095" width="16" style="3" customWidth="1"/>
    <col min="14096" max="14097" width="1.625" style="3" customWidth="1"/>
    <col min="14098" max="14098" width="2.375" style="3" customWidth="1"/>
    <col min="14099" max="14100" width="1.625" style="3" customWidth="1"/>
    <col min="14101" max="14101" width="2.75" style="3" customWidth="1"/>
    <col min="14102" max="14103" width="1.625" style="3" customWidth="1"/>
    <col min="14104" max="14104" width="2.125" style="3" customWidth="1"/>
    <col min="14105" max="14105" width="3.25" style="3" customWidth="1"/>
    <col min="14106" max="14106" width="9" style="3"/>
    <col min="14107" max="14113" width="1.625" style="3" customWidth="1"/>
    <col min="14114" max="14337" width="9" style="3"/>
    <col min="14338" max="14338" width="11.25" style="3" customWidth="1"/>
    <col min="14339" max="14339" width="8.75" style="3" customWidth="1"/>
    <col min="14340" max="14340" width="3" style="3" customWidth="1"/>
    <col min="14341" max="14341" width="17.875" style="3" customWidth="1"/>
    <col min="14342" max="14342" width="3.25" style="3" customWidth="1"/>
    <col min="14343" max="14349" width="1.625" style="3" customWidth="1"/>
    <col min="14350" max="14350" width="3.25" style="3" customWidth="1"/>
    <col min="14351" max="14351" width="16" style="3" customWidth="1"/>
    <col min="14352" max="14353" width="1.625" style="3" customWidth="1"/>
    <col min="14354" max="14354" width="2.375" style="3" customWidth="1"/>
    <col min="14355" max="14356" width="1.625" style="3" customWidth="1"/>
    <col min="14357" max="14357" width="2.75" style="3" customWidth="1"/>
    <col min="14358" max="14359" width="1.625" style="3" customWidth="1"/>
    <col min="14360" max="14360" width="2.125" style="3" customWidth="1"/>
    <col min="14361" max="14361" width="3.25" style="3" customWidth="1"/>
    <col min="14362" max="14362" width="9" style="3"/>
    <col min="14363" max="14369" width="1.625" style="3" customWidth="1"/>
    <col min="14370" max="14593" width="9" style="3"/>
    <col min="14594" max="14594" width="11.25" style="3" customWidth="1"/>
    <col min="14595" max="14595" width="8.75" style="3" customWidth="1"/>
    <col min="14596" max="14596" width="3" style="3" customWidth="1"/>
    <col min="14597" max="14597" width="17.875" style="3" customWidth="1"/>
    <col min="14598" max="14598" width="3.25" style="3" customWidth="1"/>
    <col min="14599" max="14605" width="1.625" style="3" customWidth="1"/>
    <col min="14606" max="14606" width="3.25" style="3" customWidth="1"/>
    <col min="14607" max="14607" width="16" style="3" customWidth="1"/>
    <col min="14608" max="14609" width="1.625" style="3" customWidth="1"/>
    <col min="14610" max="14610" width="2.375" style="3" customWidth="1"/>
    <col min="14611" max="14612" width="1.625" style="3" customWidth="1"/>
    <col min="14613" max="14613" width="2.75" style="3" customWidth="1"/>
    <col min="14614" max="14615" width="1.625" style="3" customWidth="1"/>
    <col min="14616" max="14616" width="2.125" style="3" customWidth="1"/>
    <col min="14617" max="14617" width="3.25" style="3" customWidth="1"/>
    <col min="14618" max="14618" width="9" style="3"/>
    <col min="14619" max="14625" width="1.625" style="3" customWidth="1"/>
    <col min="14626" max="14849" width="9" style="3"/>
    <col min="14850" max="14850" width="11.25" style="3" customWidth="1"/>
    <col min="14851" max="14851" width="8.75" style="3" customWidth="1"/>
    <col min="14852" max="14852" width="3" style="3" customWidth="1"/>
    <col min="14853" max="14853" width="17.875" style="3" customWidth="1"/>
    <col min="14854" max="14854" width="3.25" style="3" customWidth="1"/>
    <col min="14855" max="14861" width="1.625" style="3" customWidth="1"/>
    <col min="14862" max="14862" width="3.25" style="3" customWidth="1"/>
    <col min="14863" max="14863" width="16" style="3" customWidth="1"/>
    <col min="14864" max="14865" width="1.625" style="3" customWidth="1"/>
    <col min="14866" max="14866" width="2.375" style="3" customWidth="1"/>
    <col min="14867" max="14868" width="1.625" style="3" customWidth="1"/>
    <col min="14869" max="14869" width="2.75" style="3" customWidth="1"/>
    <col min="14870" max="14871" width="1.625" style="3" customWidth="1"/>
    <col min="14872" max="14872" width="2.125" style="3" customWidth="1"/>
    <col min="14873" max="14873" width="3.25" style="3" customWidth="1"/>
    <col min="14874" max="14874" width="9" style="3"/>
    <col min="14875" max="14881" width="1.625" style="3" customWidth="1"/>
    <col min="14882" max="15105" width="9" style="3"/>
    <col min="15106" max="15106" width="11.25" style="3" customWidth="1"/>
    <col min="15107" max="15107" width="8.75" style="3" customWidth="1"/>
    <col min="15108" max="15108" width="3" style="3" customWidth="1"/>
    <col min="15109" max="15109" width="17.875" style="3" customWidth="1"/>
    <col min="15110" max="15110" width="3.25" style="3" customWidth="1"/>
    <col min="15111" max="15117" width="1.625" style="3" customWidth="1"/>
    <col min="15118" max="15118" width="3.25" style="3" customWidth="1"/>
    <col min="15119" max="15119" width="16" style="3" customWidth="1"/>
    <col min="15120" max="15121" width="1.625" style="3" customWidth="1"/>
    <col min="15122" max="15122" width="2.375" style="3" customWidth="1"/>
    <col min="15123" max="15124" width="1.625" style="3" customWidth="1"/>
    <col min="15125" max="15125" width="2.75" style="3" customWidth="1"/>
    <col min="15126" max="15127" width="1.625" style="3" customWidth="1"/>
    <col min="15128" max="15128" width="2.125" style="3" customWidth="1"/>
    <col min="15129" max="15129" width="3.25" style="3" customWidth="1"/>
    <col min="15130" max="15130" width="9" style="3"/>
    <col min="15131" max="15137" width="1.625" style="3" customWidth="1"/>
    <col min="15138" max="15361" width="9" style="3"/>
    <col min="15362" max="15362" width="11.25" style="3" customWidth="1"/>
    <col min="15363" max="15363" width="8.75" style="3" customWidth="1"/>
    <col min="15364" max="15364" width="3" style="3" customWidth="1"/>
    <col min="15365" max="15365" width="17.875" style="3" customWidth="1"/>
    <col min="15366" max="15366" width="3.25" style="3" customWidth="1"/>
    <col min="15367" max="15373" width="1.625" style="3" customWidth="1"/>
    <col min="15374" max="15374" width="3.25" style="3" customWidth="1"/>
    <col min="15375" max="15375" width="16" style="3" customWidth="1"/>
    <col min="15376" max="15377" width="1.625" style="3" customWidth="1"/>
    <col min="15378" max="15378" width="2.375" style="3" customWidth="1"/>
    <col min="15379" max="15380" width="1.625" style="3" customWidth="1"/>
    <col min="15381" max="15381" width="2.75" style="3" customWidth="1"/>
    <col min="15382" max="15383" width="1.625" style="3" customWidth="1"/>
    <col min="15384" max="15384" width="2.125" style="3" customWidth="1"/>
    <col min="15385" max="15385" width="3.25" style="3" customWidth="1"/>
    <col min="15386" max="15386" width="9" style="3"/>
    <col min="15387" max="15393" width="1.625" style="3" customWidth="1"/>
    <col min="15394" max="15617" width="9" style="3"/>
    <col min="15618" max="15618" width="11.25" style="3" customWidth="1"/>
    <col min="15619" max="15619" width="8.75" style="3" customWidth="1"/>
    <col min="15620" max="15620" width="3" style="3" customWidth="1"/>
    <col min="15621" max="15621" width="17.875" style="3" customWidth="1"/>
    <col min="15622" max="15622" width="3.25" style="3" customWidth="1"/>
    <col min="15623" max="15629" width="1.625" style="3" customWidth="1"/>
    <col min="15630" max="15630" width="3.25" style="3" customWidth="1"/>
    <col min="15631" max="15631" width="16" style="3" customWidth="1"/>
    <col min="15632" max="15633" width="1.625" style="3" customWidth="1"/>
    <col min="15634" max="15634" width="2.375" style="3" customWidth="1"/>
    <col min="15635" max="15636" width="1.625" style="3" customWidth="1"/>
    <col min="15637" max="15637" width="2.75" style="3" customWidth="1"/>
    <col min="15638" max="15639" width="1.625" style="3" customWidth="1"/>
    <col min="15640" max="15640" width="2.125" style="3" customWidth="1"/>
    <col min="15641" max="15641" width="3.25" style="3" customWidth="1"/>
    <col min="15642" max="15642" width="9" style="3"/>
    <col min="15643" max="15649" width="1.625" style="3" customWidth="1"/>
    <col min="15650" max="15873" width="9" style="3"/>
    <col min="15874" max="15874" width="11.25" style="3" customWidth="1"/>
    <col min="15875" max="15875" width="8.75" style="3" customWidth="1"/>
    <col min="15876" max="15876" width="3" style="3" customWidth="1"/>
    <col min="15877" max="15877" width="17.875" style="3" customWidth="1"/>
    <col min="15878" max="15878" width="3.25" style="3" customWidth="1"/>
    <col min="15879" max="15885" width="1.625" style="3" customWidth="1"/>
    <col min="15886" max="15886" width="3.25" style="3" customWidth="1"/>
    <col min="15887" max="15887" width="16" style="3" customWidth="1"/>
    <col min="15888" max="15889" width="1.625" style="3" customWidth="1"/>
    <col min="15890" max="15890" width="2.375" style="3" customWidth="1"/>
    <col min="15891" max="15892" width="1.625" style="3" customWidth="1"/>
    <col min="15893" max="15893" width="2.75" style="3" customWidth="1"/>
    <col min="15894" max="15895" width="1.625" style="3" customWidth="1"/>
    <col min="15896" max="15896" width="2.125" style="3" customWidth="1"/>
    <col min="15897" max="15897" width="3.25" style="3" customWidth="1"/>
    <col min="15898" max="15898" width="9" style="3"/>
    <col min="15899" max="15905" width="1.625" style="3" customWidth="1"/>
    <col min="15906" max="16129" width="9" style="3"/>
    <col min="16130" max="16130" width="11.25" style="3" customWidth="1"/>
    <col min="16131" max="16131" width="8.75" style="3" customWidth="1"/>
    <col min="16132" max="16132" width="3" style="3" customWidth="1"/>
    <col min="16133" max="16133" width="17.875" style="3" customWidth="1"/>
    <col min="16134" max="16134" width="3.25" style="3" customWidth="1"/>
    <col min="16135" max="16141" width="1.625" style="3" customWidth="1"/>
    <col min="16142" max="16142" width="3.25" style="3" customWidth="1"/>
    <col min="16143" max="16143" width="16" style="3" customWidth="1"/>
    <col min="16144" max="16145" width="1.625" style="3" customWidth="1"/>
    <col min="16146" max="16146" width="2.375" style="3" customWidth="1"/>
    <col min="16147" max="16148" width="1.625" style="3" customWidth="1"/>
    <col min="16149" max="16149" width="2.75" style="3" customWidth="1"/>
    <col min="16150" max="16151" width="1.625" style="3" customWidth="1"/>
    <col min="16152" max="16152" width="2.125" style="3" customWidth="1"/>
    <col min="16153" max="16153" width="3.25" style="3" customWidth="1"/>
    <col min="16154" max="16154" width="9" style="3"/>
    <col min="16155" max="16161" width="1.625" style="3" customWidth="1"/>
    <col min="16162" max="16384" width="9" style="3"/>
  </cols>
  <sheetData>
    <row r="1" spans="1:36" ht="15" customHeight="1">
      <c r="A1" s="35" t="s">
        <v>55</v>
      </c>
      <c r="B1" s="35"/>
      <c r="C1" s="35"/>
      <c r="D1" s="35"/>
      <c r="E1" s="35"/>
      <c r="F1" s="35"/>
      <c r="G1" s="35"/>
      <c r="H1" s="35"/>
      <c r="I1" s="35"/>
      <c r="J1" s="35"/>
      <c r="K1" s="35"/>
      <c r="L1" s="35"/>
      <c r="M1" s="35"/>
      <c r="N1" s="35"/>
      <c r="O1" s="36"/>
      <c r="P1" s="36"/>
      <c r="Q1" s="36"/>
      <c r="R1" s="36"/>
      <c r="S1" s="37"/>
      <c r="T1" s="37"/>
      <c r="U1" s="37"/>
      <c r="V1" s="37"/>
      <c r="W1" s="37"/>
      <c r="X1" s="37"/>
      <c r="Y1" s="35"/>
      <c r="Z1" s="35"/>
      <c r="AA1" s="35"/>
      <c r="AB1" s="35"/>
      <c r="AC1" s="35"/>
      <c r="AD1" s="35"/>
      <c r="AE1" s="35"/>
      <c r="AF1" s="35"/>
      <c r="AG1" s="35"/>
      <c r="AH1" s="26"/>
      <c r="AI1" s="3" t="s">
        <v>317</v>
      </c>
      <c r="AJ1" s="3"/>
    </row>
    <row r="2" spans="1:36" ht="48" customHeight="1">
      <c r="A2" s="286" t="s">
        <v>326</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6"/>
      <c r="AI2" s="285" t="str">
        <f ca="1">IF(check!M1=0,"簡易チェック：OK","簡易チェック：NG")</f>
        <v>簡易チェック：NG</v>
      </c>
      <c r="AJ2" s="285"/>
    </row>
    <row r="3" spans="1:36" ht="12.6"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I3" s="174" t="s">
        <v>313</v>
      </c>
    </row>
    <row r="4" spans="1:36" ht="22.5" customHeight="1">
      <c r="A4" s="38" t="s">
        <v>56</v>
      </c>
      <c r="B4" s="288"/>
      <c r="C4" s="289"/>
      <c r="D4" s="289"/>
      <c r="E4" s="289"/>
      <c r="F4" s="289"/>
      <c r="G4" s="289"/>
      <c r="H4" s="289"/>
      <c r="I4" s="289"/>
      <c r="J4" s="289"/>
      <c r="K4" s="290"/>
      <c r="L4" s="240" t="s">
        <v>57</v>
      </c>
      <c r="M4" s="241"/>
      <c r="N4" s="241"/>
      <c r="O4" s="241"/>
      <c r="P4" s="241"/>
      <c r="Q4" s="242"/>
      <c r="R4" s="240" t="s">
        <v>183</v>
      </c>
      <c r="S4" s="241"/>
      <c r="T4" s="241"/>
      <c r="U4" s="241"/>
      <c r="V4" s="241"/>
      <c r="W4" s="241"/>
      <c r="X4" s="241"/>
      <c r="Y4" s="241"/>
      <c r="Z4" s="241"/>
      <c r="AA4" s="241"/>
      <c r="AB4" s="241"/>
      <c r="AC4" s="241"/>
      <c r="AD4" s="241"/>
      <c r="AE4" s="241"/>
      <c r="AF4" s="241"/>
      <c r="AG4" s="242"/>
      <c r="AI4" s="109" t="str">
        <f>check!L2</f>
        <v>ふりがなを入力してください。</v>
      </c>
    </row>
    <row r="5" spans="1:36" ht="14.25" customHeight="1">
      <c r="A5" s="291" t="s">
        <v>58</v>
      </c>
      <c r="B5" s="293"/>
      <c r="C5" s="294"/>
      <c r="D5" s="294"/>
      <c r="E5" s="294"/>
      <c r="F5" s="294"/>
      <c r="G5" s="294"/>
      <c r="H5" s="294"/>
      <c r="I5" s="294"/>
      <c r="J5" s="294"/>
      <c r="K5" s="295"/>
      <c r="L5" s="167" t="s">
        <v>8</v>
      </c>
      <c r="M5" s="302" t="s">
        <v>131</v>
      </c>
      <c r="N5" s="302"/>
      <c r="O5" s="176" t="s">
        <v>8</v>
      </c>
      <c r="P5" s="303" t="s">
        <v>132</v>
      </c>
      <c r="Q5" s="304"/>
      <c r="R5" s="319" t="s">
        <v>311</v>
      </c>
      <c r="S5" s="320"/>
      <c r="T5" s="315"/>
      <c r="U5" s="316"/>
      <c r="V5" s="323" t="s">
        <v>3</v>
      </c>
      <c r="W5" s="325"/>
      <c r="X5" s="320" t="s">
        <v>0</v>
      </c>
      <c r="Y5" s="316"/>
      <c r="Z5" s="327" t="s">
        <v>130</v>
      </c>
      <c r="AA5" s="151"/>
      <c r="AB5" s="150"/>
      <c r="AC5" s="164"/>
      <c r="AD5" s="164"/>
      <c r="AE5" s="164"/>
      <c r="AF5" s="164"/>
      <c r="AG5" s="106"/>
      <c r="AI5" s="109" t="str">
        <f>check!L3</f>
        <v>氏名を入力してください。</v>
      </c>
    </row>
    <row r="6" spans="1:36" ht="14.25" customHeight="1">
      <c r="A6" s="292"/>
      <c r="B6" s="296"/>
      <c r="C6" s="297"/>
      <c r="D6" s="297"/>
      <c r="E6" s="297"/>
      <c r="F6" s="297"/>
      <c r="G6" s="297"/>
      <c r="H6" s="297"/>
      <c r="I6" s="297"/>
      <c r="J6" s="297"/>
      <c r="K6" s="298"/>
      <c r="L6" s="107"/>
      <c r="M6" s="107"/>
      <c r="N6" s="107"/>
      <c r="O6" s="107"/>
      <c r="P6" s="107"/>
      <c r="Q6" s="108"/>
      <c r="R6" s="321"/>
      <c r="S6" s="322"/>
      <c r="T6" s="317"/>
      <c r="U6" s="318"/>
      <c r="V6" s="324"/>
      <c r="W6" s="326"/>
      <c r="X6" s="322"/>
      <c r="Y6" s="318"/>
      <c r="Z6" s="328"/>
      <c r="AA6" s="149"/>
      <c r="AB6" s="163"/>
      <c r="AC6" s="164"/>
      <c r="AD6" s="164"/>
      <c r="AE6" s="164"/>
      <c r="AF6" s="164"/>
      <c r="AG6" s="106"/>
      <c r="AI6" s="109" t="str">
        <f>check!L4</f>
        <v>性別を選択してください。</v>
      </c>
    </row>
    <row r="7" spans="1:36" ht="22.5" customHeight="1">
      <c r="A7" s="39"/>
      <c r="B7" s="299"/>
      <c r="C7" s="300"/>
      <c r="D7" s="300"/>
      <c r="E7" s="300"/>
      <c r="F7" s="300"/>
      <c r="G7" s="300"/>
      <c r="H7" s="300"/>
      <c r="I7" s="300"/>
      <c r="J7" s="300"/>
      <c r="K7" s="301"/>
      <c r="L7" s="103"/>
      <c r="M7" s="103"/>
      <c r="N7" s="103"/>
      <c r="O7" s="103"/>
      <c r="P7" s="103"/>
      <c r="Q7" s="104"/>
      <c r="R7" s="103"/>
      <c r="S7" s="103"/>
      <c r="T7" s="103"/>
      <c r="U7" s="103"/>
      <c r="V7" s="103"/>
      <c r="W7" s="103"/>
      <c r="X7" s="103"/>
      <c r="Y7" s="103"/>
      <c r="Z7" s="103"/>
      <c r="AA7" s="103"/>
      <c r="AB7" s="105" t="s">
        <v>158</v>
      </c>
      <c r="AC7" s="310"/>
      <c r="AD7" s="311"/>
      <c r="AE7" s="103" t="s">
        <v>156</v>
      </c>
      <c r="AF7" s="103"/>
      <c r="AG7" s="104"/>
      <c r="AI7" s="109" t="str">
        <f>check!L5</f>
        <v>正しい生年月日を入力してください。</v>
      </c>
      <c r="AJ7" s="109" t="str">
        <f>check!L7</f>
        <v>年齢を入力してください。</v>
      </c>
    </row>
    <row r="8" spans="1:36" ht="29.25" customHeight="1">
      <c r="A8" s="40" t="s">
        <v>59</v>
      </c>
      <c r="B8" s="305" t="s">
        <v>7</v>
      </c>
      <c r="C8" s="306"/>
      <c r="D8" s="306"/>
      <c r="E8" s="306"/>
      <c r="F8" s="306"/>
      <c r="G8" s="307"/>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9"/>
      <c r="AI8" s="109" t="str">
        <f>check!L8</f>
        <v>住所を入力してください。</v>
      </c>
    </row>
    <row r="9" spans="1:36" ht="29.25" customHeight="1">
      <c r="A9" s="165" t="s">
        <v>319</v>
      </c>
      <c r="B9" s="312"/>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4"/>
      <c r="AI9" s="109" t="str">
        <f>check!L9</f>
        <v/>
      </c>
    </row>
    <row r="10" spans="1:36" ht="22.5" customHeight="1">
      <c r="A10" s="41" t="s">
        <v>60</v>
      </c>
      <c r="B10" s="240" t="s">
        <v>322</v>
      </c>
      <c r="C10" s="241"/>
      <c r="D10" s="241"/>
      <c r="E10" s="241"/>
      <c r="F10" s="241"/>
      <c r="G10" s="241"/>
      <c r="H10" s="241"/>
      <c r="I10" s="241"/>
      <c r="J10" s="241"/>
      <c r="K10" s="241"/>
      <c r="L10" s="241"/>
      <c r="M10" s="241"/>
      <c r="N10" s="241"/>
      <c r="O10" s="241"/>
      <c r="P10" s="242"/>
      <c r="Q10" s="240" t="s">
        <v>303</v>
      </c>
      <c r="R10" s="241"/>
      <c r="S10" s="241"/>
      <c r="T10" s="241"/>
      <c r="U10" s="241"/>
      <c r="V10" s="241"/>
      <c r="W10" s="241"/>
      <c r="X10" s="241"/>
      <c r="Y10" s="241"/>
      <c r="Z10" s="241"/>
      <c r="AA10" s="241"/>
      <c r="AB10" s="241"/>
      <c r="AC10" s="241"/>
      <c r="AD10" s="241"/>
      <c r="AE10" s="241"/>
      <c r="AF10" s="241"/>
      <c r="AG10" s="242"/>
      <c r="AI10" s="109" t="str">
        <f>check!L10</f>
        <v>免許を１つ以上入力してください。</v>
      </c>
    </row>
    <row r="11" spans="1:36" ht="22.5" customHeight="1">
      <c r="A11" s="228" t="s">
        <v>61</v>
      </c>
      <c r="B11" s="168" t="s">
        <v>8</v>
      </c>
      <c r="C11" s="249" t="s">
        <v>133</v>
      </c>
      <c r="D11" s="250"/>
      <c r="E11" s="250"/>
      <c r="F11" s="250"/>
      <c r="G11" s="55"/>
      <c r="H11" s="135"/>
      <c r="I11" s="135"/>
      <c r="J11" s="135"/>
      <c r="K11" s="135"/>
      <c r="L11" s="135" t="s">
        <v>62</v>
      </c>
      <c r="M11" s="339"/>
      <c r="N11" s="340"/>
      <c r="O11" s="341"/>
      <c r="P11" s="134" t="s">
        <v>63</v>
      </c>
      <c r="Q11" s="357" t="s">
        <v>311</v>
      </c>
      <c r="R11" s="358"/>
      <c r="S11" s="182"/>
      <c r="T11" s="183"/>
      <c r="U11" s="183"/>
      <c r="V11" s="183"/>
      <c r="W11" s="177" t="s">
        <v>323</v>
      </c>
      <c r="X11" s="184"/>
      <c r="Y11" s="185"/>
      <c r="Z11" s="136" t="s">
        <v>324</v>
      </c>
      <c r="AA11" s="184"/>
      <c r="AB11" s="185"/>
      <c r="AC11" s="136" t="s">
        <v>325</v>
      </c>
      <c r="AD11" s="362"/>
      <c r="AE11" s="362"/>
      <c r="AF11" s="362"/>
      <c r="AG11" s="363"/>
      <c r="AI11" s="109" t="str">
        <f ca="1">check!L11</f>
        <v/>
      </c>
    </row>
    <row r="12" spans="1:36" ht="22.5" customHeight="1">
      <c r="A12" s="229"/>
      <c r="B12" s="167" t="s">
        <v>8</v>
      </c>
      <c r="C12" s="348" t="s">
        <v>2</v>
      </c>
      <c r="D12" s="349"/>
      <c r="E12" s="349"/>
      <c r="F12" s="349"/>
      <c r="G12" s="157" t="s">
        <v>158</v>
      </c>
      <c r="H12" s="350" t="s">
        <v>7</v>
      </c>
      <c r="I12" s="351"/>
      <c r="J12" s="352"/>
      <c r="K12" s="137" t="s">
        <v>168</v>
      </c>
      <c r="L12" s="58" t="s">
        <v>310</v>
      </c>
      <c r="M12" s="138"/>
      <c r="N12" s="138"/>
      <c r="O12" s="138"/>
      <c r="P12" s="138"/>
      <c r="Q12" s="58"/>
      <c r="R12" s="155"/>
      <c r="S12" s="155"/>
      <c r="T12" s="155"/>
      <c r="U12" s="349"/>
      <c r="V12" s="349"/>
      <c r="W12" s="349"/>
      <c r="X12" s="349"/>
      <c r="Y12" s="349"/>
      <c r="Z12" s="349"/>
      <c r="AA12" s="349"/>
      <c r="AB12" s="349"/>
      <c r="AC12" s="349"/>
      <c r="AD12" s="349"/>
      <c r="AE12" s="349"/>
      <c r="AF12" s="349"/>
      <c r="AG12" s="359"/>
    </row>
    <row r="13" spans="1:36" ht="22.5" customHeight="1">
      <c r="A13" s="230" t="s">
        <v>64</v>
      </c>
      <c r="B13" s="169" t="s">
        <v>8</v>
      </c>
      <c r="C13" s="355" t="s">
        <v>133</v>
      </c>
      <c r="D13" s="356"/>
      <c r="E13" s="356"/>
      <c r="F13" s="356"/>
      <c r="G13" s="58"/>
      <c r="H13" s="141"/>
      <c r="I13" s="141"/>
      <c r="J13" s="141"/>
      <c r="K13" s="141"/>
      <c r="L13" s="141" t="s">
        <v>62</v>
      </c>
      <c r="M13" s="342"/>
      <c r="N13" s="343"/>
      <c r="O13" s="344"/>
      <c r="P13" s="140" t="s">
        <v>63</v>
      </c>
      <c r="Q13" s="186" t="s">
        <v>311</v>
      </c>
      <c r="R13" s="187"/>
      <c r="S13" s="188"/>
      <c r="T13" s="189"/>
      <c r="U13" s="189"/>
      <c r="V13" s="189"/>
      <c r="W13" s="178" t="s">
        <v>323</v>
      </c>
      <c r="X13" s="203"/>
      <c r="Y13" s="204"/>
      <c r="Z13" s="175" t="s">
        <v>324</v>
      </c>
      <c r="AA13" s="203"/>
      <c r="AB13" s="204"/>
      <c r="AC13" s="175" t="s">
        <v>325</v>
      </c>
      <c r="AD13" s="360"/>
      <c r="AE13" s="360"/>
      <c r="AF13" s="360"/>
      <c r="AG13" s="361"/>
      <c r="AI13" s="109" t="str">
        <f ca="1">check!L14</f>
        <v/>
      </c>
    </row>
    <row r="14" spans="1:36" ht="22.5" customHeight="1">
      <c r="A14" s="229"/>
      <c r="B14" s="167" t="s">
        <v>8</v>
      </c>
      <c r="C14" s="348" t="s">
        <v>2</v>
      </c>
      <c r="D14" s="349"/>
      <c r="E14" s="349"/>
      <c r="F14" s="349"/>
      <c r="G14" s="139" t="s">
        <v>158</v>
      </c>
      <c r="H14" s="350" t="s">
        <v>7</v>
      </c>
      <c r="I14" s="351"/>
      <c r="J14" s="352"/>
      <c r="K14" s="137" t="s">
        <v>168</v>
      </c>
      <c r="L14" s="58" t="s">
        <v>310</v>
      </c>
      <c r="M14" s="138"/>
      <c r="N14" s="138"/>
      <c r="O14" s="138"/>
      <c r="P14" s="138"/>
      <c r="Q14" s="35"/>
      <c r="R14" s="155"/>
      <c r="S14" s="155"/>
      <c r="T14" s="155"/>
      <c r="U14" s="238"/>
      <c r="V14" s="238"/>
      <c r="W14" s="238"/>
      <c r="X14" s="238"/>
      <c r="Y14" s="238"/>
      <c r="Z14" s="238"/>
      <c r="AA14" s="238"/>
      <c r="AB14" s="238"/>
      <c r="AC14" s="238"/>
      <c r="AD14" s="238"/>
      <c r="AE14" s="238"/>
      <c r="AF14" s="238"/>
      <c r="AG14" s="239"/>
    </row>
    <row r="15" spans="1:36" ht="22.5" customHeight="1">
      <c r="A15" s="230" t="s">
        <v>65</v>
      </c>
      <c r="B15" s="167" t="s">
        <v>8</v>
      </c>
      <c r="C15" s="355" t="s">
        <v>133</v>
      </c>
      <c r="D15" s="356"/>
      <c r="E15" s="356"/>
      <c r="F15" s="356"/>
      <c r="G15" s="58"/>
      <c r="H15" s="141"/>
      <c r="I15" s="141"/>
      <c r="J15" s="141"/>
      <c r="K15" s="141"/>
      <c r="L15" s="142" t="s">
        <v>62</v>
      </c>
      <c r="M15" s="342"/>
      <c r="N15" s="343"/>
      <c r="O15" s="344"/>
      <c r="P15" s="146" t="s">
        <v>63</v>
      </c>
      <c r="Q15" s="186" t="s">
        <v>311</v>
      </c>
      <c r="R15" s="187"/>
      <c r="S15" s="235"/>
      <c r="T15" s="236"/>
      <c r="U15" s="236"/>
      <c r="V15" s="237"/>
      <c r="W15" s="178" t="s">
        <v>323</v>
      </c>
      <c r="X15" s="203"/>
      <c r="Y15" s="204"/>
      <c r="Z15" s="175" t="s">
        <v>324</v>
      </c>
      <c r="AA15" s="203"/>
      <c r="AB15" s="204"/>
      <c r="AC15" s="175" t="s">
        <v>325</v>
      </c>
      <c r="AD15" s="360"/>
      <c r="AE15" s="360"/>
      <c r="AF15" s="360"/>
      <c r="AG15" s="361"/>
      <c r="AI15" s="109" t="str">
        <f ca="1">check!L17</f>
        <v/>
      </c>
    </row>
    <row r="16" spans="1:36" ht="22.5" customHeight="1">
      <c r="A16" s="229"/>
      <c r="B16" s="167" t="s">
        <v>8</v>
      </c>
      <c r="C16" s="348" t="s">
        <v>2</v>
      </c>
      <c r="D16" s="349"/>
      <c r="E16" s="349"/>
      <c r="F16" s="349"/>
      <c r="G16" s="139" t="s">
        <v>158</v>
      </c>
      <c r="H16" s="350" t="s">
        <v>7</v>
      </c>
      <c r="I16" s="351"/>
      <c r="J16" s="352"/>
      <c r="K16" s="137" t="s">
        <v>168</v>
      </c>
      <c r="L16" s="58" t="s">
        <v>310</v>
      </c>
      <c r="M16" s="138"/>
      <c r="N16" s="138"/>
      <c r="O16" s="138"/>
      <c r="P16" s="138"/>
      <c r="Q16" s="35"/>
      <c r="R16" s="156"/>
      <c r="S16" s="155"/>
      <c r="T16" s="155"/>
      <c r="U16" s="238"/>
      <c r="V16" s="238"/>
      <c r="W16" s="238"/>
      <c r="X16" s="238"/>
      <c r="Y16" s="238"/>
      <c r="Z16" s="238"/>
      <c r="AA16" s="238"/>
      <c r="AB16" s="238"/>
      <c r="AC16" s="238"/>
      <c r="AD16" s="238"/>
      <c r="AE16" s="238"/>
      <c r="AF16" s="238"/>
      <c r="AG16" s="239"/>
    </row>
    <row r="17" spans="1:35" ht="22.5" customHeight="1">
      <c r="A17" s="143" t="s">
        <v>66</v>
      </c>
      <c r="B17" s="170" t="s">
        <v>8</v>
      </c>
      <c r="C17" s="353" t="s">
        <v>2</v>
      </c>
      <c r="D17" s="354"/>
      <c r="E17" s="354"/>
      <c r="F17" s="354"/>
      <c r="G17" s="158" t="s">
        <v>158</v>
      </c>
      <c r="H17" s="205" t="s">
        <v>7</v>
      </c>
      <c r="I17" s="206"/>
      <c r="J17" s="207"/>
      <c r="K17" s="103" t="s">
        <v>168</v>
      </c>
      <c r="L17" s="144" t="s">
        <v>62</v>
      </c>
      <c r="M17" s="345"/>
      <c r="N17" s="346"/>
      <c r="O17" s="347"/>
      <c r="P17" s="145" t="s">
        <v>63</v>
      </c>
      <c r="Q17" s="231" t="s">
        <v>311</v>
      </c>
      <c r="R17" s="232"/>
      <c r="S17" s="233"/>
      <c r="T17" s="234"/>
      <c r="U17" s="234"/>
      <c r="V17" s="234"/>
      <c r="W17" s="179" t="s">
        <v>323</v>
      </c>
      <c r="X17" s="201"/>
      <c r="Y17" s="202"/>
      <c r="Z17" s="175" t="s">
        <v>324</v>
      </c>
      <c r="AA17" s="201"/>
      <c r="AB17" s="202"/>
      <c r="AC17" s="175" t="s">
        <v>325</v>
      </c>
      <c r="AD17" s="333"/>
      <c r="AE17" s="333"/>
      <c r="AF17" s="333"/>
      <c r="AG17" s="334"/>
      <c r="AI17" s="109" t="str">
        <f ca="1">check!L20</f>
        <v/>
      </c>
    </row>
    <row r="18" spans="1:35" ht="22.5" customHeight="1">
      <c r="A18" s="130" t="s">
        <v>67</v>
      </c>
      <c r="B18" s="171" t="s">
        <v>8</v>
      </c>
      <c r="C18" s="364" t="s">
        <v>134</v>
      </c>
      <c r="D18" s="365"/>
      <c r="E18" s="365"/>
      <c r="F18" s="365"/>
      <c r="G18" s="365"/>
      <c r="H18" s="365"/>
      <c r="I18" s="172" t="s">
        <v>8</v>
      </c>
      <c r="J18" s="364" t="s">
        <v>135</v>
      </c>
      <c r="K18" s="365"/>
      <c r="L18" s="365"/>
      <c r="M18" s="365"/>
      <c r="N18" s="365"/>
      <c r="O18" s="365"/>
      <c r="P18" s="172" t="s">
        <v>8</v>
      </c>
      <c r="Q18" s="218" t="s">
        <v>136</v>
      </c>
      <c r="R18" s="219"/>
      <c r="S18" s="219"/>
      <c r="T18" s="219"/>
      <c r="U18" s="219"/>
      <c r="V18" s="220"/>
      <c r="W18" s="166" t="s">
        <v>8</v>
      </c>
      <c r="X18" s="218" t="s">
        <v>312</v>
      </c>
      <c r="Y18" s="219"/>
      <c r="Z18" s="219"/>
      <c r="AA18" s="219"/>
      <c r="AB18" s="219"/>
      <c r="AC18" s="220"/>
      <c r="AD18" s="147"/>
      <c r="AE18" s="147"/>
      <c r="AF18" s="147"/>
      <c r="AG18" s="148"/>
      <c r="AI18" s="109" t="str">
        <f>check!L24</f>
        <v>主たる業務を選択してください。</v>
      </c>
    </row>
    <row r="19" spans="1:35" ht="21" customHeight="1">
      <c r="A19" s="42"/>
      <c r="B19" s="10" t="s">
        <v>8</v>
      </c>
      <c r="C19" s="62" t="s">
        <v>137</v>
      </c>
      <c r="D19" s="63"/>
      <c r="E19" s="63"/>
      <c r="F19" s="63"/>
      <c r="G19" s="63"/>
      <c r="H19" s="63"/>
      <c r="I19" s="63"/>
      <c r="J19" s="63"/>
      <c r="K19" s="63"/>
      <c r="L19" s="63"/>
      <c r="M19" s="63"/>
      <c r="N19" s="63"/>
      <c r="O19" s="63"/>
      <c r="P19" s="63"/>
      <c r="Q19" s="63"/>
      <c r="R19" s="63"/>
      <c r="S19" s="217"/>
      <c r="T19" s="217"/>
      <c r="U19" s="217"/>
      <c r="V19" s="217"/>
      <c r="W19" s="216"/>
      <c r="X19" s="217"/>
      <c r="Y19" s="217"/>
      <c r="Z19" s="217"/>
      <c r="AA19" s="63"/>
      <c r="AB19" s="63"/>
      <c r="AC19" s="63"/>
      <c r="AD19" s="63"/>
      <c r="AE19" s="63"/>
      <c r="AF19" s="63"/>
      <c r="AG19" s="64"/>
      <c r="AI19" s="109" t="str">
        <f>check!L25</f>
        <v>業務に従事する場所を選択してください。</v>
      </c>
    </row>
    <row r="20" spans="1:35" ht="9.9499999999999993" customHeight="1">
      <c r="A20" s="42"/>
      <c r="B20" s="65"/>
      <c r="C20" s="66"/>
      <c r="D20" s="66"/>
      <c r="E20" s="66"/>
      <c r="F20" s="66"/>
      <c r="G20" s="66"/>
      <c r="H20" s="66"/>
      <c r="I20" s="66"/>
      <c r="J20" s="66"/>
      <c r="K20" s="66"/>
      <c r="L20" s="66"/>
      <c r="M20" s="66"/>
      <c r="N20" s="66"/>
      <c r="O20" s="66"/>
      <c r="P20" s="66"/>
      <c r="Q20" s="66"/>
      <c r="R20" s="66"/>
      <c r="S20" s="66"/>
      <c r="T20" s="66"/>
      <c r="U20" s="66"/>
      <c r="V20" s="66"/>
      <c r="W20" s="66"/>
      <c r="X20" s="35"/>
      <c r="Y20" s="35"/>
      <c r="Z20" s="35"/>
      <c r="AA20" s="35"/>
      <c r="AB20" s="35"/>
      <c r="AC20" s="35"/>
      <c r="AD20" s="35"/>
      <c r="AE20" s="35"/>
      <c r="AF20" s="35"/>
      <c r="AG20" s="67"/>
    </row>
    <row r="21" spans="1:35" ht="21" customHeight="1">
      <c r="A21" s="42"/>
      <c r="B21" s="42"/>
      <c r="C21" s="35" t="s">
        <v>186</v>
      </c>
      <c r="D21" s="35"/>
      <c r="E21" s="35"/>
      <c r="F21" s="36"/>
      <c r="G21" s="36"/>
      <c r="H21" s="36"/>
      <c r="I21" s="36"/>
      <c r="J21" s="36"/>
      <c r="K21" s="35"/>
      <c r="L21" s="216"/>
      <c r="M21" s="216"/>
      <c r="N21" s="35"/>
      <c r="O21" s="35"/>
      <c r="P21" s="35"/>
      <c r="Q21" s="35"/>
      <c r="R21" s="35"/>
      <c r="S21" s="216"/>
      <c r="T21" s="216"/>
      <c r="U21" s="216"/>
      <c r="V21" s="216"/>
      <c r="W21" s="216"/>
      <c r="X21" s="216"/>
      <c r="Y21" s="216"/>
      <c r="Z21" s="216"/>
      <c r="AA21" s="35"/>
      <c r="AB21" s="35"/>
      <c r="AC21" s="35"/>
      <c r="AD21" s="35"/>
      <c r="AE21" s="35"/>
      <c r="AF21" s="35"/>
      <c r="AG21" s="67"/>
    </row>
    <row r="22" spans="1:35" ht="20.25" customHeight="1">
      <c r="A22" s="42"/>
      <c r="B22" s="68"/>
      <c r="C22" s="69" t="s">
        <v>184</v>
      </c>
      <c r="D22" s="13" t="s">
        <v>185</v>
      </c>
      <c r="E22" s="216" t="s">
        <v>138</v>
      </c>
      <c r="F22" s="216"/>
      <c r="G22" s="216"/>
      <c r="H22" s="216"/>
      <c r="I22" s="216"/>
      <c r="J22" s="35"/>
      <c r="K22" s="35"/>
      <c r="L22" s="13" t="s">
        <v>8</v>
      </c>
      <c r="M22" s="35" t="s">
        <v>188</v>
      </c>
      <c r="N22" s="35"/>
      <c r="O22" s="35"/>
      <c r="P22" s="35"/>
      <c r="Q22" s="35" t="s">
        <v>168</v>
      </c>
      <c r="R22" s="35"/>
      <c r="S22" s="35"/>
      <c r="T22" s="35"/>
      <c r="U22" s="35"/>
      <c r="V22" s="35"/>
      <c r="W22" s="35"/>
      <c r="X22" s="35"/>
      <c r="Y22" s="35"/>
      <c r="Z22" s="35"/>
      <c r="AA22" s="35"/>
      <c r="AB22" s="35"/>
      <c r="AC22" s="35"/>
      <c r="AD22" s="35"/>
      <c r="AE22" s="35"/>
      <c r="AF22" s="35"/>
      <c r="AG22" s="67"/>
    </row>
    <row r="23" spans="1:35" ht="9.9499999999999993" customHeight="1">
      <c r="A23" s="42"/>
      <c r="B23" s="65"/>
      <c r="C23" s="66"/>
      <c r="D23" s="66"/>
      <c r="E23" s="66"/>
      <c r="F23" s="66"/>
      <c r="G23" s="66"/>
      <c r="H23" s="66"/>
      <c r="I23" s="66"/>
      <c r="J23" s="35"/>
      <c r="K23" s="35"/>
      <c r="L23" s="66"/>
      <c r="M23" s="66"/>
      <c r="N23" s="66"/>
      <c r="O23" s="66"/>
      <c r="P23" s="66"/>
      <c r="Q23" s="66"/>
      <c r="R23" s="66"/>
      <c r="S23" s="66"/>
      <c r="T23" s="66"/>
      <c r="U23" s="66"/>
      <c r="V23" s="66"/>
      <c r="W23" s="66"/>
      <c r="X23" s="66"/>
      <c r="Y23" s="35"/>
      <c r="Z23" s="35"/>
      <c r="AA23" s="35"/>
      <c r="AB23" s="35"/>
      <c r="AC23" s="35"/>
      <c r="AD23" s="35"/>
      <c r="AE23" s="35"/>
      <c r="AF23" s="35"/>
      <c r="AG23" s="67"/>
    </row>
    <row r="24" spans="1:35" ht="21" customHeight="1">
      <c r="A24" s="42"/>
      <c r="B24" s="65"/>
      <c r="C24" s="35" t="s">
        <v>68</v>
      </c>
      <c r="D24" s="35"/>
      <c r="E24" s="35"/>
      <c r="F24" s="35"/>
      <c r="G24" s="35"/>
      <c r="H24" s="35"/>
      <c r="I24" s="35"/>
      <c r="J24" s="35"/>
      <c r="K24" s="35"/>
      <c r="L24" s="35"/>
      <c r="M24" s="35"/>
      <c r="N24" s="35"/>
      <c r="O24" s="35"/>
      <c r="P24" s="35"/>
      <c r="Q24" s="35"/>
      <c r="R24" s="35"/>
      <c r="S24" s="35"/>
      <c r="T24" s="216"/>
      <c r="U24" s="216"/>
      <c r="V24" s="216"/>
      <c r="W24" s="216"/>
      <c r="X24" s="216"/>
      <c r="Y24" s="216"/>
      <c r="Z24" s="216"/>
      <c r="AA24" s="216"/>
      <c r="AB24" s="35"/>
      <c r="AC24" s="35"/>
      <c r="AD24" s="35"/>
      <c r="AE24" s="35"/>
      <c r="AF24" s="35"/>
      <c r="AG24" s="67"/>
    </row>
    <row r="25" spans="1:35" ht="21" customHeight="1">
      <c r="A25" s="42"/>
      <c r="B25" s="42"/>
      <c r="C25" s="35" t="s">
        <v>69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67"/>
    </row>
    <row r="26" spans="1:35" ht="21" customHeight="1">
      <c r="A26" s="42"/>
      <c r="B26" s="68"/>
      <c r="C26" s="69" t="s">
        <v>184</v>
      </c>
      <c r="D26" s="13" t="s">
        <v>185</v>
      </c>
      <c r="E26" s="35" t="s">
        <v>139</v>
      </c>
      <c r="F26" s="35"/>
      <c r="G26" s="35"/>
      <c r="H26" s="35"/>
      <c r="I26" s="35"/>
      <c r="J26" s="35"/>
      <c r="K26" s="35"/>
      <c r="L26" s="13" t="s">
        <v>8</v>
      </c>
      <c r="M26" s="35" t="s">
        <v>140</v>
      </c>
      <c r="N26" s="35"/>
      <c r="O26" s="35"/>
      <c r="P26" s="35"/>
      <c r="Q26" s="35"/>
      <c r="R26" s="35"/>
      <c r="S26" s="35"/>
      <c r="T26" s="35"/>
      <c r="U26" s="13" t="s">
        <v>8</v>
      </c>
      <c r="V26" s="71" t="s">
        <v>141</v>
      </c>
      <c r="W26" s="35"/>
      <c r="X26" s="35"/>
      <c r="Y26" s="35"/>
      <c r="Z26" s="35"/>
      <c r="AA26" s="35"/>
      <c r="AB26" s="35"/>
      <c r="AC26" s="35" t="s">
        <v>168</v>
      </c>
      <c r="AD26" s="35"/>
      <c r="AE26" s="35"/>
      <c r="AF26" s="35"/>
      <c r="AG26" s="67"/>
    </row>
    <row r="27" spans="1:35" ht="21" customHeight="1">
      <c r="A27" s="42"/>
      <c r="B27" s="42"/>
      <c r="C27" s="35" t="s">
        <v>70</v>
      </c>
      <c r="D27" s="35"/>
      <c r="E27" s="35"/>
      <c r="F27" s="35"/>
      <c r="G27" s="35"/>
      <c r="H27" s="35"/>
      <c r="I27" s="35"/>
      <c r="J27" s="35"/>
      <c r="K27" s="35"/>
      <c r="L27" s="35"/>
      <c r="M27" s="35"/>
      <c r="N27" s="35"/>
      <c r="O27" s="66"/>
      <c r="P27" s="66"/>
      <c r="Q27" s="35"/>
      <c r="R27" s="35"/>
      <c r="S27" s="35"/>
      <c r="T27" s="35"/>
      <c r="U27" s="66"/>
      <c r="V27" s="66"/>
      <c r="W27" s="66"/>
      <c r="X27" s="66"/>
      <c r="Y27" s="66"/>
      <c r="Z27" s="66"/>
      <c r="AA27" s="35"/>
      <c r="AB27" s="35"/>
      <c r="AC27" s="35"/>
      <c r="AD27" s="35"/>
      <c r="AE27" s="35"/>
      <c r="AF27" s="66"/>
      <c r="AG27" s="70"/>
      <c r="AH27" s="34"/>
    </row>
    <row r="28" spans="1:35" ht="21" customHeight="1">
      <c r="A28" s="42"/>
      <c r="B28" s="68"/>
      <c r="C28" s="69" t="s">
        <v>184</v>
      </c>
      <c r="D28" s="13" t="s">
        <v>185</v>
      </c>
      <c r="E28" s="35" t="s">
        <v>139</v>
      </c>
      <c r="F28" s="35"/>
      <c r="G28" s="35"/>
      <c r="H28" s="35"/>
      <c r="I28" s="35"/>
      <c r="J28" s="35"/>
      <c r="K28" s="35"/>
      <c r="L28" s="13" t="s">
        <v>8</v>
      </c>
      <c r="M28" s="35" t="s">
        <v>140</v>
      </c>
      <c r="N28" s="35"/>
      <c r="O28" s="35"/>
      <c r="P28" s="35"/>
      <c r="Q28" s="35"/>
      <c r="R28" s="35"/>
      <c r="S28" s="35"/>
      <c r="T28" s="35"/>
      <c r="U28" s="13" t="s">
        <v>8</v>
      </c>
      <c r="V28" s="71" t="s">
        <v>141</v>
      </c>
      <c r="W28" s="35"/>
      <c r="X28" s="35"/>
      <c r="Y28" s="35"/>
      <c r="Z28" s="35"/>
      <c r="AA28" s="35"/>
      <c r="AB28" s="35"/>
      <c r="AC28" s="35" t="s">
        <v>168</v>
      </c>
      <c r="AD28" s="35"/>
      <c r="AE28" s="35"/>
      <c r="AF28" s="35"/>
      <c r="AG28" s="67"/>
      <c r="AH28" s="28"/>
    </row>
    <row r="29" spans="1:35" ht="9.9499999999999993" customHeight="1">
      <c r="A29" s="42"/>
      <c r="B29" s="65"/>
      <c r="C29" s="66"/>
      <c r="D29" s="66"/>
      <c r="E29" s="66"/>
      <c r="F29" s="66"/>
      <c r="G29" s="66"/>
      <c r="H29" s="66"/>
      <c r="I29" s="35"/>
      <c r="J29" s="35"/>
      <c r="K29" s="35"/>
      <c r="L29" s="66"/>
      <c r="M29" s="66"/>
      <c r="N29" s="66"/>
      <c r="O29" s="66"/>
      <c r="P29" s="66"/>
      <c r="Q29" s="66"/>
      <c r="R29" s="66"/>
      <c r="S29" s="66"/>
      <c r="T29" s="66"/>
      <c r="U29" s="66"/>
      <c r="V29" s="66"/>
      <c r="W29" s="66"/>
      <c r="X29" s="66"/>
      <c r="Y29" s="35"/>
      <c r="Z29" s="35"/>
      <c r="AA29" s="35"/>
      <c r="AB29" s="35"/>
      <c r="AC29" s="35"/>
      <c r="AD29" s="35"/>
      <c r="AE29" s="35"/>
      <c r="AF29" s="35"/>
      <c r="AG29" s="67"/>
      <c r="AH29" s="28"/>
    </row>
    <row r="30" spans="1:35" ht="21" customHeight="1">
      <c r="A30" s="42"/>
      <c r="B30" s="42"/>
      <c r="C30" s="35" t="s">
        <v>71</v>
      </c>
      <c r="D30" s="35"/>
      <c r="E30" s="35"/>
      <c r="F30" s="35"/>
      <c r="G30" s="35"/>
      <c r="H30" s="35"/>
      <c r="I30" s="35"/>
      <c r="J30" s="35"/>
      <c r="K30" s="35"/>
      <c r="L30" s="35"/>
      <c r="M30" s="35"/>
      <c r="N30" s="35"/>
      <c r="O30" s="35"/>
      <c r="P30" s="216"/>
      <c r="Q30" s="216"/>
      <c r="R30" s="35"/>
      <c r="S30" s="35"/>
      <c r="T30" s="35"/>
      <c r="U30" s="35"/>
      <c r="V30" s="35"/>
      <c r="W30" s="35"/>
      <c r="X30" s="35"/>
      <c r="Y30" s="35"/>
      <c r="Z30" s="35"/>
      <c r="AA30" s="35"/>
      <c r="AB30" s="35"/>
      <c r="AC30" s="35"/>
      <c r="AD30" s="35"/>
      <c r="AE30" s="35"/>
      <c r="AF30" s="35"/>
      <c r="AG30" s="67"/>
      <c r="AH30" s="28"/>
    </row>
    <row r="31" spans="1:35" ht="21" customHeight="1">
      <c r="A31" s="42"/>
      <c r="B31" s="68"/>
      <c r="C31" s="69" t="s">
        <v>184</v>
      </c>
      <c r="D31" s="13" t="s">
        <v>185</v>
      </c>
      <c r="E31" s="35" t="s">
        <v>187</v>
      </c>
      <c r="F31" s="35"/>
      <c r="G31" s="35"/>
      <c r="H31" s="35"/>
      <c r="I31" s="35"/>
      <c r="J31" s="35"/>
      <c r="K31" s="35"/>
      <c r="L31" s="13" t="s">
        <v>8</v>
      </c>
      <c r="M31" s="35" t="s">
        <v>140</v>
      </c>
      <c r="N31" s="35"/>
      <c r="O31" s="35"/>
      <c r="P31" s="35"/>
      <c r="Q31" s="35" t="s">
        <v>168</v>
      </c>
      <c r="R31" s="35"/>
      <c r="S31" s="35"/>
      <c r="T31" s="35"/>
      <c r="U31" s="35"/>
      <c r="V31" s="35"/>
      <c r="W31" s="35"/>
      <c r="X31" s="35"/>
      <c r="Y31" s="35"/>
      <c r="Z31" s="35"/>
      <c r="AA31" s="35"/>
      <c r="AB31" s="35"/>
      <c r="AC31" s="35"/>
      <c r="AD31" s="35"/>
      <c r="AE31" s="35"/>
      <c r="AF31" s="35"/>
      <c r="AG31" s="67"/>
      <c r="AH31" s="28"/>
    </row>
    <row r="32" spans="1:35" ht="9.9499999999999993" customHeight="1">
      <c r="A32" s="42"/>
      <c r="B32" s="65"/>
      <c r="C32" s="66"/>
      <c r="D32" s="66"/>
      <c r="E32" s="66"/>
      <c r="F32" s="66"/>
      <c r="G32" s="66"/>
      <c r="H32" s="66"/>
      <c r="I32" s="66"/>
      <c r="J32" s="35"/>
      <c r="K32" s="66"/>
      <c r="L32" s="66"/>
      <c r="M32" s="66"/>
      <c r="N32" s="66"/>
      <c r="O32" s="66"/>
      <c r="P32" s="66"/>
      <c r="Q32" s="66"/>
      <c r="R32" s="66"/>
      <c r="S32" s="66"/>
      <c r="T32" s="66"/>
      <c r="U32" s="66"/>
      <c r="V32" s="66"/>
      <c r="W32" s="66"/>
      <c r="X32" s="66"/>
      <c r="Y32" s="35"/>
      <c r="Z32" s="35"/>
      <c r="AA32" s="35"/>
      <c r="AB32" s="35"/>
      <c r="AC32" s="35"/>
      <c r="AD32" s="35"/>
      <c r="AE32" s="35"/>
      <c r="AF32" s="35"/>
      <c r="AG32" s="67"/>
      <c r="AH32" s="28"/>
    </row>
    <row r="33" spans="1:34" ht="21" customHeight="1">
      <c r="A33" s="42"/>
      <c r="B33" s="42"/>
      <c r="C33" s="35" t="s">
        <v>72</v>
      </c>
      <c r="D33" s="35"/>
      <c r="E33" s="35"/>
      <c r="F33" s="35"/>
      <c r="G33" s="35"/>
      <c r="H33" s="35"/>
      <c r="I33" s="35"/>
      <c r="J33" s="35"/>
      <c r="K33" s="35"/>
      <c r="L33" s="35"/>
      <c r="M33" s="35"/>
      <c r="N33" s="216"/>
      <c r="O33" s="216"/>
      <c r="P33" s="35"/>
      <c r="Q33" s="35"/>
      <c r="R33" s="35"/>
      <c r="S33" s="35"/>
      <c r="T33" s="35"/>
      <c r="U33" s="216"/>
      <c r="V33" s="216"/>
      <c r="W33" s="216"/>
      <c r="X33" s="216"/>
      <c r="Y33" s="216"/>
      <c r="Z33" s="216"/>
      <c r="AA33" s="216"/>
      <c r="AB33" s="216"/>
      <c r="AC33" s="35"/>
      <c r="AD33" s="35"/>
      <c r="AE33" s="35"/>
      <c r="AF33" s="35"/>
      <c r="AG33" s="67"/>
      <c r="AH33" s="28"/>
    </row>
    <row r="34" spans="1:34" ht="21" customHeight="1">
      <c r="A34" s="43" t="s">
        <v>73</v>
      </c>
      <c r="B34" s="68"/>
      <c r="C34" s="69" t="s">
        <v>184</v>
      </c>
      <c r="D34" s="17" t="s">
        <v>8</v>
      </c>
      <c r="E34" s="71" t="s">
        <v>142</v>
      </c>
      <c r="F34" s="35"/>
      <c r="G34" s="35"/>
      <c r="H34" s="35"/>
      <c r="I34" s="35"/>
      <c r="J34" s="35"/>
      <c r="K34" s="35"/>
      <c r="L34" s="35"/>
      <c r="M34" s="35"/>
      <c r="N34" s="35"/>
      <c r="O34" s="35"/>
      <c r="P34" s="35"/>
      <c r="Q34" s="35"/>
      <c r="R34" s="35"/>
      <c r="S34" s="35"/>
      <c r="T34" s="35"/>
      <c r="U34" s="35"/>
      <c r="V34" s="13" t="s">
        <v>8</v>
      </c>
      <c r="W34" s="71" t="s">
        <v>143</v>
      </c>
      <c r="X34" s="35"/>
      <c r="Y34" s="35"/>
      <c r="Z34" s="35"/>
      <c r="AA34" s="35"/>
      <c r="AB34" s="35"/>
      <c r="AC34" s="35"/>
      <c r="AD34" s="35"/>
      <c r="AE34" s="35"/>
      <c r="AF34" s="35"/>
      <c r="AG34" s="67"/>
      <c r="AH34" s="28"/>
    </row>
    <row r="35" spans="1:34" ht="21" customHeight="1">
      <c r="A35" s="43" t="s">
        <v>190</v>
      </c>
      <c r="B35" s="68"/>
      <c r="C35" s="69"/>
      <c r="D35" s="13" t="s">
        <v>8</v>
      </c>
      <c r="E35" s="71" t="s">
        <v>144</v>
      </c>
      <c r="F35" s="35"/>
      <c r="G35" s="35"/>
      <c r="H35" s="35"/>
      <c r="I35" s="35"/>
      <c r="J35" s="35"/>
      <c r="K35" s="35"/>
      <c r="L35" s="35"/>
      <c r="M35" s="35"/>
      <c r="N35" s="35"/>
      <c r="O35" s="35"/>
      <c r="P35" s="35"/>
      <c r="Q35" s="35"/>
      <c r="R35" s="35"/>
      <c r="S35" s="35"/>
      <c r="T35" s="35"/>
      <c r="U35" s="35"/>
      <c r="V35" s="18" t="s">
        <v>8</v>
      </c>
      <c r="W35" s="71" t="s">
        <v>145</v>
      </c>
      <c r="X35" s="35"/>
      <c r="Y35" s="35"/>
      <c r="Z35" s="35"/>
      <c r="AA35" s="35"/>
      <c r="AB35" s="35"/>
      <c r="AC35" s="35"/>
      <c r="AD35" s="35"/>
      <c r="AE35" s="35"/>
      <c r="AF35" s="35"/>
      <c r="AG35" s="67"/>
      <c r="AH35" s="28"/>
    </row>
    <row r="36" spans="1:34" ht="21" customHeight="1">
      <c r="A36" s="43"/>
      <c r="B36" s="42"/>
      <c r="C36" s="35"/>
      <c r="D36" s="18" t="s">
        <v>8</v>
      </c>
      <c r="E36" s="35" t="s">
        <v>146</v>
      </c>
      <c r="F36" s="35"/>
      <c r="G36" s="35"/>
      <c r="H36" s="35"/>
      <c r="I36" s="35"/>
      <c r="J36" s="35"/>
      <c r="K36" s="35"/>
      <c r="L36" s="35"/>
      <c r="M36" s="35"/>
      <c r="N36" s="35"/>
      <c r="O36" s="35"/>
      <c r="P36" s="35"/>
      <c r="Q36" s="35"/>
      <c r="R36" s="35"/>
      <c r="S36" s="35"/>
      <c r="T36" s="35"/>
      <c r="U36" s="35"/>
      <c r="V36" s="18" t="s">
        <v>8</v>
      </c>
      <c r="W36" s="71" t="s">
        <v>147</v>
      </c>
      <c r="X36" s="35"/>
      <c r="Y36" s="35"/>
      <c r="Z36" s="35"/>
      <c r="AA36" s="35"/>
      <c r="AB36" s="35" t="s">
        <v>168</v>
      </c>
      <c r="AC36" s="35"/>
      <c r="AD36" s="35"/>
      <c r="AE36" s="35"/>
      <c r="AF36" s="35"/>
      <c r="AG36" s="67"/>
      <c r="AH36" s="28"/>
    </row>
    <row r="37" spans="1:34" ht="9.9499999999999993" customHeight="1">
      <c r="A37" s="42"/>
      <c r="B37" s="65"/>
      <c r="C37" s="66"/>
      <c r="D37" s="66"/>
      <c r="E37" s="66"/>
      <c r="F37" s="66"/>
      <c r="G37" s="66"/>
      <c r="H37" s="66"/>
      <c r="I37" s="66"/>
      <c r="J37" s="35"/>
      <c r="K37" s="66"/>
      <c r="L37" s="66"/>
      <c r="M37" s="66"/>
      <c r="N37" s="66"/>
      <c r="O37" s="66"/>
      <c r="P37" s="66"/>
      <c r="Q37" s="66"/>
      <c r="R37" s="66"/>
      <c r="S37" s="66"/>
      <c r="T37" s="66"/>
      <c r="U37" s="66"/>
      <c r="V37" s="66"/>
      <c r="W37" s="66"/>
      <c r="X37" s="66"/>
      <c r="Y37" s="66"/>
      <c r="Z37" s="35"/>
      <c r="AA37" s="35"/>
      <c r="AB37" s="35"/>
      <c r="AC37" s="35"/>
      <c r="AD37" s="35"/>
      <c r="AE37" s="35"/>
      <c r="AF37" s="35"/>
      <c r="AG37" s="67"/>
      <c r="AH37" s="28"/>
    </row>
    <row r="38" spans="1:34" ht="21" customHeight="1">
      <c r="A38" s="42"/>
      <c r="B38" s="42"/>
      <c r="C38" s="35" t="s">
        <v>74</v>
      </c>
      <c r="D38" s="35"/>
      <c r="E38" s="35"/>
      <c r="F38" s="35"/>
      <c r="G38" s="35"/>
      <c r="H38" s="35"/>
      <c r="I38" s="35"/>
      <c r="J38" s="35"/>
      <c r="K38" s="35"/>
      <c r="L38" s="35"/>
      <c r="M38" s="35"/>
      <c r="N38" s="216"/>
      <c r="O38" s="216"/>
      <c r="P38" s="35"/>
      <c r="Q38" s="35"/>
      <c r="R38" s="35"/>
      <c r="S38" s="35"/>
      <c r="T38" s="35"/>
      <c r="U38" s="216"/>
      <c r="V38" s="216"/>
      <c r="W38" s="216"/>
      <c r="X38" s="216"/>
      <c r="Y38" s="216"/>
      <c r="Z38" s="216"/>
      <c r="AA38" s="216"/>
      <c r="AB38" s="216"/>
      <c r="AC38" s="35"/>
      <c r="AD38" s="35"/>
      <c r="AE38" s="35"/>
      <c r="AF38" s="35"/>
      <c r="AG38" s="67"/>
      <c r="AH38" s="28"/>
    </row>
    <row r="39" spans="1:34" ht="21" customHeight="1">
      <c r="A39" s="42"/>
      <c r="B39" s="68"/>
      <c r="C39" s="69" t="s">
        <v>184</v>
      </c>
      <c r="D39" s="13" t="s">
        <v>8</v>
      </c>
      <c r="E39" s="35" t="s">
        <v>148</v>
      </c>
      <c r="F39" s="35"/>
      <c r="G39" s="35"/>
      <c r="H39" s="35"/>
      <c r="I39" s="35"/>
      <c r="J39" s="35"/>
      <c r="K39" s="35"/>
      <c r="L39" s="13" t="s">
        <v>8</v>
      </c>
      <c r="M39" s="35" t="s">
        <v>149</v>
      </c>
      <c r="N39" s="35"/>
      <c r="O39" s="35"/>
      <c r="P39" s="35"/>
      <c r="Q39" s="35"/>
      <c r="R39" s="35"/>
      <c r="S39" s="35"/>
      <c r="T39" s="35"/>
      <c r="U39" s="13" t="s">
        <v>8</v>
      </c>
      <c r="V39" s="35" t="s">
        <v>150</v>
      </c>
      <c r="W39" s="35"/>
      <c r="X39" s="35"/>
      <c r="Y39" s="35"/>
      <c r="Z39" s="35"/>
      <c r="AA39" s="35"/>
      <c r="AB39" s="35" t="s">
        <v>168</v>
      </c>
      <c r="AC39" s="35"/>
      <c r="AD39" s="35"/>
      <c r="AE39" s="35"/>
      <c r="AF39" s="35"/>
      <c r="AG39" s="67"/>
      <c r="AH39" s="28"/>
    </row>
    <row r="40" spans="1:34" ht="9.9499999999999993" customHeight="1">
      <c r="A40" s="42"/>
      <c r="B40" s="65"/>
      <c r="C40" s="66"/>
      <c r="D40" s="66"/>
      <c r="E40" s="66"/>
      <c r="F40" s="66"/>
      <c r="G40" s="66"/>
      <c r="H40" s="66"/>
      <c r="I40" s="66"/>
      <c r="J40" s="35"/>
      <c r="K40" s="66"/>
      <c r="L40" s="66"/>
      <c r="M40" s="66"/>
      <c r="N40" s="66"/>
      <c r="O40" s="66"/>
      <c r="P40" s="66"/>
      <c r="Q40" s="66"/>
      <c r="R40" s="66"/>
      <c r="S40" s="66"/>
      <c r="T40" s="66"/>
      <c r="U40" s="66"/>
      <c r="V40" s="66"/>
      <c r="W40" s="66"/>
      <c r="X40" s="66"/>
      <c r="Y40" s="35"/>
      <c r="Z40" s="35"/>
      <c r="AA40" s="35"/>
      <c r="AB40" s="35"/>
      <c r="AC40" s="35"/>
      <c r="AD40" s="35"/>
      <c r="AE40" s="35"/>
      <c r="AF40" s="35"/>
      <c r="AG40" s="67"/>
      <c r="AH40" s="28"/>
    </row>
    <row r="41" spans="1:34" ht="21" customHeight="1">
      <c r="A41" s="42"/>
      <c r="B41" s="42"/>
      <c r="C41" s="35" t="s">
        <v>75</v>
      </c>
      <c r="D41" s="35"/>
      <c r="E41" s="35"/>
      <c r="F41" s="35"/>
      <c r="G41" s="35"/>
      <c r="H41" s="35"/>
      <c r="I41" s="35"/>
      <c r="J41" s="35"/>
      <c r="K41" s="35"/>
      <c r="L41" s="35"/>
      <c r="M41" s="35"/>
      <c r="N41" s="35"/>
      <c r="O41" s="35"/>
      <c r="P41" s="35"/>
      <c r="Q41" s="35"/>
      <c r="R41" s="35"/>
      <c r="S41" s="35"/>
      <c r="T41" s="35"/>
      <c r="U41" s="216"/>
      <c r="V41" s="216"/>
      <c r="W41" s="216"/>
      <c r="X41" s="216"/>
      <c r="Y41" s="216"/>
      <c r="Z41" s="216"/>
      <c r="AA41" s="216"/>
      <c r="AB41" s="216"/>
      <c r="AC41" s="35"/>
      <c r="AD41" s="35"/>
      <c r="AE41" s="35"/>
      <c r="AF41" s="35"/>
      <c r="AG41" s="67"/>
      <c r="AH41" s="28"/>
    </row>
    <row r="42" spans="1:34" ht="21" customHeight="1">
      <c r="A42" s="42"/>
      <c r="B42" s="42" t="s">
        <v>76</v>
      </c>
      <c r="C42" s="69" t="s">
        <v>184</v>
      </c>
      <c r="D42" s="13" t="s">
        <v>8</v>
      </c>
      <c r="E42" s="35" t="s">
        <v>151</v>
      </c>
      <c r="F42" s="35"/>
      <c r="G42" s="35"/>
      <c r="H42" s="35"/>
      <c r="I42" s="35"/>
      <c r="J42" s="35"/>
      <c r="K42" s="66"/>
      <c r="L42" s="13" t="s">
        <v>8</v>
      </c>
      <c r="M42" s="35" t="s">
        <v>152</v>
      </c>
      <c r="N42" s="35"/>
      <c r="O42" s="35"/>
      <c r="P42" s="35"/>
      <c r="Q42" s="35"/>
      <c r="R42" s="35"/>
      <c r="S42" s="35"/>
      <c r="T42" s="35"/>
      <c r="U42" s="13" t="s">
        <v>8</v>
      </c>
      <c r="V42" s="35" t="s">
        <v>189</v>
      </c>
      <c r="W42" s="35"/>
      <c r="X42" s="35"/>
      <c r="Y42" s="35"/>
      <c r="Z42" s="35"/>
      <c r="AA42" s="35"/>
      <c r="AB42" s="35"/>
      <c r="AC42" s="35"/>
      <c r="AD42" s="35"/>
      <c r="AE42" s="35" t="s">
        <v>168</v>
      </c>
      <c r="AF42" s="35"/>
      <c r="AG42" s="67"/>
      <c r="AH42" s="28"/>
    </row>
    <row r="43" spans="1:34" ht="9.9499999999999993" customHeight="1">
      <c r="A43" s="42"/>
      <c r="B43" s="65"/>
      <c r="C43" s="66"/>
      <c r="D43" s="66"/>
      <c r="E43" s="66"/>
      <c r="F43" s="66"/>
      <c r="G43" s="66"/>
      <c r="H43" s="66"/>
      <c r="I43" s="66"/>
      <c r="J43" s="35"/>
      <c r="K43" s="66"/>
      <c r="L43" s="66"/>
      <c r="M43" s="66"/>
      <c r="N43" s="66"/>
      <c r="O43" s="66"/>
      <c r="P43" s="66"/>
      <c r="Q43" s="66"/>
      <c r="R43" s="66"/>
      <c r="S43" s="66"/>
      <c r="T43" s="66"/>
      <c r="U43" s="66"/>
      <c r="V43" s="66"/>
      <c r="W43" s="66"/>
      <c r="X43" s="66"/>
      <c r="Y43" s="35"/>
      <c r="Z43" s="35"/>
      <c r="AA43" s="35"/>
      <c r="AB43" s="35"/>
      <c r="AC43" s="35"/>
      <c r="AD43" s="35"/>
      <c r="AE43" s="35"/>
      <c r="AF43" s="35"/>
      <c r="AG43" s="67"/>
      <c r="AH43" s="28"/>
    </row>
    <row r="44" spans="1:34" ht="21" customHeight="1">
      <c r="A44" s="42"/>
      <c r="B44" s="42"/>
      <c r="C44" s="35" t="s">
        <v>153</v>
      </c>
      <c r="D44" s="35"/>
      <c r="E44" s="35"/>
      <c r="F44" s="35"/>
      <c r="G44" s="35"/>
      <c r="H44" s="35"/>
      <c r="I44" s="35"/>
      <c r="J44" s="35"/>
      <c r="K44" s="35"/>
      <c r="L44" s="35"/>
      <c r="M44" s="35"/>
      <c r="N44" s="35"/>
      <c r="O44" s="35"/>
      <c r="P44" s="216"/>
      <c r="Q44" s="216"/>
      <c r="R44" s="35"/>
      <c r="S44" s="35"/>
      <c r="T44" s="35"/>
      <c r="U44" s="35"/>
      <c r="V44" s="35"/>
      <c r="W44" s="35"/>
      <c r="X44" s="35"/>
      <c r="Y44" s="35"/>
      <c r="Z44" s="35"/>
      <c r="AA44" s="35"/>
      <c r="AB44" s="35"/>
      <c r="AC44" s="35"/>
      <c r="AD44" s="35"/>
      <c r="AE44" s="35"/>
      <c r="AF44" s="35"/>
      <c r="AG44" s="67"/>
      <c r="AH44" s="28"/>
    </row>
    <row r="45" spans="1:34" ht="21" customHeight="1">
      <c r="A45" s="42"/>
      <c r="B45" s="68"/>
      <c r="C45" s="153" t="s">
        <v>184</v>
      </c>
      <c r="D45" s="173" t="s">
        <v>8</v>
      </c>
      <c r="E45" s="35" t="s">
        <v>314</v>
      </c>
      <c r="F45" s="35"/>
      <c r="G45" s="35"/>
      <c r="H45" s="35"/>
      <c r="I45" s="35"/>
      <c r="J45" s="35"/>
      <c r="K45" s="35"/>
      <c r="L45" s="173" t="s">
        <v>8</v>
      </c>
      <c r="M45" s="35" t="s">
        <v>315</v>
      </c>
      <c r="N45" s="35"/>
      <c r="O45" s="35"/>
      <c r="P45" s="35"/>
      <c r="Q45" s="35" t="s">
        <v>168</v>
      </c>
      <c r="R45" s="35"/>
      <c r="S45" s="35"/>
      <c r="T45" s="35"/>
      <c r="U45" s="35"/>
      <c r="V45" s="35"/>
      <c r="W45" s="35"/>
      <c r="X45" s="35"/>
      <c r="Y45" s="35"/>
      <c r="Z45" s="35"/>
      <c r="AA45" s="35"/>
      <c r="AB45" s="35"/>
      <c r="AC45" s="35"/>
      <c r="AD45" s="35"/>
      <c r="AE45" s="35"/>
      <c r="AF45" s="35"/>
      <c r="AG45" s="67"/>
      <c r="AH45" s="28"/>
    </row>
    <row r="46" spans="1:34" ht="9.9499999999999993" customHeight="1">
      <c r="A46" s="42"/>
      <c r="B46" s="152"/>
      <c r="C46" s="66"/>
      <c r="D46" s="66"/>
      <c r="E46" s="66"/>
      <c r="F46" s="66"/>
      <c r="G46" s="66"/>
      <c r="H46" s="66"/>
      <c r="I46" s="66"/>
      <c r="J46" s="66"/>
      <c r="K46" s="66"/>
      <c r="L46" s="66"/>
      <c r="M46" s="66"/>
      <c r="N46" s="66"/>
      <c r="O46" s="66"/>
      <c r="P46" s="66"/>
      <c r="Q46" s="66"/>
      <c r="R46" s="66"/>
      <c r="S46" s="66"/>
      <c r="T46" s="66"/>
      <c r="U46" s="66"/>
      <c r="V46" s="66"/>
      <c r="W46" s="66"/>
      <c r="X46" s="35"/>
      <c r="Y46" s="35"/>
      <c r="Z46" s="35"/>
      <c r="AA46" s="35"/>
      <c r="AB46" s="35"/>
      <c r="AC46" s="35"/>
      <c r="AD46" s="35"/>
      <c r="AE46" s="35"/>
      <c r="AF46" s="35"/>
      <c r="AG46" s="67"/>
      <c r="AH46" s="28"/>
    </row>
    <row r="47" spans="1:34" ht="21" customHeight="1">
      <c r="A47" s="42"/>
      <c r="B47" s="15" t="s">
        <v>8</v>
      </c>
      <c r="C47" s="71" t="s">
        <v>154</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67"/>
    </row>
    <row r="48" spans="1:34" ht="9.9499999999999993" customHeight="1">
      <c r="A48" s="42"/>
      <c r="B48" s="72"/>
      <c r="C48" s="66"/>
      <c r="D48" s="66"/>
      <c r="E48" s="66"/>
      <c r="F48" s="66"/>
      <c r="G48" s="66"/>
      <c r="H48" s="66"/>
      <c r="I48" s="66"/>
      <c r="J48" s="66"/>
      <c r="K48" s="66"/>
      <c r="L48" s="66"/>
      <c r="M48" s="66"/>
      <c r="N48" s="66"/>
      <c r="O48" s="66"/>
      <c r="P48" s="66"/>
      <c r="Q48" s="66"/>
      <c r="R48" s="66"/>
      <c r="S48" s="66"/>
      <c r="T48" s="66"/>
      <c r="U48" s="66"/>
      <c r="V48" s="66"/>
      <c r="W48" s="66"/>
      <c r="X48" s="35"/>
      <c r="Y48" s="35"/>
      <c r="Z48" s="35"/>
      <c r="AA48" s="35"/>
      <c r="AB48" s="35"/>
      <c r="AC48" s="35"/>
      <c r="AD48" s="35"/>
      <c r="AE48" s="35"/>
      <c r="AF48" s="35"/>
      <c r="AG48" s="67"/>
      <c r="AH48" s="28"/>
    </row>
    <row r="49" spans="1:36" ht="21" customHeight="1">
      <c r="A49" s="42"/>
      <c r="B49" s="16" t="s">
        <v>8</v>
      </c>
      <c r="C49" s="60" t="s">
        <v>155</v>
      </c>
      <c r="D49" s="59"/>
      <c r="E49" s="59"/>
      <c r="F49" s="59"/>
      <c r="G49" s="59"/>
      <c r="H49" s="59"/>
      <c r="I49" s="59"/>
      <c r="J49" s="59"/>
      <c r="K49" s="59"/>
      <c r="L49" s="59"/>
      <c r="M49" s="35"/>
      <c r="N49" s="35"/>
      <c r="O49" s="35"/>
      <c r="P49" s="35"/>
      <c r="Q49" s="35"/>
      <c r="R49" s="35"/>
      <c r="S49" s="35"/>
      <c r="T49" s="35"/>
      <c r="U49" s="35"/>
      <c r="V49" s="35"/>
      <c r="W49" s="35"/>
      <c r="X49" s="35"/>
      <c r="Y49" s="35"/>
      <c r="Z49" s="59"/>
      <c r="AA49" s="59"/>
      <c r="AB49" s="59"/>
      <c r="AC49" s="59"/>
      <c r="AD49" s="59"/>
      <c r="AE49" s="59"/>
      <c r="AF49" s="59"/>
      <c r="AG49" s="61"/>
      <c r="AH49" s="28"/>
    </row>
    <row r="50" spans="1:36" ht="30" customHeight="1">
      <c r="A50" s="42"/>
      <c r="B50" s="194" t="s">
        <v>191</v>
      </c>
      <c r="C50" s="195"/>
      <c r="D50" s="196"/>
      <c r="E50" s="190"/>
      <c r="F50" s="191"/>
      <c r="G50" s="191"/>
      <c r="H50" s="191"/>
      <c r="I50" s="192"/>
      <c r="J50" s="193"/>
      <c r="K50" s="193"/>
      <c r="L50" s="193"/>
      <c r="M50" s="193"/>
      <c r="N50" s="193"/>
      <c r="O50" s="193"/>
      <c r="P50" s="193"/>
      <c r="Q50" s="193"/>
      <c r="R50" s="193"/>
      <c r="S50" s="193"/>
      <c r="T50" s="193"/>
      <c r="U50" s="193"/>
      <c r="V50" s="193"/>
      <c r="W50" s="193"/>
      <c r="X50" s="193"/>
      <c r="Y50" s="194" t="s">
        <v>157</v>
      </c>
      <c r="Z50" s="195"/>
      <c r="AA50" s="196"/>
      <c r="AB50" s="12" t="s">
        <v>158</v>
      </c>
      <c r="AC50" s="192"/>
      <c r="AD50" s="193"/>
      <c r="AE50" s="193"/>
      <c r="AF50" s="208"/>
      <c r="AG50" s="25" t="s">
        <v>1</v>
      </c>
      <c r="AI50" s="109" t="str">
        <f>check!L26</f>
        <v>住所を入力してください。</v>
      </c>
      <c r="AJ50" s="109" t="str">
        <f>check!L27</f>
        <v>電話番号をハイフンなしで10桁または11桁で入力してください。</v>
      </c>
    </row>
    <row r="51" spans="1:36" ht="30" customHeight="1">
      <c r="A51" s="42"/>
      <c r="B51" s="194" t="s">
        <v>192</v>
      </c>
      <c r="C51" s="195"/>
      <c r="D51" s="196"/>
      <c r="E51" s="209"/>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33"/>
      <c r="AI51" s="109" t="str">
        <f>check!L28</f>
        <v>名称を入力してください。</v>
      </c>
    </row>
    <row r="52" spans="1:36" ht="30" customHeight="1">
      <c r="A52" s="42"/>
      <c r="B52" s="210" t="s">
        <v>193</v>
      </c>
      <c r="C52" s="211"/>
      <c r="D52" s="212"/>
      <c r="E52" s="9" t="s">
        <v>8</v>
      </c>
      <c r="F52" s="54" t="s">
        <v>159</v>
      </c>
      <c r="G52" s="55"/>
      <c r="H52" s="55"/>
      <c r="I52" s="55"/>
      <c r="J52" s="55"/>
      <c r="K52" s="19" t="s">
        <v>8</v>
      </c>
      <c r="L52" s="54" t="s">
        <v>160</v>
      </c>
      <c r="M52" s="55"/>
      <c r="N52" s="55"/>
      <c r="O52" s="55"/>
      <c r="P52" s="55"/>
      <c r="Q52" s="55"/>
      <c r="R52" s="55"/>
      <c r="S52" s="55"/>
      <c r="T52" s="55"/>
      <c r="U52" s="55"/>
      <c r="V52" s="73"/>
      <c r="W52" s="73"/>
      <c r="X52" s="73"/>
      <c r="Y52" s="73"/>
      <c r="Z52" s="73"/>
      <c r="AA52" s="73"/>
      <c r="AB52" s="73"/>
      <c r="AC52" s="73"/>
      <c r="AD52" s="73"/>
      <c r="AE52" s="73"/>
      <c r="AF52" s="73"/>
      <c r="AG52" s="74"/>
      <c r="AI52" s="109" t="str">
        <f>check!L29</f>
        <v>雇用形態を選択してください。</v>
      </c>
    </row>
    <row r="53" spans="1:36" ht="21" customHeight="1">
      <c r="A53" s="44"/>
      <c r="B53" s="213"/>
      <c r="C53" s="214"/>
      <c r="D53" s="215"/>
      <c r="E53" s="22" t="s">
        <v>8</v>
      </c>
      <c r="F53" s="75" t="s">
        <v>161</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7"/>
    </row>
    <row r="54" spans="1:36" ht="21" customHeight="1">
      <c r="A54" s="44"/>
      <c r="B54" s="210" t="s">
        <v>77</v>
      </c>
      <c r="C54" s="211"/>
      <c r="D54" s="212"/>
      <c r="E54" s="9" t="s">
        <v>8</v>
      </c>
      <c r="F54" s="54" t="s">
        <v>162</v>
      </c>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6"/>
      <c r="AI54" s="109" t="str">
        <f>check!L30</f>
        <v>常勤換算を選択してください。</v>
      </c>
    </row>
    <row r="55" spans="1:36" ht="21" customHeight="1">
      <c r="A55" s="42"/>
      <c r="B55" s="221"/>
      <c r="C55" s="222"/>
      <c r="D55" s="223"/>
      <c r="E55" s="22" t="s">
        <v>8</v>
      </c>
      <c r="F55" s="75" t="s">
        <v>163</v>
      </c>
      <c r="G55" s="76"/>
      <c r="H55" s="76"/>
      <c r="I55" s="76"/>
      <c r="J55" s="76"/>
      <c r="K55" s="75"/>
      <c r="L55" s="75"/>
      <c r="M55" s="180"/>
      <c r="N55" s="75" t="s">
        <v>280</v>
      </c>
      <c r="O55" s="75"/>
      <c r="P55" s="76"/>
      <c r="Q55" s="76"/>
      <c r="R55" s="76"/>
      <c r="S55" s="76"/>
      <c r="T55" s="78"/>
      <c r="U55" s="78"/>
      <c r="V55" s="78"/>
      <c r="W55" s="78"/>
      <c r="X55" s="78"/>
      <c r="Y55" s="78"/>
      <c r="Z55" s="78"/>
      <c r="AA55" s="78"/>
      <c r="AB55" s="78"/>
      <c r="AC55" s="78"/>
      <c r="AD55" s="78"/>
      <c r="AE55" s="78"/>
      <c r="AF55" s="78"/>
      <c r="AG55" s="77"/>
      <c r="AI55" s="109" t="str">
        <f>check!L31</f>
        <v/>
      </c>
    </row>
    <row r="56" spans="1:36" ht="21" customHeight="1">
      <c r="A56" s="42"/>
      <c r="B56" s="224" t="s">
        <v>78</v>
      </c>
      <c r="C56" s="225"/>
      <c r="D56" s="225"/>
      <c r="E56" s="43"/>
      <c r="F56" s="35" t="s">
        <v>169</v>
      </c>
      <c r="G56" s="35"/>
      <c r="H56" s="35"/>
      <c r="I56" s="35"/>
      <c r="J56" s="35"/>
      <c r="K56" s="35"/>
      <c r="L56" s="35"/>
      <c r="M56" s="66" t="s">
        <v>195</v>
      </c>
      <c r="N56" s="79"/>
      <c r="O56" s="66"/>
      <c r="P56" s="66"/>
      <c r="Q56" s="35"/>
      <c r="R56" s="35"/>
      <c r="S56" s="19" t="s">
        <v>8</v>
      </c>
      <c r="T56" s="62" t="s">
        <v>164</v>
      </c>
      <c r="U56" s="63"/>
      <c r="V56" s="63"/>
      <c r="W56" s="35"/>
      <c r="X56" s="19" t="s">
        <v>8</v>
      </c>
      <c r="Y56" s="35" t="s">
        <v>165</v>
      </c>
      <c r="Z56" s="35"/>
      <c r="AA56" s="35"/>
      <c r="AB56" s="35"/>
      <c r="AC56" s="19" t="s">
        <v>8</v>
      </c>
      <c r="AD56" s="35" t="s">
        <v>166</v>
      </c>
      <c r="AE56" s="35"/>
      <c r="AF56" s="35"/>
      <c r="AG56" s="80"/>
      <c r="AI56" s="109" t="str">
        <f>check!L32</f>
        <v>従事期間等を選択してください。</v>
      </c>
    </row>
    <row r="57" spans="1:36" ht="21" customHeight="1">
      <c r="A57" s="42"/>
      <c r="B57" s="224"/>
      <c r="C57" s="225"/>
      <c r="D57" s="225"/>
      <c r="E57" s="43"/>
      <c r="F57" s="35"/>
      <c r="G57" s="13" t="s">
        <v>8</v>
      </c>
      <c r="H57" s="35" t="s">
        <v>167</v>
      </c>
      <c r="I57" s="35"/>
      <c r="J57" s="35"/>
      <c r="K57" s="35"/>
      <c r="L57" s="35" t="s">
        <v>196</v>
      </c>
      <c r="M57" s="81"/>
      <c r="N57" s="81"/>
      <c r="O57" s="81"/>
      <c r="P57" s="81"/>
      <c r="Q57" s="81"/>
      <c r="R57" s="81"/>
      <c r="S57" s="81"/>
      <c r="T57" s="81"/>
      <c r="U57" s="81"/>
      <c r="V57" s="81"/>
      <c r="W57" s="81"/>
      <c r="X57" s="81"/>
      <c r="Y57" s="81"/>
      <c r="Z57" s="81"/>
      <c r="AA57" s="81"/>
      <c r="AB57" s="81"/>
      <c r="AC57" s="81"/>
      <c r="AD57" s="81"/>
      <c r="AE57" s="81"/>
      <c r="AF57" s="81"/>
      <c r="AG57" s="82"/>
    </row>
    <row r="58" spans="1:36" ht="9.9499999999999993" customHeight="1">
      <c r="A58" s="42"/>
      <c r="B58" s="224"/>
      <c r="C58" s="225"/>
      <c r="D58" s="225"/>
      <c r="E58" s="65"/>
      <c r="F58" s="66"/>
      <c r="G58" s="66"/>
      <c r="H58" s="66"/>
      <c r="I58" s="66"/>
      <c r="J58" s="66"/>
      <c r="K58" s="35"/>
      <c r="L58" s="66"/>
      <c r="M58" s="66"/>
      <c r="N58" s="66"/>
      <c r="O58" s="66"/>
      <c r="P58" s="66"/>
      <c r="Q58" s="66"/>
      <c r="R58" s="66"/>
      <c r="S58" s="66"/>
      <c r="T58" s="66"/>
      <c r="U58" s="66"/>
      <c r="V58" s="66"/>
      <c r="W58" s="66"/>
      <c r="X58" s="66"/>
      <c r="Y58" s="66"/>
      <c r="Z58" s="35"/>
      <c r="AA58" s="35"/>
      <c r="AB58" s="35"/>
      <c r="AC58" s="35"/>
      <c r="AD58" s="35"/>
      <c r="AE58" s="35"/>
      <c r="AF58" s="35"/>
      <c r="AG58" s="67"/>
    </row>
    <row r="59" spans="1:36" ht="21" customHeight="1">
      <c r="A59" s="42"/>
      <c r="B59" s="224"/>
      <c r="C59" s="225"/>
      <c r="D59" s="225"/>
      <c r="E59" s="43"/>
      <c r="F59" s="35" t="s">
        <v>170</v>
      </c>
      <c r="G59" s="35"/>
      <c r="H59" s="35"/>
      <c r="I59" s="35"/>
      <c r="J59" s="35"/>
      <c r="K59" s="35"/>
      <c r="L59" s="35"/>
      <c r="M59" s="66"/>
      <c r="N59" s="66"/>
      <c r="O59" s="66"/>
      <c r="P59" s="66" t="s">
        <v>194</v>
      </c>
      <c r="Q59" s="35"/>
      <c r="R59" s="35"/>
      <c r="S59" s="35"/>
      <c r="T59" s="35"/>
      <c r="U59" s="35"/>
      <c r="V59" s="13" t="s">
        <v>8</v>
      </c>
      <c r="W59" s="35" t="s">
        <v>164</v>
      </c>
      <c r="X59" s="35"/>
      <c r="Y59" s="35"/>
      <c r="Z59" s="35"/>
      <c r="AA59" s="13" t="s">
        <v>8</v>
      </c>
      <c r="AB59" s="35" t="s">
        <v>165</v>
      </c>
      <c r="AC59" s="35"/>
      <c r="AD59" s="35"/>
      <c r="AE59" s="35"/>
      <c r="AF59" s="35"/>
      <c r="AG59" s="82"/>
      <c r="AH59" s="29"/>
    </row>
    <row r="60" spans="1:36" ht="21" customHeight="1">
      <c r="A60" s="42"/>
      <c r="B60" s="224"/>
      <c r="C60" s="225"/>
      <c r="D60" s="225"/>
      <c r="E60" s="43"/>
      <c r="F60" s="35"/>
      <c r="G60" s="13" t="s">
        <v>8</v>
      </c>
      <c r="H60" s="35" t="s">
        <v>166</v>
      </c>
      <c r="I60" s="35"/>
      <c r="J60" s="35"/>
      <c r="K60" s="35"/>
      <c r="L60" s="13" t="s">
        <v>8</v>
      </c>
      <c r="M60" s="35" t="s">
        <v>167</v>
      </c>
      <c r="N60" s="35"/>
      <c r="O60" s="35"/>
      <c r="P60" s="83"/>
      <c r="Q60" s="35" t="s">
        <v>196</v>
      </c>
      <c r="R60" s="83"/>
      <c r="S60" s="83"/>
      <c r="T60" s="83"/>
      <c r="U60" s="83"/>
      <c r="V60" s="83"/>
      <c r="W60" s="83"/>
      <c r="X60" s="83"/>
      <c r="Y60" s="83"/>
      <c r="Z60" s="83"/>
      <c r="AA60" s="83"/>
      <c r="AB60" s="83"/>
      <c r="AC60" s="83"/>
      <c r="AD60" s="83"/>
      <c r="AE60" s="35"/>
      <c r="AF60" s="35"/>
      <c r="AG60" s="82"/>
      <c r="AH60" s="29"/>
    </row>
    <row r="61" spans="1:36" ht="21" customHeight="1">
      <c r="A61" s="39"/>
      <c r="B61" s="226"/>
      <c r="C61" s="227"/>
      <c r="D61" s="227"/>
      <c r="E61" s="16" t="s">
        <v>8</v>
      </c>
      <c r="F61" s="35" t="s">
        <v>171</v>
      </c>
      <c r="G61" s="35"/>
      <c r="H61" s="35"/>
      <c r="I61" s="35"/>
      <c r="J61" s="35"/>
      <c r="K61" s="35"/>
      <c r="L61" s="35"/>
      <c r="M61" s="84"/>
      <c r="N61" s="84"/>
      <c r="O61" s="84"/>
      <c r="P61" s="84"/>
      <c r="Q61" s="84"/>
      <c r="R61" s="84"/>
      <c r="S61" s="84"/>
      <c r="T61" s="84"/>
      <c r="U61" s="84"/>
      <c r="V61" s="84"/>
      <c r="W61" s="84"/>
      <c r="X61" s="84"/>
      <c r="Y61" s="84"/>
      <c r="Z61" s="84"/>
      <c r="AA61" s="84"/>
      <c r="AB61" s="84"/>
      <c r="AC61" s="84"/>
      <c r="AD61" s="84"/>
      <c r="AE61" s="84"/>
      <c r="AF61" s="84"/>
      <c r="AG61" s="85"/>
      <c r="AH61" s="29"/>
    </row>
    <row r="62" spans="1:36" ht="21" customHeight="1">
      <c r="A62" s="42"/>
      <c r="B62" s="240" t="s">
        <v>79</v>
      </c>
      <c r="C62" s="241"/>
      <c r="D62" s="241"/>
      <c r="E62" s="241"/>
      <c r="F62" s="241"/>
      <c r="G62" s="241"/>
      <c r="H62" s="241"/>
      <c r="I62" s="241"/>
      <c r="J62" s="241"/>
      <c r="K62" s="241"/>
      <c r="L62" s="241"/>
      <c r="M62" s="241"/>
      <c r="N62" s="241"/>
      <c r="O62" s="241"/>
      <c r="P62" s="241"/>
      <c r="Q62" s="242"/>
      <c r="R62" s="240" t="s">
        <v>174</v>
      </c>
      <c r="S62" s="241"/>
      <c r="T62" s="241"/>
      <c r="U62" s="241"/>
      <c r="V62" s="241"/>
      <c r="W62" s="241"/>
      <c r="X62" s="241"/>
      <c r="Y62" s="241"/>
      <c r="Z62" s="241"/>
      <c r="AA62" s="241"/>
      <c r="AB62" s="241"/>
      <c r="AC62" s="241"/>
      <c r="AD62" s="241"/>
      <c r="AE62" s="241"/>
      <c r="AF62" s="241"/>
      <c r="AG62" s="242"/>
    </row>
    <row r="63" spans="1:36" ht="21" customHeight="1">
      <c r="A63" s="42"/>
      <c r="B63" s="86"/>
      <c r="C63" s="53"/>
      <c r="D63" s="87"/>
      <c r="E63" s="23" t="s">
        <v>8</v>
      </c>
      <c r="F63" s="63" t="s">
        <v>172</v>
      </c>
      <c r="G63" s="53"/>
      <c r="H63" s="53"/>
      <c r="I63" s="53"/>
      <c r="J63" s="53"/>
      <c r="K63" s="23" t="s">
        <v>8</v>
      </c>
      <c r="L63" s="63" t="s">
        <v>173</v>
      </c>
      <c r="M63" s="53"/>
      <c r="N63" s="53"/>
      <c r="O63" s="53"/>
      <c r="P63" s="53"/>
      <c r="Q63" s="88"/>
      <c r="R63" s="243"/>
      <c r="S63" s="244"/>
      <c r="T63" s="244"/>
      <c r="U63" s="244"/>
      <c r="V63" s="244"/>
      <c r="W63" s="244"/>
      <c r="X63" s="244"/>
      <c r="Y63" s="244"/>
      <c r="Z63" s="244"/>
      <c r="AA63" s="244"/>
      <c r="AB63" s="244"/>
      <c r="AC63" s="244"/>
      <c r="AD63" s="244"/>
      <c r="AE63" s="244"/>
      <c r="AF63" s="244"/>
      <c r="AG63" s="245"/>
      <c r="AI63" s="109" t="str">
        <f>check!L33</f>
        <v>特定行為研修の修了の有無を選択してください。</v>
      </c>
      <c r="AJ63" s="109" t="str">
        <f>check!L34</f>
        <v/>
      </c>
    </row>
    <row r="64" spans="1:36" ht="22.5" customHeight="1">
      <c r="A64" s="45"/>
      <c r="B64" s="261" t="s">
        <v>175</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I64" s="109" t="str">
        <f>check!L35</f>
        <v/>
      </c>
    </row>
    <row r="65" spans="1:35" ht="22.5" customHeight="1">
      <c r="A65" s="46"/>
      <c r="B65" s="10" t="s">
        <v>8</v>
      </c>
      <c r="C65" s="246" t="s">
        <v>80</v>
      </c>
      <c r="D65" s="247"/>
      <c r="E65" s="247"/>
      <c r="F65" s="247"/>
      <c r="G65" s="247"/>
      <c r="H65" s="247"/>
      <c r="I65" s="247"/>
      <c r="J65" s="247"/>
      <c r="K65" s="247"/>
      <c r="L65" s="247"/>
      <c r="M65" s="247"/>
      <c r="N65" s="247"/>
      <c r="O65" s="247"/>
      <c r="P65" s="247"/>
      <c r="Q65" s="248"/>
      <c r="R65" s="20" t="s">
        <v>8</v>
      </c>
      <c r="S65" s="54" t="s">
        <v>81</v>
      </c>
      <c r="T65" s="89"/>
      <c r="U65" s="89"/>
      <c r="V65" s="89"/>
      <c r="W65" s="89"/>
      <c r="X65" s="89"/>
      <c r="Y65" s="89"/>
      <c r="Z65" s="89"/>
      <c r="AA65" s="89"/>
      <c r="AB65" s="89"/>
      <c r="AC65" s="89"/>
      <c r="AD65" s="89"/>
      <c r="AE65" s="89"/>
      <c r="AF65" s="89"/>
      <c r="AG65" s="90"/>
    </row>
    <row r="66" spans="1:35" ht="22.5" customHeight="1">
      <c r="A66" s="47"/>
      <c r="B66" s="11" t="s">
        <v>8</v>
      </c>
      <c r="C66" s="197" t="s">
        <v>82</v>
      </c>
      <c r="D66" s="198"/>
      <c r="E66" s="198"/>
      <c r="F66" s="198"/>
      <c r="G66" s="198"/>
      <c r="H66" s="198"/>
      <c r="I66" s="198"/>
      <c r="J66" s="198"/>
      <c r="K66" s="198"/>
      <c r="L66" s="198"/>
      <c r="M66" s="198"/>
      <c r="N66" s="198"/>
      <c r="O66" s="198"/>
      <c r="P66" s="198"/>
      <c r="Q66" s="199"/>
      <c r="R66" s="14" t="s">
        <v>8</v>
      </c>
      <c r="S66" s="57" t="s">
        <v>83</v>
      </c>
      <c r="T66" s="91"/>
      <c r="U66" s="91"/>
      <c r="V66" s="91"/>
      <c r="W66" s="91"/>
      <c r="X66" s="91"/>
      <c r="Y66" s="91"/>
      <c r="Z66" s="91"/>
      <c r="AA66" s="91"/>
      <c r="AB66" s="91"/>
      <c r="AC66" s="91"/>
      <c r="AD66" s="91"/>
      <c r="AE66" s="91"/>
      <c r="AF66" s="91"/>
      <c r="AG66" s="92"/>
    </row>
    <row r="67" spans="1:35" ht="22.5" customHeight="1">
      <c r="A67" s="47" t="s">
        <v>84</v>
      </c>
      <c r="B67" s="11" t="s">
        <v>8</v>
      </c>
      <c r="C67" s="197" t="s" ph="1">
        <v>85</v>
      </c>
      <c r="D67" s="198"/>
      <c r="E67" s="198"/>
      <c r="F67" s="198"/>
      <c r="G67" s="198"/>
      <c r="H67" s="198"/>
      <c r="I67" s="198"/>
      <c r="J67" s="198"/>
      <c r="K67" s="198"/>
      <c r="L67" s="198"/>
      <c r="M67" s="198"/>
      <c r="N67" s="198"/>
      <c r="O67" s="198"/>
      <c r="P67" s="198"/>
      <c r="Q67" s="199"/>
      <c r="R67" s="14" t="s">
        <v>8</v>
      </c>
      <c r="S67" s="57" t="s">
        <v>86</v>
      </c>
      <c r="T67" s="91"/>
      <c r="U67" s="91"/>
      <c r="V67" s="91"/>
      <c r="W67" s="91"/>
      <c r="X67" s="91"/>
      <c r="Y67" s="91"/>
      <c r="Z67" s="91"/>
      <c r="AA67" s="91"/>
      <c r="AB67" s="91"/>
      <c r="AC67" s="91"/>
      <c r="AD67" s="91"/>
      <c r="AE67" s="91"/>
      <c r="AF67" s="91"/>
      <c r="AG67" s="92"/>
    </row>
    <row r="68" spans="1:35" ht="22.5" customHeight="1">
      <c r="A68" s="47" t="s">
        <v>87</v>
      </c>
      <c r="B68" s="11" t="s">
        <v>8</v>
      </c>
      <c r="C68" s="197" t="s">
        <v>88</v>
      </c>
      <c r="D68" s="198"/>
      <c r="E68" s="198"/>
      <c r="F68" s="198"/>
      <c r="G68" s="198"/>
      <c r="H68" s="198"/>
      <c r="I68" s="198"/>
      <c r="J68" s="198"/>
      <c r="K68" s="198"/>
      <c r="L68" s="198"/>
      <c r="M68" s="198"/>
      <c r="N68" s="198"/>
      <c r="O68" s="198"/>
      <c r="P68" s="198"/>
      <c r="Q68" s="199"/>
      <c r="R68" s="14" t="s">
        <v>8</v>
      </c>
      <c r="S68" s="57" t="s">
        <v>89</v>
      </c>
      <c r="T68" s="91"/>
      <c r="U68" s="91"/>
      <c r="V68" s="91"/>
      <c r="W68" s="91"/>
      <c r="X68" s="91"/>
      <c r="Y68" s="91"/>
      <c r="Z68" s="91"/>
      <c r="AA68" s="91"/>
      <c r="AB68" s="91"/>
      <c r="AC68" s="91"/>
      <c r="AD68" s="91"/>
      <c r="AE68" s="91"/>
      <c r="AF68" s="91"/>
      <c r="AG68" s="92"/>
    </row>
    <row r="69" spans="1:35" ht="33.75" customHeight="1">
      <c r="A69" s="47" t="s">
        <v>90</v>
      </c>
      <c r="B69" s="11" t="s">
        <v>8</v>
      </c>
      <c r="C69" s="197" t="s">
        <v>197</v>
      </c>
      <c r="D69" s="259"/>
      <c r="E69" s="259"/>
      <c r="F69" s="259"/>
      <c r="G69" s="259"/>
      <c r="H69" s="259"/>
      <c r="I69" s="259"/>
      <c r="J69" s="259"/>
      <c r="K69" s="259"/>
      <c r="L69" s="259"/>
      <c r="M69" s="259"/>
      <c r="N69" s="259"/>
      <c r="O69" s="259"/>
      <c r="P69" s="259"/>
      <c r="Q69" s="260"/>
      <c r="R69" s="14" t="s">
        <v>8</v>
      </c>
      <c r="S69" s="197" t="s">
        <v>198</v>
      </c>
      <c r="T69" s="198"/>
      <c r="U69" s="198"/>
      <c r="V69" s="198"/>
      <c r="W69" s="198"/>
      <c r="X69" s="198"/>
      <c r="Y69" s="198"/>
      <c r="Z69" s="198"/>
      <c r="AA69" s="198"/>
      <c r="AB69" s="198"/>
      <c r="AC69" s="198"/>
      <c r="AD69" s="198"/>
      <c r="AE69" s="198"/>
      <c r="AF69" s="198"/>
      <c r="AG69" s="200"/>
    </row>
    <row r="70" spans="1:35" ht="22.5" customHeight="1">
      <c r="A70" s="47" t="s">
        <v>91</v>
      </c>
      <c r="B70" s="11" t="s">
        <v>8</v>
      </c>
      <c r="C70" s="197" t="s">
        <v>92</v>
      </c>
      <c r="D70" s="198"/>
      <c r="E70" s="198"/>
      <c r="F70" s="198"/>
      <c r="G70" s="198"/>
      <c r="H70" s="198"/>
      <c r="I70" s="198"/>
      <c r="J70" s="198"/>
      <c r="K70" s="198"/>
      <c r="L70" s="198"/>
      <c r="M70" s="198"/>
      <c r="N70" s="198"/>
      <c r="O70" s="198"/>
      <c r="P70" s="58"/>
      <c r="Q70" s="93"/>
      <c r="R70" s="14" t="s">
        <v>8</v>
      </c>
      <c r="S70" s="57" t="s">
        <v>93</v>
      </c>
      <c r="T70" s="91"/>
      <c r="U70" s="91"/>
      <c r="V70" s="91"/>
      <c r="W70" s="91"/>
      <c r="X70" s="91"/>
      <c r="Y70" s="91"/>
      <c r="Z70" s="91"/>
      <c r="AA70" s="91"/>
      <c r="AB70" s="91"/>
      <c r="AC70" s="91"/>
      <c r="AD70" s="91"/>
      <c r="AE70" s="91"/>
      <c r="AF70" s="91"/>
      <c r="AG70" s="92"/>
    </row>
    <row r="71" spans="1:35" ht="22.5" customHeight="1">
      <c r="A71" s="47"/>
      <c r="B71" s="11" t="s">
        <v>8</v>
      </c>
      <c r="C71" s="197" t="s">
        <v>94</v>
      </c>
      <c r="D71" s="198"/>
      <c r="E71" s="198"/>
      <c r="F71" s="198"/>
      <c r="G71" s="198"/>
      <c r="H71" s="198"/>
      <c r="I71" s="198"/>
      <c r="J71" s="198"/>
      <c r="K71" s="198"/>
      <c r="L71" s="198"/>
      <c r="M71" s="198"/>
      <c r="N71" s="198"/>
      <c r="O71" s="198"/>
      <c r="P71" s="58"/>
      <c r="Q71" s="93"/>
      <c r="R71" s="14" t="s">
        <v>8</v>
      </c>
      <c r="S71" s="57" t="s">
        <v>95</v>
      </c>
      <c r="T71" s="91"/>
      <c r="U71" s="91"/>
      <c r="V71" s="91"/>
      <c r="W71" s="91"/>
      <c r="X71" s="91"/>
      <c r="Y71" s="91"/>
      <c r="Z71" s="91"/>
      <c r="AA71" s="91"/>
      <c r="AB71" s="91"/>
      <c r="AC71" s="91"/>
      <c r="AD71" s="91"/>
      <c r="AE71" s="91"/>
      <c r="AF71" s="91"/>
      <c r="AG71" s="92"/>
    </row>
    <row r="72" spans="1:35" ht="22.5" customHeight="1">
      <c r="A72" s="46"/>
      <c r="B72" s="11" t="s">
        <v>8</v>
      </c>
      <c r="C72" s="197" t="s">
        <v>96</v>
      </c>
      <c r="D72" s="198"/>
      <c r="E72" s="198"/>
      <c r="F72" s="198"/>
      <c r="G72" s="198"/>
      <c r="H72" s="198"/>
      <c r="I72" s="198"/>
      <c r="J72" s="198"/>
      <c r="K72" s="198"/>
      <c r="L72" s="198"/>
      <c r="M72" s="198"/>
      <c r="N72" s="198"/>
      <c r="O72" s="198"/>
      <c r="P72" s="58"/>
      <c r="Q72" s="93"/>
      <c r="R72" s="14" t="s">
        <v>8</v>
      </c>
      <c r="S72" s="57" t="s">
        <v>97</v>
      </c>
      <c r="T72" s="91"/>
      <c r="U72" s="91"/>
      <c r="V72" s="91"/>
      <c r="W72" s="91"/>
      <c r="X72" s="91"/>
      <c r="Y72" s="91"/>
      <c r="Z72" s="91"/>
      <c r="AA72" s="91"/>
      <c r="AB72" s="91"/>
      <c r="AC72" s="91"/>
      <c r="AD72" s="91"/>
      <c r="AE72" s="91"/>
      <c r="AF72" s="91"/>
      <c r="AG72" s="92"/>
    </row>
    <row r="73" spans="1:35" ht="22.5" customHeight="1">
      <c r="A73" s="46"/>
      <c r="B73" s="11" t="s">
        <v>8</v>
      </c>
      <c r="C73" s="197" t="s">
        <v>98</v>
      </c>
      <c r="D73" s="198"/>
      <c r="E73" s="198"/>
      <c r="F73" s="198"/>
      <c r="G73" s="198"/>
      <c r="H73" s="198"/>
      <c r="I73" s="198"/>
      <c r="J73" s="198"/>
      <c r="K73" s="198"/>
      <c r="L73" s="198"/>
      <c r="M73" s="198"/>
      <c r="N73" s="198"/>
      <c r="O73" s="198"/>
      <c r="P73" s="58"/>
      <c r="Q73" s="93"/>
      <c r="R73" s="14" t="s">
        <v>8</v>
      </c>
      <c r="S73" s="57" t="s" ph="1">
        <v>99</v>
      </c>
      <c r="T73" s="91"/>
      <c r="U73" s="91"/>
      <c r="V73" s="91"/>
      <c r="W73" s="91"/>
      <c r="X73" s="91"/>
      <c r="Y73" s="91"/>
      <c r="Z73" s="91"/>
      <c r="AA73" s="91"/>
      <c r="AB73" s="91"/>
      <c r="AC73" s="91"/>
      <c r="AD73" s="91"/>
      <c r="AE73" s="91"/>
      <c r="AF73" s="91"/>
      <c r="AG73" s="92"/>
    </row>
    <row r="74" spans="1:35" ht="22.5" customHeight="1">
      <c r="A74" s="46"/>
      <c r="B74" s="11" t="s">
        <v>8</v>
      </c>
      <c r="C74" s="197" t="s">
        <v>100</v>
      </c>
      <c r="D74" s="198"/>
      <c r="E74" s="198"/>
      <c r="F74" s="198"/>
      <c r="G74" s="198"/>
      <c r="H74" s="198"/>
      <c r="I74" s="198"/>
      <c r="J74" s="198"/>
      <c r="K74" s="198"/>
      <c r="L74" s="198"/>
      <c r="M74" s="198"/>
      <c r="N74" s="198"/>
      <c r="O74" s="198"/>
      <c r="P74" s="58"/>
      <c r="Q74" s="93"/>
      <c r="R74" s="14" t="s">
        <v>8</v>
      </c>
      <c r="S74" s="57" t="s">
        <v>101</v>
      </c>
      <c r="T74" s="91"/>
      <c r="U74" s="91"/>
      <c r="V74" s="91"/>
      <c r="W74" s="91"/>
      <c r="X74" s="91"/>
      <c r="Y74" s="91"/>
      <c r="Z74" s="91"/>
      <c r="AA74" s="91"/>
      <c r="AB74" s="91"/>
      <c r="AC74" s="91"/>
      <c r="AD74" s="91"/>
      <c r="AE74" s="91"/>
      <c r="AF74" s="91"/>
      <c r="AG74" s="92"/>
    </row>
    <row r="75" spans="1:35" ht="22.5" customHeight="1">
      <c r="A75" s="46"/>
      <c r="B75" s="16" t="s">
        <v>8</v>
      </c>
      <c r="C75" s="267" t="s">
        <v>102</v>
      </c>
      <c r="D75" s="268"/>
      <c r="E75" s="268"/>
      <c r="F75" s="268"/>
      <c r="G75" s="268"/>
      <c r="H75" s="268"/>
      <c r="I75" s="268"/>
      <c r="J75" s="268"/>
      <c r="K75" s="268"/>
      <c r="L75" s="268"/>
      <c r="M75" s="268"/>
      <c r="N75" s="268"/>
      <c r="O75" s="268"/>
      <c r="P75" s="94"/>
      <c r="Q75" s="95"/>
      <c r="R75" s="21"/>
      <c r="S75" s="96"/>
      <c r="T75" s="96"/>
      <c r="U75" s="96"/>
      <c r="V75" s="94"/>
      <c r="W75" s="94"/>
      <c r="X75" s="94"/>
      <c r="Y75" s="94"/>
      <c r="Z75" s="94"/>
      <c r="AA75" s="94"/>
      <c r="AB75" s="94"/>
      <c r="AC75" s="94"/>
      <c r="AD75" s="94"/>
      <c r="AE75" s="94"/>
      <c r="AF75" s="94"/>
      <c r="AG75" s="97"/>
    </row>
    <row r="76" spans="1:35" ht="22.5" customHeight="1">
      <c r="A76" s="46"/>
      <c r="B76" s="240" t="s">
        <v>176</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2"/>
    </row>
    <row r="77" spans="1:35" ht="22.5" customHeight="1">
      <c r="A77" s="46"/>
      <c r="B77" s="10" t="s">
        <v>8</v>
      </c>
      <c r="C77" s="251" t="s">
        <v>177</v>
      </c>
      <c r="D77" s="252"/>
      <c r="E77" s="252"/>
      <c r="F77" s="252"/>
      <c r="G77" s="252"/>
      <c r="H77" s="252"/>
      <c r="I77" s="252"/>
      <c r="J77" s="252"/>
      <c r="K77" s="252"/>
      <c r="L77" s="252"/>
      <c r="M77" s="252"/>
      <c r="N77" s="252"/>
      <c r="O77" s="253"/>
      <c r="P77" s="20" t="s">
        <v>8</v>
      </c>
      <c r="Q77" s="251" t="s">
        <v>180</v>
      </c>
      <c r="R77" s="252"/>
      <c r="S77" s="252"/>
      <c r="T77" s="252"/>
      <c r="U77" s="252"/>
      <c r="V77" s="252"/>
      <c r="W77" s="252"/>
      <c r="X77" s="252"/>
      <c r="Y77" s="252"/>
      <c r="Z77" s="252"/>
      <c r="AA77" s="252"/>
      <c r="AB77" s="252"/>
      <c r="AC77" s="252"/>
      <c r="AD77" s="252"/>
      <c r="AE77" s="252"/>
      <c r="AF77" s="252"/>
      <c r="AG77" s="257"/>
      <c r="AI77" s="109" t="str">
        <f>check!L36</f>
        <v/>
      </c>
    </row>
    <row r="78" spans="1:35" ht="22.5" customHeight="1">
      <c r="A78" s="46"/>
      <c r="B78" s="11" t="s">
        <v>8</v>
      </c>
      <c r="C78" s="254" t="s">
        <v>178</v>
      </c>
      <c r="D78" s="255"/>
      <c r="E78" s="255"/>
      <c r="F78" s="255"/>
      <c r="G78" s="255"/>
      <c r="H78" s="255"/>
      <c r="I78" s="255"/>
      <c r="J78" s="255"/>
      <c r="K78" s="255"/>
      <c r="L78" s="255"/>
      <c r="M78" s="255"/>
      <c r="N78" s="255"/>
      <c r="O78" s="256"/>
      <c r="P78" s="14" t="s">
        <v>8</v>
      </c>
      <c r="Q78" s="254" t="s">
        <v>181</v>
      </c>
      <c r="R78" s="255"/>
      <c r="S78" s="255"/>
      <c r="T78" s="255"/>
      <c r="U78" s="255"/>
      <c r="V78" s="255"/>
      <c r="W78" s="255"/>
      <c r="X78" s="255"/>
      <c r="Y78" s="255"/>
      <c r="Z78" s="255"/>
      <c r="AA78" s="255"/>
      <c r="AB78" s="255"/>
      <c r="AC78" s="255"/>
      <c r="AD78" s="255"/>
      <c r="AE78" s="255"/>
      <c r="AF78" s="255"/>
      <c r="AG78" s="258"/>
    </row>
    <row r="79" spans="1:35" ht="22.5" customHeight="1">
      <c r="A79" s="48"/>
      <c r="B79" s="16" t="s">
        <v>8</v>
      </c>
      <c r="C79" s="263" t="s" ph="1">
        <v>179</v>
      </c>
      <c r="D79" s="264"/>
      <c r="E79" s="264"/>
      <c r="F79" s="264"/>
      <c r="G79" s="264"/>
      <c r="H79" s="264"/>
      <c r="I79" s="264"/>
      <c r="J79" s="264"/>
      <c r="K79" s="264"/>
      <c r="L79" s="264"/>
      <c r="M79" s="264"/>
      <c r="N79" s="264"/>
      <c r="O79" s="265"/>
      <c r="P79" s="24" t="s">
        <v>8</v>
      </c>
      <c r="Q79" s="263" t="s">
        <v>182</v>
      </c>
      <c r="R79" s="264"/>
      <c r="S79" s="264"/>
      <c r="T79" s="264"/>
      <c r="U79" s="264"/>
      <c r="V79" s="264"/>
      <c r="W79" s="264"/>
      <c r="X79" s="264"/>
      <c r="Y79" s="264"/>
      <c r="Z79" s="264"/>
      <c r="AA79" s="264"/>
      <c r="AB79" s="264"/>
      <c r="AC79" s="264"/>
      <c r="AD79" s="264"/>
      <c r="AE79" s="264"/>
      <c r="AF79" s="264"/>
      <c r="AG79" s="338"/>
    </row>
    <row r="80" spans="1:35" ht="21" customHeight="1">
      <c r="A80" s="41" t="s">
        <v>103</v>
      </c>
      <c r="B80" s="335"/>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7"/>
    </row>
    <row r="81" spans="1:33" ht="32.25" hidden="1" customHeight="1">
      <c r="A81" s="330" t="s">
        <v>291</v>
      </c>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2"/>
    </row>
    <row r="82" spans="1:33" ht="21" hidden="1" customHeight="1">
      <c r="A82" s="272"/>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4"/>
      <c r="AE82" s="269"/>
      <c r="AF82" s="270"/>
      <c r="AG82" s="271"/>
    </row>
    <row r="83" spans="1:33" ht="21" hidden="1" customHeight="1">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4"/>
      <c r="AE83" s="269"/>
      <c r="AF83" s="270"/>
      <c r="AG83" s="271"/>
    </row>
    <row r="84" spans="1:33" ht="21" hidden="1" customHeight="1">
      <c r="A84" s="272"/>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4"/>
      <c r="AE84" s="269"/>
      <c r="AF84" s="270"/>
      <c r="AG84" s="271"/>
    </row>
    <row r="85" spans="1:33" ht="21" hidden="1" customHeight="1">
      <c r="A85" s="272"/>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4"/>
      <c r="AE85" s="269"/>
      <c r="AF85" s="270"/>
      <c r="AG85" s="271"/>
    </row>
    <row r="86" spans="1:33" ht="21" hidden="1" customHeight="1">
      <c r="A86" s="27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4"/>
      <c r="AE86" s="269"/>
      <c r="AF86" s="270"/>
      <c r="AG86" s="271"/>
    </row>
    <row r="87" spans="1:33" ht="21" hidden="1" customHeight="1">
      <c r="A87" s="272"/>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4"/>
      <c r="AE87" s="269"/>
      <c r="AF87" s="270"/>
      <c r="AG87" s="271"/>
    </row>
    <row r="88" spans="1:33" ht="21" hidden="1" customHeight="1">
      <c r="A88" s="272"/>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4"/>
      <c r="AE88" s="269"/>
      <c r="AF88" s="270"/>
      <c r="AG88" s="271"/>
    </row>
    <row r="89" spans="1:33" ht="21" hidden="1" customHeight="1">
      <c r="A89" s="272"/>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4"/>
      <c r="AE89" s="269"/>
      <c r="AF89" s="270"/>
      <c r="AG89" s="271"/>
    </row>
    <row r="90" spans="1:33" ht="21" hidden="1" customHeight="1">
      <c r="A90" s="275"/>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329"/>
      <c r="AF90" s="329"/>
      <c r="AG90" s="329"/>
    </row>
    <row r="91" spans="1:33" ht="21" hidden="1" customHeight="1">
      <c r="A91" s="275"/>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329"/>
      <c r="AF91" s="329"/>
      <c r="AG91" s="329"/>
    </row>
    <row r="92" spans="1:33" ht="21" hidden="1" customHeight="1">
      <c r="A92" s="272"/>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4"/>
      <c r="AE92" s="269"/>
      <c r="AF92" s="270"/>
      <c r="AG92" s="271"/>
    </row>
    <row r="93" spans="1:33" ht="21" hidden="1" customHeight="1">
      <c r="A93" s="272"/>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4"/>
      <c r="AE93" s="269"/>
      <c r="AF93" s="270"/>
      <c r="AG93" s="271"/>
    </row>
    <row r="94" spans="1:33" ht="21" hidden="1" customHeight="1">
      <c r="A94" s="272"/>
      <c r="B94" s="273"/>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4"/>
      <c r="AE94" s="269"/>
      <c r="AF94" s="270"/>
      <c r="AG94" s="271"/>
    </row>
    <row r="95" spans="1:33" ht="21" hidden="1" customHeight="1">
      <c r="A95" s="272"/>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4"/>
      <c r="AE95" s="269"/>
      <c r="AF95" s="270"/>
      <c r="AG95" s="271"/>
    </row>
    <row r="96" spans="1:33" ht="21" hidden="1" customHeight="1">
      <c r="A96" s="272"/>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4"/>
      <c r="AE96" s="269"/>
      <c r="AF96" s="270"/>
      <c r="AG96" s="271"/>
    </row>
    <row r="97" spans="1:33" ht="21" hidden="1" customHeight="1">
      <c r="A97" s="272"/>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4"/>
      <c r="AE97" s="269"/>
      <c r="AF97" s="270"/>
      <c r="AG97" s="271"/>
    </row>
    <row r="98" spans="1:33" ht="21" hidden="1" customHeight="1">
      <c r="A98" s="272"/>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4"/>
      <c r="AE98" s="269"/>
      <c r="AF98" s="270"/>
      <c r="AG98" s="271"/>
    </row>
    <row r="99" spans="1:33" ht="21" hidden="1" customHeight="1">
      <c r="A99" s="272"/>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4"/>
      <c r="AE99" s="269"/>
      <c r="AF99" s="270"/>
      <c r="AG99" s="271"/>
    </row>
    <row r="100" spans="1:33" ht="21" hidden="1" customHeight="1">
      <c r="A100" s="27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329"/>
      <c r="AF100" s="329"/>
      <c r="AG100" s="329"/>
    </row>
    <row r="101" spans="1:33" ht="21" hidden="1" customHeight="1">
      <c r="A101" s="27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329"/>
      <c r="AF101" s="329"/>
      <c r="AG101" s="329"/>
    </row>
    <row r="102" spans="1:33" ht="21" hidden="1" customHeight="1">
      <c r="A102" s="272"/>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4"/>
      <c r="AE102" s="269"/>
      <c r="AF102" s="270"/>
      <c r="AG102" s="271"/>
    </row>
    <row r="103" spans="1:33" ht="21" hidden="1" customHeight="1">
      <c r="A103" s="272"/>
      <c r="B103" s="273"/>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4"/>
      <c r="AE103" s="269"/>
      <c r="AF103" s="270"/>
      <c r="AG103" s="271"/>
    </row>
    <row r="104" spans="1:33" ht="21" hidden="1" customHeight="1">
      <c r="A104" s="272"/>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4"/>
      <c r="AE104" s="269"/>
      <c r="AF104" s="270"/>
      <c r="AG104" s="271"/>
    </row>
    <row r="105" spans="1:33" ht="21" hidden="1" customHeight="1">
      <c r="A105" s="272"/>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4"/>
      <c r="AE105" s="269"/>
      <c r="AF105" s="270"/>
      <c r="AG105" s="271"/>
    </row>
    <row r="106" spans="1:33" ht="21" hidden="1" customHeight="1">
      <c r="A106" s="272"/>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4"/>
      <c r="AE106" s="269"/>
      <c r="AF106" s="270"/>
      <c r="AG106" s="271"/>
    </row>
    <row r="107" spans="1:33" ht="21" hidden="1" customHeight="1">
      <c r="A107" s="272"/>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4"/>
      <c r="AE107" s="269"/>
      <c r="AF107" s="270"/>
      <c r="AG107" s="271"/>
    </row>
    <row r="108" spans="1:33" ht="21" hidden="1" customHeight="1">
      <c r="A108" s="272"/>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4"/>
      <c r="AE108" s="269"/>
      <c r="AF108" s="270"/>
      <c r="AG108" s="271"/>
    </row>
    <row r="109" spans="1:33" ht="21" hidden="1" customHeight="1">
      <c r="A109" s="272"/>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4"/>
      <c r="AE109" s="269"/>
      <c r="AF109" s="270"/>
      <c r="AG109" s="271"/>
    </row>
    <row r="110" spans="1:33" ht="21" hidden="1" customHeight="1">
      <c r="A110" s="275"/>
      <c r="B110" s="275"/>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329"/>
      <c r="AF110" s="329"/>
      <c r="AG110" s="329"/>
    </row>
    <row r="111" spans="1:33" ht="21" hidden="1" customHeigh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329"/>
      <c r="AF111" s="329"/>
      <c r="AG111" s="329"/>
    </row>
    <row r="112" spans="1:33" ht="21" hidden="1" customHeight="1">
      <c r="A112" s="272"/>
      <c r="B112" s="273"/>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4"/>
      <c r="AE112" s="269"/>
      <c r="AF112" s="270"/>
      <c r="AG112" s="271"/>
    </row>
    <row r="113" spans="1:33" ht="21" hidden="1" customHeight="1">
      <c r="A113" s="272"/>
      <c r="B113" s="273"/>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4"/>
      <c r="AE113" s="269"/>
      <c r="AF113" s="270"/>
      <c r="AG113" s="271"/>
    </row>
    <row r="114" spans="1:33" ht="21" hidden="1" customHeight="1">
      <c r="A114" s="272"/>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4"/>
      <c r="AE114" s="269"/>
      <c r="AF114" s="270"/>
      <c r="AG114" s="271"/>
    </row>
    <row r="115" spans="1:33" ht="21" hidden="1" customHeight="1">
      <c r="A115" s="272"/>
      <c r="B115" s="273"/>
      <c r="C115" s="273"/>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4"/>
      <c r="AE115" s="269"/>
      <c r="AF115" s="270"/>
      <c r="AG115" s="271"/>
    </row>
    <row r="116" spans="1:33" ht="21" hidden="1" customHeight="1">
      <c r="A116" s="272"/>
      <c r="B116" s="273"/>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4"/>
      <c r="AE116" s="269"/>
      <c r="AF116" s="270"/>
      <c r="AG116" s="271"/>
    </row>
    <row r="117" spans="1:33" ht="21" hidden="1" customHeight="1">
      <c r="A117" s="272"/>
      <c r="B117" s="273"/>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4"/>
      <c r="AE117" s="269"/>
      <c r="AF117" s="270"/>
      <c r="AG117" s="271"/>
    </row>
    <row r="118" spans="1:33" ht="21" hidden="1" customHeight="1">
      <c r="A118" s="272"/>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4"/>
      <c r="AE118" s="269"/>
      <c r="AF118" s="270"/>
      <c r="AG118" s="271"/>
    </row>
    <row r="119" spans="1:33" ht="21" hidden="1" customHeight="1">
      <c r="A119" s="272"/>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4"/>
      <c r="AE119" s="269"/>
      <c r="AF119" s="270"/>
      <c r="AG119" s="271"/>
    </row>
    <row r="120" spans="1:33" ht="21" hidden="1" customHeight="1">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329"/>
      <c r="AF120" s="329"/>
      <c r="AG120" s="329"/>
    </row>
    <row r="121" spans="1:33" ht="21" hidden="1" customHeight="1">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329"/>
      <c r="AF121" s="329"/>
      <c r="AG121" s="329"/>
    </row>
    <row r="122" spans="1:33" ht="21" hidden="1" customHeight="1">
      <c r="A122" s="272"/>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4"/>
      <c r="AE122" s="269"/>
      <c r="AF122" s="270"/>
      <c r="AG122" s="271"/>
    </row>
    <row r="123" spans="1:33" ht="21" hidden="1" customHeight="1">
      <c r="A123" s="272"/>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4"/>
      <c r="AE123" s="269"/>
      <c r="AF123" s="270"/>
      <c r="AG123" s="271"/>
    </row>
    <row r="124" spans="1:33" ht="21" hidden="1" customHeight="1">
      <c r="A124" s="272"/>
      <c r="B124" s="273"/>
      <c r="C124" s="273"/>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4"/>
      <c r="AE124" s="269"/>
      <c r="AF124" s="270"/>
      <c r="AG124" s="271"/>
    </row>
    <row r="125" spans="1:33" ht="21" hidden="1" customHeight="1">
      <c r="A125" s="272"/>
      <c r="B125" s="273"/>
      <c r="C125" s="273"/>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4"/>
      <c r="AE125" s="269"/>
      <c r="AF125" s="270"/>
      <c r="AG125" s="271"/>
    </row>
    <row r="126" spans="1:33" ht="21" hidden="1" customHeight="1">
      <c r="A126" s="272"/>
      <c r="B126" s="273"/>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4"/>
      <c r="AE126" s="269"/>
      <c r="AF126" s="270"/>
      <c r="AG126" s="271"/>
    </row>
    <row r="127" spans="1:33" ht="21" hidden="1" customHeight="1">
      <c r="A127" s="272"/>
      <c r="B127" s="273"/>
      <c r="C127" s="273"/>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4"/>
      <c r="AE127" s="269"/>
      <c r="AF127" s="270"/>
      <c r="AG127" s="271"/>
    </row>
    <row r="128" spans="1:33" ht="21" hidden="1" customHeight="1">
      <c r="A128" s="272"/>
      <c r="B128" s="273"/>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4"/>
      <c r="AE128" s="269"/>
      <c r="AF128" s="270"/>
      <c r="AG128" s="271"/>
    </row>
    <row r="129" spans="1:33" ht="21" hidden="1" customHeight="1">
      <c r="A129" s="272"/>
      <c r="B129" s="273"/>
      <c r="C129" s="273"/>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4"/>
      <c r="AE129" s="269"/>
      <c r="AF129" s="270"/>
      <c r="AG129" s="271"/>
    </row>
    <row r="130" spans="1:33" ht="21" hidden="1" customHeight="1">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329"/>
      <c r="AF130" s="329"/>
      <c r="AG130" s="329"/>
    </row>
    <row r="131" spans="1:33" ht="21" hidden="1" customHeight="1">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329"/>
      <c r="AF131" s="329"/>
      <c r="AG131" s="329"/>
    </row>
    <row r="132" spans="1:33" ht="21" hidden="1" customHeight="1">
      <c r="A132" s="272"/>
      <c r="B132" s="273"/>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4"/>
      <c r="AE132" s="269"/>
      <c r="AF132" s="270"/>
      <c r="AG132" s="271"/>
    </row>
    <row r="133" spans="1:33" ht="21" hidden="1" customHeight="1">
      <c r="A133" s="272"/>
      <c r="B133" s="273"/>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4"/>
      <c r="AE133" s="269"/>
      <c r="AF133" s="270"/>
      <c r="AG133" s="271"/>
    </row>
    <row r="134" spans="1:33" ht="21" hidden="1" customHeight="1">
      <c r="A134" s="272"/>
      <c r="B134" s="273"/>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4"/>
      <c r="AE134" s="269"/>
      <c r="AF134" s="270"/>
      <c r="AG134" s="271"/>
    </row>
    <row r="135" spans="1:33" ht="21" hidden="1" customHeight="1">
      <c r="A135" s="272"/>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4"/>
      <c r="AE135" s="269"/>
      <c r="AF135" s="270"/>
      <c r="AG135" s="271"/>
    </row>
    <row r="136" spans="1:33" ht="21" hidden="1" customHeight="1">
      <c r="A136" s="272"/>
      <c r="B136" s="273"/>
      <c r="C136" s="273"/>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4"/>
      <c r="AE136" s="269"/>
      <c r="AF136" s="270"/>
      <c r="AG136" s="271"/>
    </row>
    <row r="137" spans="1:33" ht="21" hidden="1" customHeight="1">
      <c r="A137" s="272"/>
      <c r="B137" s="273"/>
      <c r="C137" s="273"/>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4"/>
      <c r="AE137" s="269"/>
      <c r="AF137" s="270"/>
      <c r="AG137" s="271"/>
    </row>
    <row r="138" spans="1:33" ht="21" hidden="1" customHeight="1">
      <c r="A138" s="272"/>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4"/>
      <c r="AE138" s="269"/>
      <c r="AF138" s="270"/>
      <c r="AG138" s="271"/>
    </row>
    <row r="139" spans="1:33" ht="21" hidden="1" customHeight="1">
      <c r="A139" s="272"/>
      <c r="B139" s="273"/>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4"/>
      <c r="AE139" s="269"/>
      <c r="AF139" s="270"/>
      <c r="AG139" s="271"/>
    </row>
    <row r="140" spans="1:33" ht="21" hidden="1" customHeight="1">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329"/>
      <c r="AF140" s="329"/>
      <c r="AG140" s="329"/>
    </row>
    <row r="141" spans="1:33" ht="21" hidden="1" customHeight="1">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329"/>
      <c r="AF141" s="329"/>
      <c r="AG141" s="329"/>
    </row>
    <row r="142" spans="1:33" ht="21" hidden="1" customHeight="1">
      <c r="A142" s="272"/>
      <c r="B142" s="273"/>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4"/>
      <c r="AE142" s="269"/>
      <c r="AF142" s="270"/>
      <c r="AG142" s="271"/>
    </row>
    <row r="143" spans="1:33" ht="21" hidden="1" customHeight="1">
      <c r="A143" s="272"/>
      <c r="B143" s="273"/>
      <c r="C143" s="273"/>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4"/>
      <c r="AE143" s="269"/>
      <c r="AF143" s="270"/>
      <c r="AG143" s="271"/>
    </row>
    <row r="144" spans="1:33" ht="21" hidden="1" customHeight="1">
      <c r="A144" s="272"/>
      <c r="B144" s="273"/>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4"/>
      <c r="AE144" s="269"/>
      <c r="AF144" s="270"/>
      <c r="AG144" s="271"/>
    </row>
    <row r="145" spans="1:33" ht="21" hidden="1" customHeight="1">
      <c r="A145" s="272"/>
      <c r="B145" s="273"/>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4"/>
      <c r="AE145" s="269"/>
      <c r="AF145" s="270"/>
      <c r="AG145" s="271"/>
    </row>
    <row r="146" spans="1:33" ht="21" hidden="1" customHeight="1">
      <c r="A146" s="272"/>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4"/>
      <c r="AE146" s="269"/>
      <c r="AF146" s="270"/>
      <c r="AG146" s="271"/>
    </row>
    <row r="147" spans="1:33" ht="21" hidden="1" customHeight="1">
      <c r="A147" s="272"/>
      <c r="B147" s="273"/>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c r="Z147" s="273"/>
      <c r="AA147" s="273"/>
      <c r="AB147" s="273"/>
      <c r="AC147" s="273"/>
      <c r="AD147" s="274"/>
      <c r="AE147" s="269"/>
      <c r="AF147" s="270"/>
      <c r="AG147" s="271"/>
    </row>
    <row r="148" spans="1:33" ht="21" hidden="1" customHeight="1">
      <c r="A148" s="272"/>
      <c r="B148" s="273"/>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c r="Z148" s="273"/>
      <c r="AA148" s="273"/>
      <c r="AB148" s="273"/>
      <c r="AC148" s="273"/>
      <c r="AD148" s="274"/>
      <c r="AE148" s="269"/>
      <c r="AF148" s="270"/>
      <c r="AG148" s="271"/>
    </row>
    <row r="149" spans="1:33" ht="21" hidden="1" customHeight="1">
      <c r="A149" s="272"/>
      <c r="B149" s="273"/>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4"/>
      <c r="AE149" s="269"/>
      <c r="AF149" s="270"/>
      <c r="AG149" s="271"/>
    </row>
    <row r="150" spans="1:33" ht="21" hidden="1" customHeight="1">
      <c r="A150" s="275"/>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329"/>
      <c r="AF150" s="329"/>
      <c r="AG150" s="329"/>
    </row>
    <row r="151" spans="1:33" ht="21" hidden="1" customHeight="1">
      <c r="A151" s="275"/>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329"/>
      <c r="AF151" s="329"/>
      <c r="AG151" s="329"/>
    </row>
    <row r="152" spans="1:33" ht="21" hidden="1" customHeight="1">
      <c r="A152" s="272"/>
      <c r="B152" s="273"/>
      <c r="C152" s="273"/>
      <c r="D152" s="273"/>
      <c r="E152" s="273"/>
      <c r="F152" s="273"/>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4"/>
      <c r="AE152" s="269"/>
      <c r="AF152" s="270"/>
      <c r="AG152" s="271"/>
    </row>
    <row r="153" spans="1:33" ht="21" hidden="1" customHeight="1">
      <c r="A153" s="272"/>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4"/>
      <c r="AE153" s="269"/>
      <c r="AF153" s="270"/>
      <c r="AG153" s="271"/>
    </row>
    <row r="154" spans="1:33" ht="21" hidden="1" customHeight="1">
      <c r="A154" s="272"/>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4"/>
      <c r="AE154" s="269"/>
      <c r="AF154" s="270"/>
      <c r="AG154" s="271"/>
    </row>
    <row r="155" spans="1:33" ht="21" hidden="1" customHeight="1">
      <c r="A155" s="272"/>
      <c r="B155" s="273"/>
      <c r="C155" s="273"/>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4"/>
      <c r="AE155" s="269"/>
      <c r="AF155" s="270"/>
      <c r="AG155" s="271"/>
    </row>
    <row r="156" spans="1:33" ht="21" hidden="1" customHeight="1">
      <c r="A156" s="272"/>
      <c r="B156" s="273"/>
      <c r="C156" s="273"/>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4"/>
      <c r="AE156" s="269"/>
      <c r="AF156" s="270"/>
      <c r="AG156" s="271"/>
    </row>
    <row r="157" spans="1:33" ht="21" hidden="1" customHeight="1">
      <c r="A157" s="272"/>
      <c r="B157" s="273"/>
      <c r="C157" s="273"/>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c r="Z157" s="273"/>
      <c r="AA157" s="273"/>
      <c r="AB157" s="273"/>
      <c r="AC157" s="273"/>
      <c r="AD157" s="274"/>
      <c r="AE157" s="269"/>
      <c r="AF157" s="270"/>
      <c r="AG157" s="271"/>
    </row>
    <row r="158" spans="1:33" ht="21" hidden="1" customHeight="1">
      <c r="A158" s="272"/>
      <c r="B158" s="273"/>
      <c r="C158" s="273"/>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E158" s="269"/>
      <c r="AF158" s="270"/>
      <c r="AG158" s="271"/>
    </row>
    <row r="159" spans="1:33" ht="21" hidden="1" customHeight="1">
      <c r="A159" s="272"/>
      <c r="B159" s="273"/>
      <c r="C159" s="273"/>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4"/>
      <c r="AE159" s="269"/>
      <c r="AF159" s="270"/>
      <c r="AG159" s="271"/>
    </row>
    <row r="160" spans="1:33" ht="21" hidden="1" customHeight="1">
      <c r="A160" s="275"/>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329"/>
      <c r="AF160" s="329"/>
      <c r="AG160" s="329"/>
    </row>
    <row r="161" spans="1:33" ht="21" hidden="1" customHeight="1">
      <c r="A161" s="275"/>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329"/>
      <c r="AF161" s="329"/>
      <c r="AG161" s="329"/>
    </row>
    <row r="162" spans="1:33" ht="21" hidden="1" customHeight="1">
      <c r="A162" s="272"/>
      <c r="B162" s="273"/>
      <c r="C162" s="273"/>
      <c r="D162" s="273"/>
      <c r="E162" s="273"/>
      <c r="F162" s="273"/>
      <c r="G162" s="273"/>
      <c r="H162" s="273"/>
      <c r="I162" s="273"/>
      <c r="J162" s="273"/>
      <c r="K162" s="273"/>
      <c r="L162" s="273"/>
      <c r="M162" s="273"/>
      <c r="N162" s="273"/>
      <c r="O162" s="273"/>
      <c r="P162" s="273"/>
      <c r="Q162" s="273"/>
      <c r="R162" s="273"/>
      <c r="S162" s="273"/>
      <c r="T162" s="273"/>
      <c r="U162" s="273"/>
      <c r="V162" s="273"/>
      <c r="W162" s="273"/>
      <c r="X162" s="273"/>
      <c r="Y162" s="273"/>
      <c r="Z162" s="273"/>
      <c r="AA162" s="273"/>
      <c r="AB162" s="273"/>
      <c r="AC162" s="273"/>
      <c r="AD162" s="274"/>
      <c r="AE162" s="269"/>
      <c r="AF162" s="270"/>
      <c r="AG162" s="271"/>
    </row>
    <row r="163" spans="1:33" ht="21" hidden="1" customHeight="1">
      <c r="A163" s="272"/>
      <c r="B163" s="273"/>
      <c r="C163" s="273"/>
      <c r="D163" s="273"/>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4"/>
      <c r="AE163" s="269"/>
      <c r="AF163" s="270"/>
      <c r="AG163" s="271"/>
    </row>
    <row r="164" spans="1:33" ht="21" hidden="1" customHeight="1">
      <c r="A164" s="272"/>
      <c r="B164" s="273"/>
      <c r="C164" s="273"/>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3"/>
      <c r="AB164" s="273"/>
      <c r="AC164" s="273"/>
      <c r="AD164" s="274"/>
      <c r="AE164" s="269"/>
      <c r="AF164" s="270"/>
      <c r="AG164" s="271"/>
    </row>
    <row r="165" spans="1:33" ht="21" hidden="1" customHeight="1">
      <c r="A165" s="272"/>
      <c r="B165" s="273"/>
      <c r="C165" s="273"/>
      <c r="D165" s="273"/>
      <c r="E165" s="273"/>
      <c r="F165" s="273"/>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4"/>
      <c r="AE165" s="269"/>
      <c r="AF165" s="270"/>
      <c r="AG165" s="271"/>
    </row>
    <row r="166" spans="1:33" ht="21" hidden="1" customHeight="1">
      <c r="A166" s="272"/>
      <c r="B166" s="273"/>
      <c r="C166" s="273"/>
      <c r="D166" s="273"/>
      <c r="E166" s="273"/>
      <c r="F166" s="273"/>
      <c r="G166" s="273"/>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4"/>
      <c r="AE166" s="269"/>
      <c r="AF166" s="270"/>
      <c r="AG166" s="271"/>
    </row>
    <row r="167" spans="1:33" ht="21" hidden="1" customHeight="1">
      <c r="A167" s="272"/>
      <c r="B167" s="273"/>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4"/>
      <c r="AE167" s="269"/>
      <c r="AF167" s="270"/>
      <c r="AG167" s="271"/>
    </row>
    <row r="168" spans="1:33" ht="21" hidden="1" customHeight="1">
      <c r="A168" s="272"/>
      <c r="B168" s="273"/>
      <c r="C168" s="273"/>
      <c r="D168" s="273"/>
      <c r="E168" s="273"/>
      <c r="F168" s="273"/>
      <c r="G168" s="273"/>
      <c r="H168" s="273"/>
      <c r="I168" s="273"/>
      <c r="J168" s="273"/>
      <c r="K168" s="273"/>
      <c r="L168" s="273"/>
      <c r="M168" s="273"/>
      <c r="N168" s="273"/>
      <c r="O168" s="273"/>
      <c r="P168" s="273"/>
      <c r="Q168" s="273"/>
      <c r="R168" s="273"/>
      <c r="S168" s="273"/>
      <c r="T168" s="273"/>
      <c r="U168" s="273"/>
      <c r="V168" s="273"/>
      <c r="W168" s="273"/>
      <c r="X168" s="273"/>
      <c r="Y168" s="273"/>
      <c r="Z168" s="273"/>
      <c r="AA168" s="273"/>
      <c r="AB168" s="273"/>
      <c r="AC168" s="273"/>
      <c r="AD168" s="274"/>
      <c r="AE168" s="269"/>
      <c r="AF168" s="270"/>
      <c r="AG168" s="271"/>
    </row>
    <row r="169" spans="1:33" ht="21" hidden="1" customHeight="1">
      <c r="A169" s="272"/>
      <c r="B169" s="273"/>
      <c r="C169" s="273"/>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4"/>
      <c r="AE169" s="269"/>
      <c r="AF169" s="270"/>
      <c r="AG169" s="271"/>
    </row>
    <row r="170" spans="1:33" ht="21" hidden="1" customHeight="1">
      <c r="A170" s="275"/>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329"/>
      <c r="AF170" s="329"/>
      <c r="AG170" s="329"/>
    </row>
    <row r="171" spans="1:33" ht="21" hidden="1" customHeight="1">
      <c r="A171" s="275"/>
      <c r="B171" s="275"/>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329"/>
      <c r="AF171" s="329"/>
      <c r="AG171" s="329"/>
    </row>
    <row r="172" spans="1:33" ht="21" hidden="1" customHeight="1">
      <c r="A172" s="272"/>
      <c r="B172" s="273"/>
      <c r="C172" s="273"/>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4"/>
      <c r="AE172" s="269"/>
      <c r="AF172" s="270"/>
      <c r="AG172" s="271"/>
    </row>
    <row r="173" spans="1:33" ht="21" hidden="1" customHeight="1">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4"/>
      <c r="AE173" s="269"/>
      <c r="AF173" s="270"/>
      <c r="AG173" s="271"/>
    </row>
    <row r="174" spans="1:33" ht="21" hidden="1" customHeight="1">
      <c r="A174" s="272"/>
      <c r="B174" s="273"/>
      <c r="C174" s="273"/>
      <c r="D174" s="273"/>
      <c r="E174" s="273"/>
      <c r="F174" s="273"/>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4"/>
      <c r="AE174" s="269"/>
      <c r="AF174" s="270"/>
      <c r="AG174" s="271"/>
    </row>
    <row r="175" spans="1:33" ht="21" hidden="1" customHeight="1">
      <c r="A175" s="272"/>
      <c r="B175" s="273"/>
      <c r="C175" s="273"/>
      <c r="D175" s="273"/>
      <c r="E175" s="273"/>
      <c r="F175" s="273"/>
      <c r="G175" s="273"/>
      <c r="H175" s="273"/>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4"/>
      <c r="AE175" s="269"/>
      <c r="AF175" s="270"/>
      <c r="AG175" s="271"/>
    </row>
    <row r="176" spans="1:33" ht="21" hidden="1" customHeight="1">
      <c r="A176" s="272"/>
      <c r="B176" s="273"/>
      <c r="C176" s="273"/>
      <c r="D176" s="273"/>
      <c r="E176" s="273"/>
      <c r="F176" s="273"/>
      <c r="G176" s="273"/>
      <c r="H176" s="273"/>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4"/>
      <c r="AE176" s="269"/>
      <c r="AF176" s="270"/>
      <c r="AG176" s="271"/>
    </row>
    <row r="177" spans="1:36" ht="21" hidden="1" customHeight="1">
      <c r="A177" s="272"/>
      <c r="B177" s="273"/>
      <c r="C177" s="273"/>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4"/>
      <c r="AE177" s="269"/>
      <c r="AF177" s="270"/>
      <c r="AG177" s="271"/>
    </row>
    <row r="178" spans="1:36" ht="21" hidden="1" customHeight="1">
      <c r="A178" s="272"/>
      <c r="B178" s="273"/>
      <c r="C178" s="273"/>
      <c r="D178" s="273"/>
      <c r="E178" s="273"/>
      <c r="F178" s="273"/>
      <c r="G178" s="273"/>
      <c r="H178" s="273"/>
      <c r="I178" s="273"/>
      <c r="J178" s="273"/>
      <c r="K178" s="273"/>
      <c r="L178" s="273"/>
      <c r="M178" s="273"/>
      <c r="N178" s="273"/>
      <c r="O178" s="273"/>
      <c r="P178" s="273"/>
      <c r="Q178" s="273"/>
      <c r="R178" s="273"/>
      <c r="S178" s="273"/>
      <c r="T178" s="273"/>
      <c r="U178" s="273"/>
      <c r="V178" s="273"/>
      <c r="W178" s="273"/>
      <c r="X178" s="273"/>
      <c r="Y178" s="273"/>
      <c r="Z178" s="273"/>
      <c r="AA178" s="273"/>
      <c r="AB178" s="273"/>
      <c r="AC178" s="273"/>
      <c r="AD178" s="274"/>
      <c r="AE178" s="269"/>
      <c r="AF178" s="270"/>
      <c r="AG178" s="271"/>
    </row>
    <row r="179" spans="1:36" ht="21" hidden="1" customHeight="1">
      <c r="A179" s="272"/>
      <c r="B179" s="273"/>
      <c r="C179" s="273"/>
      <c r="D179" s="273"/>
      <c r="E179" s="273"/>
      <c r="F179" s="273"/>
      <c r="G179" s="273"/>
      <c r="H179" s="273"/>
      <c r="I179" s="273"/>
      <c r="J179" s="273"/>
      <c r="K179" s="273"/>
      <c r="L179" s="273"/>
      <c r="M179" s="273"/>
      <c r="N179" s="273"/>
      <c r="O179" s="273"/>
      <c r="P179" s="273"/>
      <c r="Q179" s="273"/>
      <c r="R179" s="273"/>
      <c r="S179" s="273"/>
      <c r="T179" s="273"/>
      <c r="U179" s="273"/>
      <c r="V179" s="273"/>
      <c r="W179" s="273"/>
      <c r="X179" s="273"/>
      <c r="Y179" s="273"/>
      <c r="Z179" s="273"/>
      <c r="AA179" s="273"/>
      <c r="AB179" s="273"/>
      <c r="AC179" s="273"/>
      <c r="AD179" s="274"/>
      <c r="AE179" s="269"/>
      <c r="AF179" s="270"/>
      <c r="AG179" s="271"/>
    </row>
    <row r="180" spans="1:36" ht="21" hidden="1" customHeight="1">
      <c r="A180" s="275"/>
      <c r="B180" s="275"/>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329"/>
      <c r="AF180" s="329"/>
      <c r="AG180" s="329"/>
    </row>
    <row r="181" spans="1:36" ht="21" hidden="1" customHeight="1">
      <c r="A181" s="275"/>
      <c r="B181" s="275"/>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329"/>
      <c r="AF181" s="329"/>
      <c r="AG181" s="329"/>
    </row>
    <row r="182" spans="1:36" ht="3.75" customHeight="1">
      <c r="A182" s="37"/>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row>
    <row r="183" spans="1:36" s="4" customFormat="1" ht="24.75" customHeight="1">
      <c r="A183" s="49" t="s">
        <v>104</v>
      </c>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27"/>
      <c r="AI183" s="110"/>
      <c r="AJ183" s="110"/>
    </row>
    <row r="184" spans="1:36" s="4" customFormat="1" ht="17.25" customHeight="1">
      <c r="A184" s="50" t="s">
        <v>282</v>
      </c>
      <c r="B184" s="98"/>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27"/>
      <c r="AI184" s="110"/>
      <c r="AJ184" s="110"/>
    </row>
    <row r="185" spans="1:36" s="4" customFormat="1" ht="17.25" customHeight="1">
      <c r="A185" s="50" t="s">
        <v>105</v>
      </c>
      <c r="B185" s="98"/>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27"/>
      <c r="AI185" s="110"/>
      <c r="AJ185" s="110"/>
    </row>
    <row r="186" spans="1:36" s="4" customFormat="1" ht="17.25" customHeight="1">
      <c r="A186" s="50" t="s">
        <v>283</v>
      </c>
      <c r="B186" s="98"/>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27"/>
      <c r="AI186" s="110"/>
      <c r="AJ186" s="110"/>
    </row>
    <row r="187" spans="1:36" s="4" customFormat="1" ht="15" customHeight="1">
      <c r="A187" s="266" t="s">
        <v>316</v>
      </c>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c r="AH187" s="27"/>
      <c r="AI187" s="110"/>
      <c r="AJ187" s="110"/>
    </row>
    <row r="188" spans="1:36" s="4" customFormat="1" ht="30.75" customHeight="1">
      <c r="A188" s="266" t="s">
        <v>106</v>
      </c>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7"/>
      <c r="AI188" s="110"/>
      <c r="AJ188" s="110"/>
    </row>
    <row r="189" spans="1:36" s="4" customFormat="1" ht="45.75" customHeight="1">
      <c r="A189" s="266" t="s">
        <v>284</v>
      </c>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7"/>
      <c r="AI189" s="110"/>
      <c r="AJ189" s="110"/>
    </row>
    <row r="190" spans="1:36" s="4" customFormat="1" ht="30.75" customHeight="1">
      <c r="A190" s="266" t="s">
        <v>107</v>
      </c>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7"/>
      <c r="AI190" s="110"/>
      <c r="AJ190" s="110"/>
    </row>
    <row r="191" spans="1:36" s="4" customFormat="1" ht="30.75" customHeight="1">
      <c r="A191" s="266" t="s">
        <v>108</v>
      </c>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7"/>
      <c r="AI191" s="110"/>
      <c r="AJ191" s="110"/>
    </row>
    <row r="192" spans="1:36" s="4" customFormat="1" ht="30.75" customHeight="1">
      <c r="A192" s="266" t="s">
        <v>109</v>
      </c>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7"/>
      <c r="AI192" s="110"/>
      <c r="AJ192" s="110"/>
    </row>
    <row r="193" spans="1:43" s="5" customFormat="1" ht="17.25" customHeight="1">
      <c r="A193" s="50" t="s">
        <v>110</v>
      </c>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27"/>
      <c r="AI193" s="111"/>
      <c r="AJ193" s="111"/>
    </row>
    <row r="194" spans="1:43" s="5" customFormat="1" ht="30.75" customHeight="1">
      <c r="A194" s="266" t="s">
        <v>111</v>
      </c>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7"/>
      <c r="AI194" s="111"/>
      <c r="AJ194" s="111"/>
    </row>
    <row r="195" spans="1:43" s="5" customFormat="1" ht="45.75" customHeight="1">
      <c r="A195" s="262" t="s">
        <v>112</v>
      </c>
      <c r="B195" s="262"/>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7"/>
      <c r="AI195" s="111"/>
      <c r="AJ195" s="111"/>
    </row>
    <row r="196" spans="1:43" s="5" customFormat="1" ht="19.5" customHeight="1">
      <c r="A196" s="262" t="s">
        <v>113</v>
      </c>
      <c r="B196" s="262"/>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7"/>
      <c r="AI196" s="111"/>
      <c r="AJ196" s="111"/>
    </row>
    <row r="197" spans="1:43" s="6" customFormat="1" ht="17.25" customHeight="1">
      <c r="A197" s="262" t="s">
        <v>285</v>
      </c>
      <c r="B197" s="262"/>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7"/>
      <c r="AI197" s="112"/>
      <c r="AJ197" s="112"/>
    </row>
    <row r="198" spans="1:43" s="6" customFormat="1" ht="30.75" customHeight="1">
      <c r="A198" s="262" t="s">
        <v>114</v>
      </c>
      <c r="B198" s="262"/>
      <c r="C198" s="262"/>
      <c r="D198" s="262"/>
      <c r="E198" s="262"/>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7"/>
      <c r="AI198" s="112"/>
      <c r="AJ198" s="112"/>
    </row>
    <row r="199" spans="1:43" s="6" customFormat="1" ht="30.75" customHeight="1">
      <c r="A199" s="262" t="s">
        <v>115</v>
      </c>
      <c r="B199" s="262"/>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7"/>
      <c r="AI199" s="112"/>
      <c r="AJ199" s="112"/>
    </row>
    <row r="200" spans="1:43" s="6" customFormat="1" ht="30.75" customHeight="1">
      <c r="A200" s="262" t="s">
        <v>281</v>
      </c>
      <c r="B200" s="262"/>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7"/>
      <c r="AI200" s="112"/>
      <c r="AJ200" s="112"/>
    </row>
    <row r="201" spans="1:43" s="7" customFormat="1" ht="24" customHeight="1">
      <c r="A201" s="282" t="s">
        <v>116</v>
      </c>
      <c r="B201" s="282"/>
      <c r="C201" s="282"/>
      <c r="D201" s="282"/>
      <c r="E201" s="283" t="s">
        <v>117</v>
      </c>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51"/>
      <c r="AB201" s="99"/>
      <c r="AC201" s="99"/>
      <c r="AD201" s="99"/>
      <c r="AE201" s="99"/>
      <c r="AF201" s="99"/>
      <c r="AG201" s="99"/>
      <c r="AH201" s="27"/>
      <c r="AI201" s="113"/>
      <c r="AJ201" s="113"/>
    </row>
    <row r="202" spans="1:43" s="7" customFormat="1" ht="26.25" customHeight="1">
      <c r="A202" s="282"/>
      <c r="B202" s="282"/>
      <c r="C202" s="282"/>
      <c r="D202" s="282"/>
      <c r="E202" s="284" t="s">
        <v>201</v>
      </c>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51"/>
      <c r="AB202" s="99"/>
      <c r="AC202" s="99"/>
      <c r="AD202" s="99"/>
      <c r="AE202" s="99"/>
      <c r="AF202" s="99"/>
      <c r="AG202" s="99"/>
      <c r="AH202" s="27"/>
      <c r="AI202" s="113"/>
      <c r="AJ202" s="113"/>
    </row>
    <row r="203" spans="1:43" s="7" customFormat="1" ht="12" customHeight="1">
      <c r="A203" s="279" t="s">
        <v>118</v>
      </c>
      <c r="B203" s="279"/>
      <c r="C203" s="279"/>
      <c r="D203" s="279"/>
      <c r="E203" s="279"/>
      <c r="F203" s="279"/>
      <c r="G203" s="279"/>
      <c r="H203" s="279"/>
      <c r="I203" s="279"/>
      <c r="J203" s="279"/>
      <c r="K203" s="279"/>
      <c r="L203" s="279"/>
      <c r="M203" s="279"/>
      <c r="N203" s="279"/>
      <c r="O203" s="279"/>
      <c r="P203" s="279"/>
      <c r="Q203" s="279"/>
      <c r="R203" s="279"/>
      <c r="S203" s="280" t="s">
        <v>199</v>
      </c>
      <c r="T203" s="280"/>
      <c r="U203" s="280"/>
      <c r="V203" s="280"/>
      <c r="W203" s="280"/>
      <c r="X203" s="280"/>
      <c r="Y203" s="280"/>
      <c r="Z203" s="280"/>
      <c r="AA203" s="280"/>
      <c r="AB203" s="280"/>
      <c r="AC203" s="280"/>
      <c r="AD203" s="280"/>
      <c r="AE203" s="280"/>
      <c r="AF203" s="280"/>
      <c r="AG203" s="280"/>
      <c r="AH203" s="27"/>
      <c r="AI203" s="113"/>
      <c r="AJ203" s="113"/>
    </row>
    <row r="204" spans="1:43" s="7" customFormat="1" ht="12" customHeight="1">
      <c r="A204" s="279"/>
      <c r="B204" s="279"/>
      <c r="C204" s="279"/>
      <c r="D204" s="279"/>
      <c r="E204" s="279"/>
      <c r="F204" s="279"/>
      <c r="G204" s="279"/>
      <c r="H204" s="279"/>
      <c r="I204" s="279"/>
      <c r="J204" s="279"/>
      <c r="K204" s="279"/>
      <c r="L204" s="279"/>
      <c r="M204" s="279"/>
      <c r="N204" s="279"/>
      <c r="O204" s="279"/>
      <c r="P204" s="279"/>
      <c r="Q204" s="279"/>
      <c r="R204" s="279"/>
      <c r="S204" s="281" t="s">
        <v>200</v>
      </c>
      <c r="T204" s="281"/>
      <c r="U204" s="281"/>
      <c r="V204" s="281"/>
      <c r="W204" s="281"/>
      <c r="X204" s="281"/>
      <c r="Y204" s="281"/>
      <c r="Z204" s="281"/>
      <c r="AA204" s="281"/>
      <c r="AB204" s="281"/>
      <c r="AC204" s="281"/>
      <c r="AD204" s="281"/>
      <c r="AE204" s="281"/>
      <c r="AF204" s="281"/>
      <c r="AG204" s="281"/>
      <c r="AH204" s="27"/>
      <c r="AI204" s="113"/>
      <c r="AJ204" s="113"/>
    </row>
    <row r="205" spans="1:43" s="7" customFormat="1" ht="26.25" customHeight="1">
      <c r="A205" s="51"/>
      <c r="B205" s="51"/>
      <c r="C205" s="99"/>
      <c r="D205" s="277" t="s">
        <v>119</v>
      </c>
      <c r="E205" s="277"/>
      <c r="F205" s="277"/>
      <c r="G205" s="277"/>
      <c r="H205" s="277"/>
      <c r="I205" s="277"/>
      <c r="J205" s="277"/>
      <c r="K205" s="277"/>
      <c r="L205" s="277"/>
      <c r="M205" s="277"/>
      <c r="N205" s="277"/>
      <c r="O205" s="99"/>
      <c r="P205" s="278" t="s">
        <v>120</v>
      </c>
      <c r="Q205" s="99"/>
      <c r="R205" s="278" t="s">
        <v>121</v>
      </c>
      <c r="S205" s="278"/>
      <c r="T205" s="278"/>
      <c r="U205" s="278"/>
      <c r="V205" s="278"/>
      <c r="W205" s="35"/>
      <c r="X205" s="35"/>
      <c r="Y205" s="35"/>
      <c r="Z205" s="99"/>
      <c r="AA205" s="99"/>
      <c r="AB205" s="99"/>
      <c r="AC205" s="99"/>
      <c r="AD205" s="99"/>
      <c r="AE205" s="99"/>
      <c r="AF205" s="99"/>
      <c r="AG205" s="99"/>
      <c r="AH205" s="27"/>
      <c r="AI205" s="113"/>
      <c r="AJ205" s="113"/>
      <c r="AQ205" s="8"/>
    </row>
    <row r="206" spans="1:43" s="7" customFormat="1" ht="26.25" customHeight="1">
      <c r="A206" s="51"/>
      <c r="B206" s="51"/>
      <c r="C206" s="99"/>
      <c r="D206" s="284" t="s">
        <v>122</v>
      </c>
      <c r="E206" s="284"/>
      <c r="F206" s="284"/>
      <c r="G206" s="284"/>
      <c r="H206" s="284"/>
      <c r="I206" s="284"/>
      <c r="J206" s="284"/>
      <c r="K206" s="284"/>
      <c r="L206" s="284"/>
      <c r="M206" s="284"/>
      <c r="N206" s="284"/>
      <c r="O206" s="99"/>
      <c r="P206" s="278"/>
      <c r="Q206" s="99"/>
      <c r="R206" s="278" t="s">
        <v>123</v>
      </c>
      <c r="S206" s="278"/>
      <c r="T206" s="278"/>
      <c r="U206" s="278"/>
      <c r="V206" s="278"/>
      <c r="W206" s="35"/>
      <c r="X206" s="35"/>
      <c r="Y206" s="35"/>
      <c r="Z206" s="99"/>
      <c r="AA206" s="99"/>
      <c r="AB206" s="99"/>
      <c r="AC206" s="99"/>
      <c r="AD206" s="99"/>
      <c r="AE206" s="99"/>
      <c r="AF206" s="99"/>
      <c r="AG206" s="99"/>
      <c r="AH206" s="27"/>
      <c r="AI206" s="113"/>
      <c r="AJ206" s="113"/>
      <c r="AQ206" s="8"/>
    </row>
    <row r="207" spans="1:43" s="7" customFormat="1" ht="9" customHeight="1">
      <c r="A207" s="51"/>
      <c r="B207" s="51"/>
      <c r="C207" s="100"/>
      <c r="D207" s="100"/>
      <c r="E207" s="100"/>
      <c r="F207" s="100"/>
      <c r="G207" s="100"/>
      <c r="H207" s="100"/>
      <c r="I207" s="35"/>
      <c r="J207" s="35"/>
      <c r="K207" s="35"/>
      <c r="L207" s="35"/>
      <c r="M207" s="35"/>
      <c r="N207" s="35"/>
      <c r="O207" s="101"/>
      <c r="P207" s="101"/>
      <c r="Q207" s="101"/>
      <c r="R207" s="101"/>
      <c r="S207" s="99"/>
      <c r="T207" s="99"/>
      <c r="U207" s="99"/>
      <c r="V207" s="99"/>
      <c r="W207" s="101"/>
      <c r="X207" s="101"/>
      <c r="Y207" s="101"/>
      <c r="Z207" s="99"/>
      <c r="AA207" s="99"/>
      <c r="AB207" s="99"/>
      <c r="AC207" s="99"/>
      <c r="AD207" s="99"/>
      <c r="AE207" s="99"/>
      <c r="AF207" s="99"/>
      <c r="AG207" s="99"/>
      <c r="AH207" s="27"/>
      <c r="AI207" s="113"/>
      <c r="AJ207" s="113"/>
    </row>
    <row r="208" spans="1:43" s="4" customFormat="1" ht="17.25" customHeight="1">
      <c r="A208" s="50" t="s">
        <v>286</v>
      </c>
      <c r="B208" s="98"/>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27"/>
      <c r="AI208" s="110"/>
      <c r="AJ208" s="110"/>
    </row>
    <row r="209" spans="1:36" s="4" customFormat="1" ht="45.75" customHeight="1">
      <c r="A209" s="266" t="s">
        <v>124</v>
      </c>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c r="AH209" s="27"/>
      <c r="AI209" s="110"/>
      <c r="AJ209" s="110"/>
    </row>
    <row r="210" spans="1:36" s="4" customFormat="1" ht="30.75" customHeight="1">
      <c r="A210" s="266" t="s">
        <v>125</v>
      </c>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c r="AH210" s="27"/>
      <c r="AI210" s="110"/>
      <c r="AJ210" s="110"/>
    </row>
    <row r="211" spans="1:36" s="4" customFormat="1" ht="30.75" customHeight="1">
      <c r="A211" s="266" t="s">
        <v>126</v>
      </c>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c r="AE211" s="266"/>
      <c r="AF211" s="266"/>
      <c r="AG211" s="266"/>
      <c r="AH211" s="27"/>
      <c r="AI211" s="110"/>
      <c r="AJ211" s="110"/>
    </row>
    <row r="212" spans="1:36" s="4" customFormat="1" ht="30.75" customHeight="1">
      <c r="A212" s="266" t="s">
        <v>127</v>
      </c>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c r="X212" s="266"/>
      <c r="Y212" s="266"/>
      <c r="Z212" s="266"/>
      <c r="AA212" s="266"/>
      <c r="AB212" s="266"/>
      <c r="AC212" s="266"/>
      <c r="AD212" s="266"/>
      <c r="AE212" s="266"/>
      <c r="AF212" s="266"/>
      <c r="AG212" s="266"/>
      <c r="AH212" s="27"/>
      <c r="AI212" s="110"/>
      <c r="AJ212" s="110"/>
    </row>
    <row r="213" spans="1:36" s="4" customFormat="1" ht="17.25" customHeight="1">
      <c r="A213" s="276" t="s">
        <v>287</v>
      </c>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102"/>
      <c r="Y213" s="50"/>
      <c r="Z213" s="50"/>
      <c r="AA213" s="50"/>
      <c r="AB213" s="50"/>
      <c r="AC213" s="50"/>
      <c r="AD213" s="50"/>
      <c r="AE213" s="50"/>
      <c r="AF213" s="50"/>
      <c r="AG213" s="50"/>
      <c r="AH213" s="27"/>
      <c r="AI213" s="110"/>
      <c r="AJ213" s="110"/>
    </row>
    <row r="214" spans="1:36" s="4" customFormat="1" ht="82.5" customHeight="1">
      <c r="A214" s="266" t="s">
        <v>128</v>
      </c>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7"/>
      <c r="AI214" s="110"/>
      <c r="AJ214" s="110"/>
    </row>
    <row r="215" spans="1:36" s="4" customFormat="1" ht="17.25" customHeight="1">
      <c r="A215" s="266" t="s">
        <v>288</v>
      </c>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c r="X215" s="266"/>
      <c r="Y215" s="266"/>
      <c r="Z215" s="266"/>
      <c r="AA215" s="266"/>
      <c r="AB215" s="266"/>
      <c r="AC215" s="266"/>
      <c r="AD215" s="266"/>
      <c r="AE215" s="266"/>
      <c r="AF215" s="266"/>
      <c r="AG215" s="266"/>
      <c r="AH215" s="27"/>
      <c r="AI215" s="110"/>
      <c r="AJ215" s="110"/>
    </row>
    <row r="216" spans="1:36" s="4" customFormat="1" ht="17.25" customHeight="1">
      <c r="A216" s="266" t="s">
        <v>289</v>
      </c>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c r="X216" s="266"/>
      <c r="Y216" s="266"/>
      <c r="Z216" s="266"/>
      <c r="AA216" s="266"/>
      <c r="AB216" s="266"/>
      <c r="AC216" s="266"/>
      <c r="AD216" s="266"/>
      <c r="AE216" s="266"/>
      <c r="AF216" s="266"/>
      <c r="AG216" s="266"/>
      <c r="AH216" s="27"/>
      <c r="AI216" s="110"/>
      <c r="AJ216" s="110"/>
    </row>
    <row r="217" spans="1:36" s="4" customFormat="1" ht="9" customHeight="1">
      <c r="A217" s="52" t="s">
        <v>129</v>
      </c>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0"/>
      <c r="Z217" s="50"/>
      <c r="AA217" s="50"/>
      <c r="AB217" s="50"/>
      <c r="AC217" s="50"/>
      <c r="AD217" s="50"/>
      <c r="AE217" s="50"/>
      <c r="AF217" s="50"/>
      <c r="AG217" s="50"/>
      <c r="AH217" s="27"/>
      <c r="AI217" s="110"/>
      <c r="AJ217" s="110"/>
    </row>
    <row r="241" spans="34:34" ht="21" customHeight="1">
      <c r="AH241" s="28"/>
    </row>
    <row r="242" spans="34:34" ht="21" customHeight="1">
      <c r="AH242" s="28"/>
    </row>
    <row r="243" spans="34:34" ht="21" customHeight="1">
      <c r="AH243" s="28"/>
    </row>
    <row r="247" spans="34:34" ht="21" customHeight="1">
      <c r="AH247" s="28"/>
    </row>
    <row r="248" spans="34:34" ht="21" customHeight="1">
      <c r="AH248" s="30"/>
    </row>
    <row r="249" spans="34:34" ht="21" customHeight="1">
      <c r="AH249" s="30"/>
    </row>
    <row r="250" spans="34:34" ht="21" customHeight="1">
      <c r="AH250" s="30"/>
    </row>
    <row r="251" spans="34:34" ht="21" customHeight="1">
      <c r="AH251" s="30"/>
    </row>
    <row r="252" spans="34:34" ht="21" customHeight="1">
      <c r="AH252" s="31"/>
    </row>
    <row r="253" spans="34:34" ht="21" customHeight="1">
      <c r="AH253" s="28"/>
    </row>
    <row r="254" spans="34:34" ht="21" customHeight="1">
      <c r="AH254" s="28"/>
    </row>
    <row r="255" spans="34:34" ht="21" customHeight="1">
      <c r="AH255" s="28"/>
    </row>
    <row r="258" spans="34:34" ht="21" customHeight="1">
      <c r="AH258" s="26"/>
    </row>
    <row r="259" spans="34:34" ht="21" customHeight="1">
      <c r="AH259" s="32"/>
    </row>
  </sheetData>
  <sheetProtection sheet="1" objects="1" scenarios="1" formatRows="0"/>
  <protectedRanges>
    <protectedRange sqref="A82:AG181" name="５"/>
    <protectedRange sqref="E50:X50 AC50:AF50 E51:AG51 K52 E52:E55 M55 S56 X56 AC56 G57 V59 AA59 G60 L60 E61 E63 K63 R63:AG63" name="３"/>
    <protectedRange sqref="B4:K7 L5 O5 T5:U5 W5 Y5 AC7:AD7 M11:O11 I18 P18 B8:AG9 H12:J12 M13:O13 M15:O15 M17:O17 AE12 AC12 H14:J14 AE14 AC14 H16:J17 AE16 AC16 B11:B18 T11:T17 Z12:AA12 W12 W14 W16 W18 Z14:AA14 Z16:AA16" name="１"/>
    <protectedRange sqref="B19 D22 L22 D26 L26 U26 U28 L28 D28 D31 L31 D34:D36 V34:V36 U39 L39 D39 D42 L42 U42 L45 B47 B49 D45" name="２"/>
    <protectedRange sqref="B65:B75 R65:R74 B77:B79 P77:P79 B80:AG80" name="４"/>
  </protectedRanges>
  <dataConsolidate/>
  <mergeCells count="346">
    <mergeCell ref="A127:AD127"/>
    <mergeCell ref="AE127:AG127"/>
    <mergeCell ref="A112:AD112"/>
    <mergeCell ref="AE112:AG112"/>
    <mergeCell ref="A113:AD113"/>
    <mergeCell ref="AE113:AG113"/>
    <mergeCell ref="A114:AD114"/>
    <mergeCell ref="AE114:AG114"/>
    <mergeCell ref="A120:AD120"/>
    <mergeCell ref="AE120:AG120"/>
    <mergeCell ref="A121:AD121"/>
    <mergeCell ref="AE121:AG121"/>
    <mergeCell ref="A115:AD115"/>
    <mergeCell ref="AE115:AG115"/>
    <mergeCell ref="A116:AD116"/>
    <mergeCell ref="AE116:AG116"/>
    <mergeCell ref="A117:AD117"/>
    <mergeCell ref="AE117:AG117"/>
    <mergeCell ref="A118:AD118"/>
    <mergeCell ref="AE118:AG118"/>
    <mergeCell ref="A119:AD119"/>
    <mergeCell ref="AE119:AG119"/>
    <mergeCell ref="A122:AD122"/>
    <mergeCell ref="AE122:AG122"/>
    <mergeCell ref="A107:AD107"/>
    <mergeCell ref="AE107:AG107"/>
    <mergeCell ref="A108:AD108"/>
    <mergeCell ref="AE108:AG108"/>
    <mergeCell ref="A109:AD109"/>
    <mergeCell ref="AE109:AG109"/>
    <mergeCell ref="A110:AD110"/>
    <mergeCell ref="AE110:AG110"/>
    <mergeCell ref="A111:AD111"/>
    <mergeCell ref="AE111:AG111"/>
    <mergeCell ref="A102:AD102"/>
    <mergeCell ref="AE102:AG102"/>
    <mergeCell ref="A105:AD105"/>
    <mergeCell ref="AE105:AG105"/>
    <mergeCell ref="A106:AD106"/>
    <mergeCell ref="AE106:AG106"/>
    <mergeCell ref="AE103:AG103"/>
    <mergeCell ref="A104:AD104"/>
    <mergeCell ref="AE104:AG104"/>
    <mergeCell ref="A97:AD97"/>
    <mergeCell ref="AE97:AG97"/>
    <mergeCell ref="A98:AD98"/>
    <mergeCell ref="AE98:AG98"/>
    <mergeCell ref="A99:AD99"/>
    <mergeCell ref="AE99:AG99"/>
    <mergeCell ref="A100:AD100"/>
    <mergeCell ref="AE100:AG100"/>
    <mergeCell ref="A101:AD101"/>
    <mergeCell ref="AE101:AG101"/>
    <mergeCell ref="A92:AD92"/>
    <mergeCell ref="AE92:AG92"/>
    <mergeCell ref="A93:AD93"/>
    <mergeCell ref="AE93:AG93"/>
    <mergeCell ref="A94:AD94"/>
    <mergeCell ref="AE94:AG94"/>
    <mergeCell ref="A95:AD95"/>
    <mergeCell ref="AE95:AG95"/>
    <mergeCell ref="A96:AD96"/>
    <mergeCell ref="AE96:AG96"/>
    <mergeCell ref="A87:AD87"/>
    <mergeCell ref="AE87:AG87"/>
    <mergeCell ref="A88:AD88"/>
    <mergeCell ref="AE88:AG88"/>
    <mergeCell ref="A89:AD89"/>
    <mergeCell ref="AE89:AG89"/>
    <mergeCell ref="A90:AD90"/>
    <mergeCell ref="AE90:AG90"/>
    <mergeCell ref="A91:AD91"/>
    <mergeCell ref="AE91:AG91"/>
    <mergeCell ref="A82:AD82"/>
    <mergeCell ref="AE82:AG82"/>
    <mergeCell ref="A83:AD83"/>
    <mergeCell ref="AE83:AG83"/>
    <mergeCell ref="A84:AD84"/>
    <mergeCell ref="AE84:AG84"/>
    <mergeCell ref="A85:AD85"/>
    <mergeCell ref="AE85:AG85"/>
    <mergeCell ref="A86:AD86"/>
    <mergeCell ref="AE86:AG86"/>
    <mergeCell ref="AE133:AG133"/>
    <mergeCell ref="A134:AD134"/>
    <mergeCell ref="AE134:AG134"/>
    <mergeCell ref="A130:AD130"/>
    <mergeCell ref="AE130:AG130"/>
    <mergeCell ref="A131:AD131"/>
    <mergeCell ref="AE131:AG131"/>
    <mergeCell ref="A140:AD140"/>
    <mergeCell ref="A135:AD135"/>
    <mergeCell ref="AE135:AG135"/>
    <mergeCell ref="A181:AD181"/>
    <mergeCell ref="AE181:AG181"/>
    <mergeCell ref="AE172:AG172"/>
    <mergeCell ref="A172:AD172"/>
    <mergeCell ref="A175:AD175"/>
    <mergeCell ref="AE179:AG179"/>
    <mergeCell ref="AE175:AG175"/>
    <mergeCell ref="A176:AD176"/>
    <mergeCell ref="AE126:AG126"/>
    <mergeCell ref="A169:AD169"/>
    <mergeCell ref="AE169:AG169"/>
    <mergeCell ref="A136:AD136"/>
    <mergeCell ref="A159:AD159"/>
    <mergeCell ref="AE159:AG159"/>
    <mergeCell ref="AE142:AG142"/>
    <mergeCell ref="A142:AD142"/>
    <mergeCell ref="A143:AD143"/>
    <mergeCell ref="A145:AD145"/>
    <mergeCell ref="AE145:AG145"/>
    <mergeCell ref="A146:AD146"/>
    <mergeCell ref="AE146:AG146"/>
    <mergeCell ref="A149:AD149"/>
    <mergeCell ref="A151:AD151"/>
    <mergeCell ref="AE151:AG151"/>
    <mergeCell ref="A123:AD123"/>
    <mergeCell ref="AE123:AG123"/>
    <mergeCell ref="A124:AD124"/>
    <mergeCell ref="AE124:AG124"/>
    <mergeCell ref="A125:AD125"/>
    <mergeCell ref="AE125:AG125"/>
    <mergeCell ref="A126:AD126"/>
    <mergeCell ref="A180:AD180"/>
    <mergeCell ref="AE180:AG180"/>
    <mergeCell ref="A152:AD152"/>
    <mergeCell ref="A128:AD128"/>
    <mergeCell ref="AE128:AG128"/>
    <mergeCell ref="A129:AD129"/>
    <mergeCell ref="AE129:AG129"/>
    <mergeCell ref="AE149:AG149"/>
    <mergeCell ref="A150:AD150"/>
    <mergeCell ref="AE150:AG150"/>
    <mergeCell ref="AE136:AG136"/>
    <mergeCell ref="A137:AD137"/>
    <mergeCell ref="AE137:AG137"/>
    <mergeCell ref="A138:AD138"/>
    <mergeCell ref="AE138:AG138"/>
    <mergeCell ref="A139:AD139"/>
    <mergeCell ref="AE139:AG139"/>
    <mergeCell ref="AE141:AG141"/>
    <mergeCell ref="A144:AD144"/>
    <mergeCell ref="AE144:AG144"/>
    <mergeCell ref="AE156:AG156"/>
    <mergeCell ref="A157:AD157"/>
    <mergeCell ref="AE157:AG157"/>
    <mergeCell ref="A158:AD158"/>
    <mergeCell ref="AE158:AG158"/>
    <mergeCell ref="AE152:AG152"/>
    <mergeCell ref="A153:AD153"/>
    <mergeCell ref="AE153:AG153"/>
    <mergeCell ref="A154:AD154"/>
    <mergeCell ref="AE154:AG154"/>
    <mergeCell ref="A155:AD155"/>
    <mergeCell ref="AE155:AG155"/>
    <mergeCell ref="A156:AD156"/>
    <mergeCell ref="S21:Z21"/>
    <mergeCell ref="T24:AA24"/>
    <mergeCell ref="M11:O11"/>
    <mergeCell ref="M13:O13"/>
    <mergeCell ref="M15:O15"/>
    <mergeCell ref="M17:O17"/>
    <mergeCell ref="C12:F12"/>
    <mergeCell ref="H12:J12"/>
    <mergeCell ref="C14:F14"/>
    <mergeCell ref="H14:J14"/>
    <mergeCell ref="C16:F16"/>
    <mergeCell ref="H16:J16"/>
    <mergeCell ref="C17:F17"/>
    <mergeCell ref="C13:F13"/>
    <mergeCell ref="C15:F15"/>
    <mergeCell ref="AA13:AB13"/>
    <mergeCell ref="Q11:R11"/>
    <mergeCell ref="U12:AG12"/>
    <mergeCell ref="X13:Y13"/>
    <mergeCell ref="AD15:AG15"/>
    <mergeCell ref="AD13:AG13"/>
    <mergeCell ref="AD11:AG11"/>
    <mergeCell ref="C18:H18"/>
    <mergeCell ref="J18:O18"/>
    <mergeCell ref="E22:I22"/>
    <mergeCell ref="U41:AB41"/>
    <mergeCell ref="L21:M21"/>
    <mergeCell ref="AD17:AG17"/>
    <mergeCell ref="A187:AG187"/>
    <mergeCell ref="A188:AG188"/>
    <mergeCell ref="A189:AG189"/>
    <mergeCell ref="C68:Q68"/>
    <mergeCell ref="AE176:AG176"/>
    <mergeCell ref="A177:AD177"/>
    <mergeCell ref="AE177:AG177"/>
    <mergeCell ref="B80:AG80"/>
    <mergeCell ref="A167:AD167"/>
    <mergeCell ref="AE167:AG167"/>
    <mergeCell ref="Q79:AG79"/>
    <mergeCell ref="AE147:AG147"/>
    <mergeCell ref="A148:AD148"/>
    <mergeCell ref="AE148:AG148"/>
    <mergeCell ref="A103:AD103"/>
    <mergeCell ref="A133:AD133"/>
    <mergeCell ref="A165:AD165"/>
    <mergeCell ref="AE165:AG165"/>
    <mergeCell ref="A166:AD166"/>
    <mergeCell ref="C74:O74"/>
    <mergeCell ref="AE160:AG160"/>
    <mergeCell ref="A147:AD147"/>
    <mergeCell ref="A168:AD168"/>
    <mergeCell ref="AE168:AG168"/>
    <mergeCell ref="A81:AG81"/>
    <mergeCell ref="A190:AG190"/>
    <mergeCell ref="A178:AD178"/>
    <mergeCell ref="AE178:AG178"/>
    <mergeCell ref="A179:AD179"/>
    <mergeCell ref="AE140:AG140"/>
    <mergeCell ref="A141:AD141"/>
    <mergeCell ref="AE166:AG166"/>
    <mergeCell ref="A162:AD162"/>
    <mergeCell ref="AE162:AG162"/>
    <mergeCell ref="A163:AD163"/>
    <mergeCell ref="AE163:AG163"/>
    <mergeCell ref="A164:AD164"/>
    <mergeCell ref="AE164:AG164"/>
    <mergeCell ref="A161:AD161"/>
    <mergeCell ref="AE161:AG161"/>
    <mergeCell ref="A170:AD170"/>
    <mergeCell ref="AE170:AG170"/>
    <mergeCell ref="A171:AD171"/>
    <mergeCell ref="AE171:AG171"/>
    <mergeCell ref="AI2:AJ2"/>
    <mergeCell ref="Q10:AG10"/>
    <mergeCell ref="B10:P10"/>
    <mergeCell ref="A2:AG2"/>
    <mergeCell ref="B4:K4"/>
    <mergeCell ref="A5:A6"/>
    <mergeCell ref="B5:K7"/>
    <mergeCell ref="M5:N5"/>
    <mergeCell ref="P5:Q5"/>
    <mergeCell ref="R4:AG4"/>
    <mergeCell ref="L4:Q4"/>
    <mergeCell ref="B8:F8"/>
    <mergeCell ref="G8:AG8"/>
    <mergeCell ref="AC7:AD7"/>
    <mergeCell ref="B9:AG9"/>
    <mergeCell ref="T5:U6"/>
    <mergeCell ref="R5:S6"/>
    <mergeCell ref="V5:V6"/>
    <mergeCell ref="W5:W6"/>
    <mergeCell ref="X5:X6"/>
    <mergeCell ref="Y5:Y6"/>
    <mergeCell ref="Z5:Z6"/>
    <mergeCell ref="A216:AG216"/>
    <mergeCell ref="A197:AG197"/>
    <mergeCell ref="A210:AG210"/>
    <mergeCell ref="A211:AG211"/>
    <mergeCell ref="A212:AG212"/>
    <mergeCell ref="A213:W213"/>
    <mergeCell ref="D205:N205"/>
    <mergeCell ref="P205:P206"/>
    <mergeCell ref="A209:AG209"/>
    <mergeCell ref="A203:R204"/>
    <mergeCell ref="S203:AG203"/>
    <mergeCell ref="S204:AG204"/>
    <mergeCell ref="A200:AG200"/>
    <mergeCell ref="A198:AG198"/>
    <mergeCell ref="A214:AG214"/>
    <mergeCell ref="A201:D202"/>
    <mergeCell ref="E201:Z201"/>
    <mergeCell ref="E202:Z202"/>
    <mergeCell ref="R205:V205"/>
    <mergeCell ref="R206:V206"/>
    <mergeCell ref="D206:N206"/>
    <mergeCell ref="A199:AG199"/>
    <mergeCell ref="A215:AG215"/>
    <mergeCell ref="C77:O77"/>
    <mergeCell ref="C78:O78"/>
    <mergeCell ref="Q77:AG77"/>
    <mergeCell ref="Q78:AG78"/>
    <mergeCell ref="C69:Q69"/>
    <mergeCell ref="B62:Q62"/>
    <mergeCell ref="B76:AG76"/>
    <mergeCell ref="B64:AG64"/>
    <mergeCell ref="A196:AG196"/>
    <mergeCell ref="C79:O79"/>
    <mergeCell ref="A191:AG191"/>
    <mergeCell ref="A192:AG192"/>
    <mergeCell ref="C75:O75"/>
    <mergeCell ref="A194:AG194"/>
    <mergeCell ref="A195:AG195"/>
    <mergeCell ref="AE143:AG143"/>
    <mergeCell ref="A173:AD173"/>
    <mergeCell ref="AE173:AG173"/>
    <mergeCell ref="A174:AD174"/>
    <mergeCell ref="AE174:AG174"/>
    <mergeCell ref="A132:AD132"/>
    <mergeCell ref="AE132:AG132"/>
    <mergeCell ref="A160:AD160"/>
    <mergeCell ref="C71:O71"/>
    <mergeCell ref="C72:O72"/>
    <mergeCell ref="C73:O73"/>
    <mergeCell ref="A11:A12"/>
    <mergeCell ref="A13:A14"/>
    <mergeCell ref="A15:A16"/>
    <mergeCell ref="X18:AC18"/>
    <mergeCell ref="P44:Q44"/>
    <mergeCell ref="Q17:R17"/>
    <mergeCell ref="S17:V17"/>
    <mergeCell ref="AA17:AB17"/>
    <mergeCell ref="X11:Y11"/>
    <mergeCell ref="Q15:R15"/>
    <mergeCell ref="S15:V15"/>
    <mergeCell ref="AA15:AB15"/>
    <mergeCell ref="U14:AG14"/>
    <mergeCell ref="U16:AG16"/>
    <mergeCell ref="N38:O38"/>
    <mergeCell ref="U38:AB38"/>
    <mergeCell ref="N33:O33"/>
    <mergeCell ref="R62:AG62"/>
    <mergeCell ref="R63:AG63"/>
    <mergeCell ref="C65:Q65"/>
    <mergeCell ref="C66:Q66"/>
    <mergeCell ref="C11:F11"/>
    <mergeCell ref="S11:V11"/>
    <mergeCell ref="AA11:AB11"/>
    <mergeCell ref="Q13:R13"/>
    <mergeCell ref="S13:V13"/>
    <mergeCell ref="E50:H50"/>
    <mergeCell ref="I50:X50"/>
    <mergeCell ref="Y50:AA50"/>
    <mergeCell ref="C70:O70"/>
    <mergeCell ref="C67:Q67"/>
    <mergeCell ref="S69:AG69"/>
    <mergeCell ref="X17:Y17"/>
    <mergeCell ref="X15:Y15"/>
    <mergeCell ref="H17:J17"/>
    <mergeCell ref="AC50:AF50"/>
    <mergeCell ref="B51:D51"/>
    <mergeCell ref="E51:AG51"/>
    <mergeCell ref="B52:D53"/>
    <mergeCell ref="B50:D50"/>
    <mergeCell ref="U33:AB33"/>
    <mergeCell ref="P30:Q30"/>
    <mergeCell ref="S19:Z19"/>
    <mergeCell ref="Q18:V18"/>
    <mergeCell ref="B54:D55"/>
    <mergeCell ref="B56:D61"/>
  </mergeCells>
  <phoneticPr fontId="2"/>
  <conditionalFormatting sqref="AI2">
    <cfRule type="cellIs" dxfId="1" priority="1" operator="equal">
      <formula>"簡易チェック：OK"</formula>
    </cfRule>
    <cfRule type="cellIs" dxfId="0" priority="2" operator="equal">
      <formula>"簡易チェック：NG"</formula>
    </cfRule>
  </conditionalFormatting>
  <dataValidations count="1">
    <dataValidation imeMode="disabled" allowBlank="1" showInputMessage="1" showErrorMessage="1" sqref="W5 Y5 AC7:AD7 R63:AG63 M13:O13 M15:O15 AC50:AF50 M55 M11:O11 M17:O17 B9:AG9" xr:uid="{78C25716-EA1F-447C-8D81-F9EC90158372}"/>
  </dataValidations>
  <pageMargins left="0.59055118110236227" right="0.39370078740157483" top="0.59055118110236227" bottom="0.19685039370078741" header="0.19685039370078741" footer="0.15748031496062992"/>
  <pageSetup paperSize="9" scale="62" fitToHeight="0" orientation="portrait" r:id="rId1"/>
  <headerFooter alignWithMargins="0"/>
  <rowBreaks count="2" manualBreakCount="2">
    <brk id="55" min="13" max="35" man="1"/>
    <brk id="181" min="13" max="35" man="1"/>
  </rowBreaks>
  <colBreaks count="1" manualBreakCount="1">
    <brk id="33" max="219"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F97051C-E1E2-41A2-BCEF-CA426B1439A0}">
          <x14:formula1>
            <xm:f>list!$A$2:$A$3</xm:f>
          </x14:formula1>
          <xm:sqref>P77:P79 D22 I18 L22 D26 D42 L26 U26 L28 U28 L31 D28 L39 U39 V59 U42 D39 D31 E61 K63 L60 B65:B75 R65:R74 B77:B79 O5 L5 B17:B19 L42 E63 B49 B47 AA59 P18 D34:D36 V34:V36 K52 E52:E55 G57 AC56 S56 X56 G60 W18 L45 D45</xm:sqref>
        </x14:dataValidation>
        <x14:dataValidation type="list" allowBlank="1" showInputMessage="1" showErrorMessage="1" xr:uid="{FFD2FBA4-256A-4486-A2B2-1C0824E70814}">
          <x14:formula1>
            <xm:f>list!$B$2:$B$49</xm:f>
          </x14:formula1>
          <xm:sqref>H12 E50 B8 H14 H16</xm:sqref>
        </x14:dataValidation>
        <x14:dataValidation type="list" showInputMessage="1" showErrorMessage="1" xr:uid="{25499B64-63CE-4C1D-B7A9-412E252BBC1C}">
          <x14:formula1>
            <xm:f>list!$A$2:$A$3</xm:f>
          </x14:formula1>
          <xm:sqref>B11:B16</xm:sqref>
        </x14:dataValidation>
        <x14:dataValidation type="list" allowBlank="1" showInputMessage="1" showErrorMessage="1" xr:uid="{5FB20BD0-9E1D-4547-96BC-3AF298D0AA68}">
          <x14:formula1>
            <xm:f>list!$C$2:$C$50</xm:f>
          </x14:formula1>
          <xm:sqref>H17:J17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B2BA-C3F1-460C-A29A-CB556A131505}">
  <sheetPr codeName="Sheet4"/>
  <dimension ref="A1"/>
  <sheetViews>
    <sheetView showGridLines="0" view="pageBreakPreview" zoomScaleNormal="100" zoomScaleSheetLayoutView="100" workbookViewId="0"/>
  </sheetViews>
  <sheetFormatPr defaultColWidth="8.75" defaultRowHeight="13.5"/>
  <cols>
    <col min="1" max="1" width="3.625" style="181" customWidth="1"/>
    <col min="2" max="13" width="8.75" style="181"/>
    <col min="14" max="14" width="3.625" style="181" customWidth="1"/>
    <col min="15" max="16384" width="8.75" style="181"/>
  </cols>
  <sheetData/>
  <sheetProtection algorithmName="SHA-512" hashValue="MinXOL8D0eLKO/lzp5YTx7ApjR7KYeQpJD8rfDVhyk1j/sK6koXuXvMt7gpR6A+rsLbwnN7gV9tq+pc1AicLYg==" saltValue="5v935ThtBg3oqrIcVI1A6A==" spinCount="100000" sheet="1" objects="1" scenarios="1"/>
  <phoneticPr fontId="2"/>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A440-27CC-4296-AEB1-A871C3C74FB7}">
  <sheetPr codeName="Sheet2"/>
  <dimension ref="A1:P96"/>
  <sheetViews>
    <sheetView zoomScaleNormal="100" workbookViewId="0"/>
  </sheetViews>
  <sheetFormatPr defaultRowHeight="13.5"/>
  <cols>
    <col min="1" max="1" width="44.375" customWidth="1"/>
    <col min="2" max="2" width="43.125" customWidth="1"/>
    <col min="3" max="3" width="48.125" customWidth="1"/>
    <col min="4" max="4" width="24.625" customWidth="1"/>
    <col min="5" max="6" width="32.25" customWidth="1"/>
    <col min="7" max="7" width="26.5" bestFit="1" customWidth="1"/>
    <col min="8" max="8" width="11.125" bestFit="1" customWidth="1"/>
    <col min="9" max="11" width="37.5" customWidth="1"/>
    <col min="12" max="12" width="47.125" bestFit="1" customWidth="1"/>
    <col min="14" max="14" width="5.375" customWidth="1"/>
  </cols>
  <sheetData>
    <row r="1" spans="1:16">
      <c r="A1" s="114" t="s">
        <v>202</v>
      </c>
      <c r="B1" s="119" t="s">
        <v>218</v>
      </c>
      <c r="C1" s="119" t="s">
        <v>217</v>
      </c>
      <c r="D1" s="119" t="s">
        <v>211</v>
      </c>
      <c r="E1" s="119" t="s">
        <v>219</v>
      </c>
      <c r="F1" s="119" t="s">
        <v>220</v>
      </c>
      <c r="G1" s="114" t="s">
        <v>203</v>
      </c>
      <c r="H1" s="114" t="s">
        <v>204</v>
      </c>
      <c r="I1" s="114" t="s">
        <v>212</v>
      </c>
      <c r="J1" s="114" t="s">
        <v>229</v>
      </c>
      <c r="K1" s="114" t="s">
        <v>301</v>
      </c>
      <c r="L1" s="114" t="s">
        <v>205</v>
      </c>
      <c r="M1" s="119">
        <f ca="1">COUNTIF(M2:M320,"〇")</f>
        <v>16</v>
      </c>
      <c r="N1" s="119" t="s">
        <v>208</v>
      </c>
    </row>
    <row r="2" spans="1:16">
      <c r="A2" s="115" t="s">
        <v>207</v>
      </c>
      <c r="B2" s="115" t="str">
        <f>IF('保助看業務従事者届(Excelオンライン版)'!B4="",A39,"")</f>
        <v>ふりがなを入力してください。</v>
      </c>
      <c r="C2" s="120"/>
      <c r="D2" s="121" t="s">
        <v>206</v>
      </c>
      <c r="E2" s="121" t="s">
        <v>206</v>
      </c>
      <c r="F2" s="121"/>
      <c r="G2" s="116" t="str">
        <f>IF(LEN('保助看業務従事者届(Excelオンライン版)'!B4)&gt;N2,A40,"")</f>
        <v/>
      </c>
      <c r="H2" s="121" t="s">
        <v>206</v>
      </c>
      <c r="I2" s="121" t="s">
        <v>206</v>
      </c>
      <c r="J2" s="121"/>
      <c r="K2" s="121"/>
      <c r="L2" s="115" t="str">
        <f>IF(B2&lt;&gt;"",B2,IF(C2&lt;&gt;"",C2,IF(D2&lt;&gt;"",D2,IF(E2&lt;&gt;"",E2,IF(F2&lt;&gt;"",F2,IF(G2&lt;&gt;"",G2,IF(H2&lt;&gt;"",H2,IF(I2&lt;&gt;"",I2,IF(J2&lt;&gt;"",J2,IF(K2&lt;&gt;"",K2,""))))))))))</f>
        <v>ふりがなを入力してください。</v>
      </c>
      <c r="M2" s="115" t="str">
        <f>IF(L2&lt;&gt;"","〇","")</f>
        <v>〇</v>
      </c>
      <c r="N2" s="115">
        <v>200</v>
      </c>
    </row>
    <row r="3" spans="1:16">
      <c r="A3" s="115" t="s">
        <v>209</v>
      </c>
      <c r="B3" s="115" t="str">
        <f>IF('保助看業務従事者届(Excelオンライン版)'!B5="",A41,"")</f>
        <v>氏名を入力してください。</v>
      </c>
      <c r="C3" s="121"/>
      <c r="D3" s="121" t="s">
        <v>206</v>
      </c>
      <c r="E3" s="121" t="s">
        <v>206</v>
      </c>
      <c r="F3" s="121"/>
      <c r="G3" s="116" t="str">
        <f>IF(LEN('保助看業務従事者届(Excelオンライン版)'!B5)&gt;N3,A42,"")</f>
        <v/>
      </c>
      <c r="H3" s="121" t="s">
        <v>206</v>
      </c>
      <c r="I3" s="121" t="s">
        <v>206</v>
      </c>
      <c r="J3" s="121"/>
      <c r="K3" s="121"/>
      <c r="L3" s="115" t="str">
        <f t="shared" ref="L3:L10" si="0">IF(B3&lt;&gt;"",B3,IF(C3&lt;&gt;"",C3,IF(D3&lt;&gt;"",D3,IF(E3&lt;&gt;"",E3,IF(F3&lt;&gt;"",F3,IF(G3&lt;&gt;"",G3,IF(H3&lt;&gt;"",H3,IF(I3&lt;&gt;"",I3,IF(J3&lt;&gt;"",J3,IF(K3&lt;&gt;"",K3,""))))))))))</f>
        <v>氏名を入力してください。</v>
      </c>
      <c r="M3" s="115" t="str">
        <f t="shared" ref="M3:M52" si="1">IF(L3&lt;&gt;"","〇","")</f>
        <v>〇</v>
      </c>
      <c r="N3" s="115">
        <v>100</v>
      </c>
    </row>
    <row r="4" spans="1:16">
      <c r="A4" s="115" t="s">
        <v>210</v>
      </c>
      <c r="B4" s="121" t="s">
        <v>206</v>
      </c>
      <c r="C4" s="121"/>
      <c r="D4" s="115" t="str">
        <f>IF(COUNTIFS('保助看業務従事者届(Excelオンライン版)'!L5:O5, "■")&lt;&gt;0,"",A43)</f>
        <v>性別を選択してください。</v>
      </c>
      <c r="E4" s="115" t="str">
        <f>IF(COUNTIFS('保助看業務従事者届(Excelオンライン版)'!L5:O5, "■")&gt;1,A44,"")</f>
        <v/>
      </c>
      <c r="F4" s="120"/>
      <c r="G4" s="121" t="s">
        <v>206</v>
      </c>
      <c r="H4" s="121" t="s">
        <v>206</v>
      </c>
      <c r="I4" s="121" t="s">
        <v>206</v>
      </c>
      <c r="J4" s="121"/>
      <c r="K4" s="121"/>
      <c r="L4" s="115" t="str">
        <f t="shared" si="0"/>
        <v>性別を選択してください。</v>
      </c>
      <c r="M4" s="115" t="str">
        <f t="shared" si="1"/>
        <v>〇</v>
      </c>
      <c r="N4" s="122"/>
    </row>
    <row r="5" spans="1:16">
      <c r="A5" s="116" t="s">
        <v>228</v>
      </c>
      <c r="B5" s="121" t="s">
        <v>206</v>
      </c>
      <c r="C5" s="121"/>
      <c r="D5" s="121"/>
      <c r="E5" s="115" t="str">
        <f>IF(COUNTIFS('保助看業務従事者届(Excelオンライン版)'!R5:AD5, "■")&gt;1,A46,"")</f>
        <v/>
      </c>
      <c r="F5" s="120"/>
      <c r="G5" s="121" t="s">
        <v>206</v>
      </c>
      <c r="H5" s="121" t="s">
        <v>206</v>
      </c>
      <c r="I5" s="115" t="str">
        <f>IF(ISERROR(VALUE(A6)),A47,"")</f>
        <v>正しい生年月日を入力してください。</v>
      </c>
      <c r="J5" s="123" t="e">
        <f ca="1">IF(VALUE(A6)&gt;=NOW(),A48,"")</f>
        <v>#VALUE!</v>
      </c>
      <c r="K5" s="121"/>
      <c r="L5" s="115" t="str">
        <f t="shared" si="0"/>
        <v>正しい生年月日を入力してください。</v>
      </c>
      <c r="M5" s="115" t="str">
        <f t="shared" si="1"/>
        <v>〇</v>
      </c>
      <c r="N5" s="122"/>
    </row>
    <row r="6" spans="1:16">
      <c r="A6" s="124" t="str">
        <f>'保助看業務従事者届(Excelオンライン版)'!T5&amp;"年"&amp;'保助看業務従事者届(Excelオンライン版)'!W5&amp;"月"&amp;'保助看業務従事者届(Excelオンライン版)'!Y5&amp;"日"</f>
        <v>年月日</v>
      </c>
      <c r="B6" s="121"/>
      <c r="C6" s="121"/>
      <c r="D6" s="121"/>
      <c r="E6" s="121"/>
      <c r="F6" s="121"/>
      <c r="G6" s="121"/>
      <c r="H6" s="121"/>
      <c r="I6" s="120"/>
      <c r="J6" s="120"/>
      <c r="K6" s="121"/>
      <c r="L6" s="120" t="str">
        <f t="shared" ref="L6:L52" si="2">IF(B6&lt;&gt;"",B6,IF(C6&lt;&gt;"",C6,IF(D6&lt;&gt;"",D6,IF(E6&lt;&gt;"",E6,IF(F6&lt;&gt;"",F6,IF(G6&lt;&gt;"",G6,IF(H6&lt;&gt;"",H6,IF(I6&lt;&gt;"",I6,IF(J6&lt;&gt;"",J6,"")))))))))</f>
        <v/>
      </c>
      <c r="M6" s="120"/>
      <c r="N6" s="122"/>
    </row>
    <row r="7" spans="1:16">
      <c r="A7" s="116" t="s">
        <v>292</v>
      </c>
      <c r="B7" s="126" t="str">
        <f>IF('保助看業務従事者届(Excelオンライン版)'!AC7="",check!A49,"")</f>
        <v>年齢を入力してください。</v>
      </c>
      <c r="C7" s="121"/>
      <c r="D7" s="121"/>
      <c r="E7" s="121"/>
      <c r="F7" s="121"/>
      <c r="G7" s="121"/>
      <c r="H7" s="126" t="str">
        <f>IF(AND(ISNUMBER(VALUE('保助看業務従事者届(Excelオンライン版)'!AC7)),LEN('保助看業務従事者届(Excelオンライン版)'!AC7)=LENB('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0),"",A50)</f>
        <v/>
      </c>
      <c r="I7" s="121"/>
      <c r="J7" s="121"/>
      <c r="K7" s="121"/>
      <c r="L7" s="115" t="str">
        <f t="shared" si="0"/>
        <v>年齢を入力してください。</v>
      </c>
      <c r="M7" s="115" t="str">
        <f t="shared" ref="M7" si="3">IF(L7&lt;&gt;"","〇","")</f>
        <v>〇</v>
      </c>
      <c r="N7" s="122"/>
    </row>
    <row r="8" spans="1:16" ht="13.5" customHeight="1">
      <c r="A8" s="116" t="s">
        <v>230</v>
      </c>
      <c r="B8" s="115" t="str">
        <f>IF('保助看業務従事者届(Excelオンライン版)'!G8="",A52,"")</f>
        <v>住所を入力してください。</v>
      </c>
      <c r="C8" s="121"/>
      <c r="D8" s="125" t="str">
        <f>IF(OR('保助看業務従事者届(Excelオンライン版)'!B8="",'保助看業務従事者届(Excelオンライン版)'!B8="選択してください"),A51,"")</f>
        <v>都道府県を選択してください。</v>
      </c>
      <c r="E8" s="121" t="s">
        <v>206</v>
      </c>
      <c r="F8" s="121"/>
      <c r="G8" s="121" t="s">
        <v>206</v>
      </c>
      <c r="H8" s="121" t="s">
        <v>206</v>
      </c>
      <c r="I8" s="121" t="s">
        <v>206</v>
      </c>
      <c r="J8" s="121"/>
      <c r="K8" s="121"/>
      <c r="L8" s="115" t="str">
        <f t="shared" si="0"/>
        <v>住所を入力してください。</v>
      </c>
      <c r="M8" s="115" t="str">
        <f t="shared" si="1"/>
        <v>〇</v>
      </c>
      <c r="N8" s="122"/>
    </row>
    <row r="9" spans="1:16" s="161" customFormat="1">
      <c r="A9" s="159" t="s">
        <v>319</v>
      </c>
      <c r="B9" s="160"/>
      <c r="C9" s="160"/>
      <c r="D9" s="160"/>
      <c r="E9" s="160"/>
      <c r="F9" s="160"/>
      <c r="G9" s="159" t="str">
        <f>IF(LEN('保助看業務従事者届(Excelオンライン版)'!B9)&gt;N9,A53,"")</f>
        <v/>
      </c>
      <c r="H9" s="159" t="str">
        <f>IF('保助看業務従事者届(Excelオンライン版)'!B9&lt;&gt;"",IF(AND(IFERROR(FIND(".",'保助看業務従事者届(Excelオンライン版)'!B9),FALSE),IFERROR(FIND(".",'保助看業務従事者届(Excelオンライン版)'!B9,FIND("@",'保助看業務従事者届(Excelオンライン版)'!B9)),FALSE)),"",A54),"")</f>
        <v/>
      </c>
      <c r="I9" s="160"/>
      <c r="J9" s="160"/>
      <c r="K9" s="160"/>
      <c r="L9" s="159" t="str">
        <f>IF(B9&lt;&gt;"",B9,IF(C9&lt;&gt;"",C9,IF(D9&lt;&gt;"",D9,IF(E9&lt;&gt;"",E9,IF(F9&lt;&gt;"",F9,IF(G9&lt;&gt;"",G9,IF(H9&lt;&gt;"",H9,IF(I9&lt;&gt;"",I9,IF(J9&lt;&gt;"",J9,IF(K9&lt;&gt;"",K9,""))))))))))</f>
        <v/>
      </c>
      <c r="M9" s="159" t="str">
        <f t="shared" ref="M9" si="4">IF(L9&lt;&gt;"","〇","")</f>
        <v/>
      </c>
      <c r="N9" s="159">
        <v>255</v>
      </c>
    </row>
    <row r="10" spans="1:16" ht="13.5" customHeight="1">
      <c r="A10" s="116" t="s">
        <v>248</v>
      </c>
      <c r="B10" s="115" t="str">
        <f>IF(COUNTIF(check!A12:A22,"●")=0,A55,"")</f>
        <v>免許を１つ以上入力してください。</v>
      </c>
      <c r="C10" s="121"/>
      <c r="D10" s="121"/>
      <c r="E10" s="121"/>
      <c r="F10" s="121"/>
      <c r="G10" s="121"/>
      <c r="H10" s="121"/>
      <c r="I10" s="121"/>
      <c r="J10" s="121"/>
      <c r="K10" s="121"/>
      <c r="L10" s="115" t="str">
        <f t="shared" si="0"/>
        <v>免許を１つ以上入力してください。</v>
      </c>
      <c r="M10" s="115" t="str">
        <f t="shared" ref="M10:M11" si="5">IF(L10&lt;&gt;"","〇","")</f>
        <v>〇</v>
      </c>
      <c r="N10" s="122"/>
    </row>
    <row r="11" spans="1:16">
      <c r="A11" s="116" t="s">
        <v>213</v>
      </c>
      <c r="B11" s="115" t="str">
        <f>IF(AND(A12="●",'保助看業務従事者届(Excelオンライン版)'!B11&lt;&gt;"■",OR('保助看業務従事者届(Excelオンライン版)'!B12&lt;&gt;"■",'保助看業務従事者届(Excelオンライン版)'!H12="",'保助看業務従事者届(Excelオンライン版)'!H12="選択してください")),A56,"")</f>
        <v/>
      </c>
      <c r="C11" s="115" t="str">
        <f>IF(AND(A12="●",'保助看業務従事者届(Excelオンライン版)'!M11=""),A56,"")</f>
        <v/>
      </c>
      <c r="D11" s="121"/>
      <c r="E11" s="121"/>
      <c r="F11" s="126" t="str">
        <f>IF(AND('保助看業務従事者届(Excelオンライン版)'!B11="■",OR('保助看業務従事者届(Excelオンライン版)'!B12="■",AND('保助看業務従事者届(Excelオンライン版)'!H12&lt;&gt;"選択してください",'保助看業務従事者届(Excelオンライン版)'!H12&lt;&gt;""))),A60,"")</f>
        <v/>
      </c>
      <c r="G11" s="115" t="str">
        <f>IF(AND(A12="●",LEN('保助看業務従事者届(Excelオンライン版)'!M11)&gt;N11),A57,"")</f>
        <v/>
      </c>
      <c r="H11" s="116" t="str">
        <f>IF(OR(A12&lt;&gt;"●",AND(ISNUMBER(VALUE('保助看業務従事者届(Excelオンライン版)'!M11)),LEN('保助看業務従事者届(Excelオンライン版)'!M11)=LENB('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0)),"",A58)</f>
        <v/>
      </c>
      <c r="I11" s="116" t="str">
        <f>IF(AND(A12="●",ISERROR(VALUE(A13))),A61,"")</f>
        <v/>
      </c>
      <c r="J11" s="116" t="str">
        <f ca="1">IF(ISERROR(VALUE(A13)),"",IF(AND(A12="●",VALUE(A13)&gt;=NOW()),$A$62,IF( VALUE(A13)&lt;=VALUE($A$6),$A$63,"")))</f>
        <v/>
      </c>
      <c r="K11" s="121"/>
      <c r="L11" s="115" t="str">
        <f ca="1">IF(B11&lt;&gt;"",B11,IF(C11&lt;&gt;"",C11,IF(D11&lt;&gt;"",D11,IF(E11&lt;&gt;"",E11,IF(F11&lt;&gt;"",F11,IF(G11&lt;&gt;"",G11,IF(H11&lt;&gt;"",H11,IF(I11&lt;&gt;"",I11,IF(J11&lt;&gt;"",J11,IF(K11&lt;&gt;"",K11,""))))))))))</f>
        <v/>
      </c>
      <c r="M11" s="115" t="str">
        <f t="shared" ca="1" si="5"/>
        <v/>
      </c>
      <c r="N11" s="115">
        <v>10</v>
      </c>
      <c r="P11" s="131"/>
    </row>
    <row r="12" spans="1:16">
      <c r="A12" s="122" t="str">
        <f>IF(OR('保助看業務従事者届(Excelオンライン版)'!B11="■",'保助看業務従事者届(Excelオンライン版)'!B12="■",AND('保助看業務従事者届(Excelオンライン版)'!H12&lt;&gt;"",'保助看業務従事者届(Excelオンライン版)'!H12&lt;&gt;"選択してください"),'保助看業務従事者届(Excelオンライン版)'!M11&lt;&gt;"",'保助看業務従事者届(Excelオンライン版)'!S11&lt;&gt;"",'保助看業務従事者届(Excelオンライン版)'!X11&lt;&gt;"",'保助看業務従事者届(Excelオンライン版)'!AA11&lt;&gt;""),"●","")</f>
        <v/>
      </c>
      <c r="B12" s="120"/>
      <c r="C12" s="120"/>
      <c r="D12" s="120"/>
      <c r="E12" s="120"/>
      <c r="F12" s="120"/>
      <c r="G12" s="120"/>
      <c r="H12" s="122"/>
      <c r="I12" s="122"/>
      <c r="J12" s="122"/>
      <c r="K12" s="121"/>
      <c r="L12" s="120"/>
      <c r="M12" s="120"/>
      <c r="N12" s="120"/>
    </row>
    <row r="13" spans="1:16">
      <c r="A13" s="124" t="str">
        <f>'保助看業務従事者届(Excelオンライン版)'!S11&amp;"年"&amp;'保助看業務従事者届(Excelオンライン版)'!X11&amp;"月"&amp;'保助看業務従事者届(Excelオンライン版)'!AA11&amp;"日"</f>
        <v>年月日</v>
      </c>
      <c r="B13" s="120"/>
      <c r="C13" s="120"/>
      <c r="D13" s="127"/>
      <c r="E13" s="120"/>
      <c r="F13" s="120"/>
      <c r="G13" s="120"/>
      <c r="H13" s="120"/>
      <c r="I13" s="120"/>
      <c r="J13" s="120"/>
      <c r="K13" s="121"/>
      <c r="L13" s="120"/>
      <c r="M13" s="120"/>
      <c r="N13" s="120"/>
    </row>
    <row r="14" spans="1:16">
      <c r="A14" s="116" t="s">
        <v>214</v>
      </c>
      <c r="B14" s="115" t="str">
        <f>IF(AND(A15="●",'保助看業務従事者届(Excelオンライン版)'!B13&lt;&gt;"■",OR('保助看業務従事者届(Excelオンライン版)'!B14&lt;&gt;"■",'保助看業務従事者届(Excelオンライン版)'!H14="",'保助看業務従事者届(Excelオンライン版)'!H14="選択してください")),A64,"")</f>
        <v/>
      </c>
      <c r="C14" s="115" t="str">
        <f>IF(AND(A15="●",'保助看業務従事者届(Excelオンライン版)'!M13=""),A64,"")</f>
        <v/>
      </c>
      <c r="D14" s="121" t="s">
        <v>206</v>
      </c>
      <c r="E14" s="120"/>
      <c r="F14" s="126" t="str">
        <f>IF(AND('保助看業務従事者届(Excelオンライン版)'!B13="■",OR('保助看業務従事者届(Excelオンライン版)'!B14="■",AND('保助看業務従事者届(Excelオンライン版)'!H14&lt;&gt;"選択してください",'保助看業務従事者届(Excelオンライン版)'!H14&lt;&gt;""))),A60,"")</f>
        <v/>
      </c>
      <c r="G14" s="115" t="str">
        <f>IF(AND(A15="●",LEN('保助看業務従事者届(Excelオンライン版)'!M13)&gt;N14),A57,"")</f>
        <v/>
      </c>
      <c r="H14" s="116" t="str">
        <f>IF(OR(A15&lt;&gt;"●",AND(ISNUMBER(VALUE('保助看業務従事者届(Excelオンライン版)'!M13)),LEN('保助看業務従事者届(Excelオンライン版)'!M13)=LENB('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0)),"",A58)</f>
        <v/>
      </c>
      <c r="I14" s="116" t="str">
        <f>IF(AND(A15="●",ISERROR(VALUE(A16))),A61,"")</f>
        <v/>
      </c>
      <c r="J14" s="116" t="str">
        <f ca="1">IF(ISERROR(VALUE(A16)),"",IF(AND(A15="●",VALUE(A16)&gt;=NOW()),$A$62,IF( VALUE(A16)&lt;=VALUE($A$6),$A$63,"")))</f>
        <v/>
      </c>
      <c r="K14" s="121"/>
      <c r="L14" s="115" t="str">
        <f t="shared" ref="L14" ca="1" si="6">IF(B14&lt;&gt;"",B14,IF(C14&lt;&gt;"",C14,IF(D14&lt;&gt;"",D14,IF(E14&lt;&gt;"",E14,IF(F14&lt;&gt;"",F14,IF(G14&lt;&gt;"",G14,IF(H14&lt;&gt;"",H14,IF(I14&lt;&gt;"",I14,IF(J14&lt;&gt;"",J14,IF(K14&lt;&gt;"",K14,""))))))))))</f>
        <v/>
      </c>
      <c r="M14" s="115" t="str">
        <f t="shared" ref="M14" ca="1" si="7">IF(L14&lt;&gt;"","〇","")</f>
        <v/>
      </c>
      <c r="N14" s="115">
        <v>10</v>
      </c>
    </row>
    <row r="15" spans="1:16">
      <c r="A15" s="122" t="str">
        <f>IF(OR('保助看業務従事者届(Excelオンライン版)'!B13="■",'保助看業務従事者届(Excelオンライン版)'!B14="■",AND('保助看業務従事者届(Excelオンライン版)'!H14&lt;&gt;"",'保助看業務従事者届(Excelオンライン版)'!H14&lt;&gt;"選択してください"),'保助看業務従事者届(Excelオンライン版)'!M13&lt;&gt;"",'保助看業務従事者届(Excelオンライン版)'!S13&lt;&gt;"",'保助看業務従事者届(Excelオンライン版)'!X13&lt;&gt;"",'保助看業務従事者届(Excelオンライン版)'!AA13&lt;&gt;""),"●","")</f>
        <v/>
      </c>
      <c r="B15" s="120"/>
      <c r="C15" s="120"/>
      <c r="D15" s="120"/>
      <c r="E15" s="120"/>
      <c r="F15" s="120"/>
      <c r="G15" s="120"/>
      <c r="H15" s="122"/>
      <c r="I15" s="122"/>
      <c r="J15" s="122"/>
      <c r="K15" s="121"/>
      <c r="L15" s="120"/>
      <c r="M15" s="120"/>
      <c r="N15" s="120"/>
    </row>
    <row r="16" spans="1:16">
      <c r="A16" s="124" t="str">
        <f>'保助看業務従事者届(Excelオンライン版)'!S13&amp;"年"&amp;'保助看業務従事者届(Excelオンライン版)'!X13&amp;"月"&amp;'保助看業務従事者届(Excelオンライン版)'!AA13&amp;"日"</f>
        <v>年月日</v>
      </c>
      <c r="B16" s="120"/>
      <c r="C16" s="120"/>
      <c r="D16" s="127"/>
      <c r="E16" s="120"/>
      <c r="F16" s="120"/>
      <c r="G16" s="120"/>
      <c r="H16" s="120"/>
      <c r="I16" s="120"/>
      <c r="J16" s="120"/>
      <c r="K16" s="121"/>
      <c r="L16" s="120"/>
      <c r="M16" s="120"/>
      <c r="N16" s="120"/>
    </row>
    <row r="17" spans="1:14">
      <c r="A17" s="116" t="s">
        <v>215</v>
      </c>
      <c r="B17" s="115" t="str">
        <f>IF(AND(A18="●",'保助看業務従事者届(Excelオンライン版)'!B15&lt;&gt;"■",OR('保助看業務従事者届(Excelオンライン版)'!B16&lt;&gt;"■",'保助看業務従事者届(Excelオンライン版)'!H16="",'保助看業務従事者届(Excelオンライン版)'!H16="選択してください")),A65,"")</f>
        <v/>
      </c>
      <c r="C17" s="115" t="str">
        <f>IF(AND(A18="●",'保助看業務従事者届(Excelオンライン版)'!M15=""),A65,"")</f>
        <v/>
      </c>
      <c r="D17" s="121" t="s">
        <v>206</v>
      </c>
      <c r="E17" s="120"/>
      <c r="F17" s="126" t="str">
        <f>IF(AND('保助看業務従事者届(Excelオンライン版)'!B15="■",OR('保助看業務従事者届(Excelオンライン版)'!B16="■",AND('保助看業務従事者届(Excelオンライン版)'!H16&lt;&gt;"選択してください",'保助看業務従事者届(Excelオンライン版)'!H16&lt;&gt;""))),A60,"")</f>
        <v/>
      </c>
      <c r="G17" s="115" t="str">
        <f>IF(AND(A18="●",LEN('保助看業務従事者届(Excelオンライン版)'!M15)&gt;N17),A57,"")</f>
        <v/>
      </c>
      <c r="H17" s="116" t="str">
        <f>IF(OR(A18&lt;&gt;"●",AND(ISNUMBER(VALUE('保助看業務従事者届(Excelオンライン版)'!M15)),LEN('保助看業務従事者届(Excelオンライン版)'!M15)=LENB('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0)),"",A58)</f>
        <v/>
      </c>
      <c r="I17" s="116" t="str">
        <f>IF(AND(A18="●",ISERROR(VALUE(A19))),A61,"")</f>
        <v/>
      </c>
      <c r="J17" s="116" t="str">
        <f ca="1">IF(ISERROR(VALUE(A19)),"",IF(AND(A18="●",VALUE(A19)&gt;=NOW()),$A$62,IF( VALUE(A19)&lt;=VALUE($A$6),$A$63,"")))</f>
        <v/>
      </c>
      <c r="K17" s="121"/>
      <c r="L17" s="115" t="str">
        <f t="shared" ref="L17" ca="1" si="8">IF(B17&lt;&gt;"",B17,IF(C17&lt;&gt;"",C17,IF(D17&lt;&gt;"",D17,IF(E17&lt;&gt;"",E17,IF(F17&lt;&gt;"",F17,IF(G17&lt;&gt;"",G17,IF(H17&lt;&gt;"",H17,IF(I17&lt;&gt;"",I17,IF(J17&lt;&gt;"",J17,IF(K17&lt;&gt;"",K17,""))))))))))</f>
        <v/>
      </c>
      <c r="M17" s="115" t="str">
        <f t="shared" ref="M17" ca="1" si="9">IF(L17&lt;&gt;"","〇","")</f>
        <v/>
      </c>
      <c r="N17" s="115">
        <v>10</v>
      </c>
    </row>
    <row r="18" spans="1:14">
      <c r="A18" s="122" t="str">
        <f>IF(OR('保助看業務従事者届(Excelオンライン版)'!B15="■",'保助看業務従事者届(Excelオンライン版)'!B16="■",AND('保助看業務従事者届(Excelオンライン版)'!H16&lt;&gt;"",'保助看業務従事者届(Excelオンライン版)'!H16&lt;&gt;"選択してください"),'保助看業務従事者届(Excelオンライン版)'!M15&lt;&gt;"",'保助看業務従事者届(Excelオンライン版)'!S15&lt;&gt;"",'保助看業務従事者届(Excelオンライン版)'!X15&lt;&gt;"",'保助看業務従事者届(Excelオンライン版)'!AA15&lt;&gt;""),"●","")</f>
        <v/>
      </c>
      <c r="B18" s="120"/>
      <c r="C18" s="120"/>
      <c r="D18" s="120"/>
      <c r="E18" s="120"/>
      <c r="F18" s="120"/>
      <c r="G18" s="120"/>
      <c r="H18" s="122"/>
      <c r="I18" s="122"/>
      <c r="J18" s="122"/>
      <c r="K18" s="121"/>
      <c r="L18" s="120"/>
      <c r="M18" s="120"/>
      <c r="N18" s="120"/>
    </row>
    <row r="19" spans="1:14">
      <c r="A19" s="124" t="str">
        <f>'保助看業務従事者届(Excelオンライン版)'!S15&amp;"年"&amp;'保助看業務従事者届(Excelオンライン版)'!X15&amp;"月"&amp;'保助看業務従事者届(Excelオンライン版)'!AA15&amp;"日"</f>
        <v>年月日</v>
      </c>
      <c r="B19" s="120"/>
      <c r="C19" s="120"/>
      <c r="D19" s="127"/>
      <c r="E19" s="120"/>
      <c r="F19" s="120"/>
      <c r="G19" s="120"/>
      <c r="H19" s="120"/>
      <c r="I19" s="120"/>
      <c r="J19" s="120"/>
      <c r="K19" s="121"/>
      <c r="L19" s="120"/>
      <c r="M19" s="120"/>
      <c r="N19" s="120"/>
    </row>
    <row r="20" spans="1:14">
      <c r="A20" s="116" t="s">
        <v>216</v>
      </c>
      <c r="B20" s="115" t="str">
        <f>IF(AND(A21="●",OR('保助看業務従事者届(Excelオンライン版)'!H17="",'保助看業務従事者届(Excelオンライン版)'!H17="選択してください")),A66,"")</f>
        <v/>
      </c>
      <c r="C20" s="115" t="str">
        <f>IF(AND(A21="●",'保助看業務従事者届(Excelオンライン版)'!M17=""),A66,"")</f>
        <v/>
      </c>
      <c r="D20" s="127"/>
      <c r="E20" s="120"/>
      <c r="F20" s="120"/>
      <c r="G20" s="115" t="str">
        <f>IF(AND(A21="●",LEN('保助看業務従事者届(Excelオンライン版)'!M17)&gt;N20),A57,"")</f>
        <v/>
      </c>
      <c r="H20" s="116" t="str">
        <f>IF(OR(A21&lt;&gt;"●",AND(ISNUMBER(VALUE('保助看業務従事者届(Excelオンライン版)'!M17)),LEN('保助看業務従事者届(Excelオンライン版)'!M17)=LENB('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0)),"",A58)</f>
        <v/>
      </c>
      <c r="I20" s="116" t="str">
        <f>IF(AND(A21="●",ISERROR(VALUE(A22))),A61,"")</f>
        <v/>
      </c>
      <c r="J20" s="116" t="str">
        <f ca="1">IF(ISERROR(VALUE(A22)),"",IF(AND(A21="●",VALUE(A22)&gt;=NOW()),$A$62,IF( VALUE(A22)&lt;=VALUE($A$6),$A$63,"")))</f>
        <v/>
      </c>
      <c r="K20" s="121"/>
      <c r="L20" s="115" t="str">
        <f t="shared" ref="L20" ca="1" si="10">IF(B20&lt;&gt;"",B20,IF(C20&lt;&gt;"",C20,IF(D20&lt;&gt;"",D20,IF(E20&lt;&gt;"",E20,IF(F20&lt;&gt;"",F20,IF(G20&lt;&gt;"",G20,IF(H20&lt;&gt;"",H20,IF(I20&lt;&gt;"",I20,IF(J20&lt;&gt;"",J20,IF(K20&lt;&gt;"",K20,""))))))))))</f>
        <v/>
      </c>
      <c r="M20" s="115" t="str">
        <f t="shared" ref="M20" ca="1" si="11">IF(L20&lt;&gt;"","〇","")</f>
        <v/>
      </c>
      <c r="N20" s="115">
        <v>10</v>
      </c>
    </row>
    <row r="21" spans="1:14">
      <c r="A21" s="122" t="str">
        <f>IF(OR('保助看業務従事者届(Excelオンライン版)'!B17="■",AND('保助看業務従事者届(Excelオンライン版)'!H17&lt;&gt;"",'保助看業務従事者届(Excelオンライン版)'!H17&lt;&gt;"選択してください"),'保助看業務従事者届(Excelオンライン版)'!M17&lt;&gt;"",'保助看業務従事者届(Excelオンライン版)'!S17&lt;&gt;"",'保助看業務従事者届(Excelオンライン版)'!X17&lt;&gt;"",'保助看業務従事者届(Excelオンライン版)'!AA17&lt;&gt;""),"●","")</f>
        <v/>
      </c>
      <c r="B21" s="120"/>
      <c r="C21" s="120"/>
      <c r="D21" s="120"/>
      <c r="E21" s="120"/>
      <c r="F21" s="120"/>
      <c r="G21" s="120"/>
      <c r="H21" s="122"/>
      <c r="I21" s="122"/>
      <c r="J21" s="122"/>
      <c r="K21" s="121"/>
      <c r="L21" s="120"/>
      <c r="M21" s="120"/>
      <c r="N21" s="120"/>
    </row>
    <row r="22" spans="1:14">
      <c r="A22" s="124" t="str">
        <f>'保助看業務従事者届(Excelオンライン版)'!S17&amp;"年"&amp;'保助看業務従事者届(Excelオンライン版)'!X17&amp;"月"&amp;'保助看業務従事者届(Excelオンライン版)'!AA17&amp;"日"</f>
        <v>年月日</v>
      </c>
      <c r="B22" s="120"/>
      <c r="C22" s="120"/>
      <c r="D22" s="127"/>
      <c r="E22" s="120"/>
      <c r="F22" s="120"/>
      <c r="G22" s="120"/>
      <c r="H22" s="120"/>
      <c r="I22" s="120"/>
      <c r="J22" s="120"/>
      <c r="K22" s="121"/>
      <c r="L22" s="120"/>
      <c r="M22" s="120"/>
      <c r="N22" s="120"/>
    </row>
    <row r="23" spans="1:14">
      <c r="A23" s="124">
        <f>B23+C23</f>
        <v>0</v>
      </c>
      <c r="B23" s="120">
        <f>COUNTIF(A12:A16,"●")</f>
        <v>0</v>
      </c>
      <c r="C23" s="120">
        <f>IF(A18="●",1,IF(A21="●",1,0))</f>
        <v>0</v>
      </c>
      <c r="D23" s="127"/>
      <c r="E23" s="120"/>
      <c r="F23" s="120"/>
      <c r="G23" s="120"/>
      <c r="H23" s="120"/>
      <c r="I23" s="120"/>
      <c r="J23" s="120"/>
      <c r="K23" s="121"/>
      <c r="L23" s="120"/>
      <c r="M23" s="120"/>
      <c r="N23" s="120"/>
    </row>
    <row r="24" spans="1:14">
      <c r="A24" s="128" t="s">
        <v>246</v>
      </c>
      <c r="B24" s="115" t="str">
        <f>IF(AND(COUNTIF('保助看業務従事者届(Excelオンライン版)'!B18:W18,"■")=0),A67,"")</f>
        <v>主たる業務を選択してください。</v>
      </c>
      <c r="C24" s="120"/>
      <c r="D24" s="120"/>
      <c r="E24" s="115" t="str">
        <f>IF(COUNTIF('保助看業務従事者届(Excelオンライン版)'!B18:W18,"■")&gt;1,A70,"")</f>
        <v/>
      </c>
      <c r="F24" s="120"/>
      <c r="G24" s="115" t="str">
        <f>IF(OR(AND('保助看業務従事者届(Excelオンライン版)'!B18="■",A12&lt;&gt;"●"),AND('保助看業務従事者届(Excelオンライン版)'!I18="■",A15&lt;&gt;"●"),AND('保助看業務従事者届(Excelオンライン版)'!P18="■",A18&lt;&gt;"●"),AND('保助看業務従事者届(Excelオンライン版)'!W18="■",A21&lt;&gt;"●")),A69,"")</f>
        <v/>
      </c>
      <c r="H24" s="120"/>
      <c r="I24" s="120"/>
      <c r="J24" s="120"/>
      <c r="K24" s="121"/>
      <c r="L24" s="115" t="str">
        <f>IF(B24&lt;&gt;"",B24,IF(C24&lt;&gt;"",C24,IF(D24&lt;&gt;"",D24,IF(E24&lt;&gt;"",E24,IF(F24&lt;&gt;"",F24,IF(G24&lt;&gt;"",G24,IF(H24&lt;&gt;"",H24,IF(I24&lt;&gt;"",I24,IF(J24&lt;&gt;"",J24,IF(K24&lt;&gt;"",K24,""))))))))))</f>
        <v>主たる業務を選択してください。</v>
      </c>
      <c r="M24" s="115" t="str">
        <f t="shared" ref="M24" si="12">IF(L24&lt;&gt;"","〇","")</f>
        <v>〇</v>
      </c>
      <c r="N24" s="120"/>
    </row>
    <row r="25" spans="1:14">
      <c r="A25" s="115" t="s">
        <v>252</v>
      </c>
      <c r="B25" s="120"/>
      <c r="C25" s="120"/>
      <c r="D25" s="115" t="str">
        <f>IF(COUNTIF('保助看業務従事者届(Excelオンライン版)'!B19:AD49,"■")=0,A71,"")</f>
        <v>業務に従事する場所を選択してください。</v>
      </c>
      <c r="E25" s="115" t="str">
        <f>IF(COUNTIF('保助看業務従事者届(Excelオンライン版)'!B19:AD49,"■")&gt;=2,A72,"")</f>
        <v/>
      </c>
      <c r="F25" s="120"/>
      <c r="G25" s="120"/>
      <c r="H25" s="120"/>
      <c r="I25" s="120"/>
      <c r="J25" s="120"/>
      <c r="K25" s="121"/>
      <c r="L25" s="115" t="str">
        <f t="shared" ref="L25:L36" si="13">IF(B25&lt;&gt;"",B25,IF(C25&lt;&gt;"",C25,IF(D25&lt;&gt;"",D25,IF(E25&lt;&gt;"",E25,IF(F25&lt;&gt;"",F25,IF(G25&lt;&gt;"",G25,IF(H25&lt;&gt;"",H25,IF(I25&lt;&gt;"",I25,IF(J25&lt;&gt;"",J25,IF(K25&lt;&gt;"",K25,""))))))))))</f>
        <v>業務に従事する場所を選択してください。</v>
      </c>
      <c r="M25" s="115" t="str">
        <f t="shared" si="1"/>
        <v>〇</v>
      </c>
      <c r="N25" s="120"/>
    </row>
    <row r="26" spans="1:14">
      <c r="A26" s="115" t="s">
        <v>253</v>
      </c>
      <c r="B26" s="115" t="str">
        <f>IF('保助看業務従事者届(Excelオンライン版)'!I50="",check!A52,"")</f>
        <v>住所を入力してください。</v>
      </c>
      <c r="C26" s="121"/>
      <c r="D26" s="125" t="str">
        <f>IF(OR('保助看業務従事者届(Excelオンライン版)'!E50="",'保助看業務従事者届(Excelオンライン版)'!E50="選択してください"),A51,"")</f>
        <v>都道府県を選択してください。</v>
      </c>
      <c r="E26" s="121" t="s">
        <v>206</v>
      </c>
      <c r="F26" s="121"/>
      <c r="G26" s="121" t="s">
        <v>206</v>
      </c>
      <c r="H26" s="121" t="s">
        <v>206</v>
      </c>
      <c r="I26" s="121" t="s">
        <v>206</v>
      </c>
      <c r="J26" s="121"/>
      <c r="K26" s="121"/>
      <c r="L26" s="115" t="str">
        <f t="shared" si="13"/>
        <v>住所を入力してください。</v>
      </c>
      <c r="M26" s="115" t="str">
        <f t="shared" ref="M26" si="14">IF(L26&lt;&gt;"","〇","")</f>
        <v>〇</v>
      </c>
      <c r="N26" s="120"/>
    </row>
    <row r="27" spans="1:14">
      <c r="A27" s="115" t="s">
        <v>254</v>
      </c>
      <c r="B27" s="115" t="str">
        <f>IF('保助看業務従事者届(Excelオンライン版)'!AC50="",A73,"")</f>
        <v>電話番号をハイフンなしで10桁または11桁で入力してください。</v>
      </c>
      <c r="C27" s="120"/>
      <c r="D27" s="120"/>
      <c r="E27" s="120"/>
      <c r="F27" s="120"/>
      <c r="G27" s="115" t="str">
        <f>IF(AND(LEN('保助看業務従事者届(Excelオンライン版)'!AC50)&lt;&gt;10,LEN('保助看業務従事者届(Excelオンライン版)'!AC50)&lt;&gt;11),A73,"")</f>
        <v>電話番号をハイフンなしで10桁または11桁で入力してください。</v>
      </c>
      <c r="H27" s="115" t="str">
        <f>IF(AND(ISNUMBER(VALUE('保助看業務従事者届(Excelオンライン版)'!AC50)),LEN('保助看業務従事者届(Excelオンライン版)'!AC50)=LENB('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0),"",A74)</f>
        <v/>
      </c>
      <c r="I27" s="120"/>
      <c r="J27" s="120"/>
      <c r="K27" s="121"/>
      <c r="L27" s="115" t="str">
        <f t="shared" si="13"/>
        <v>電話番号をハイフンなしで10桁または11桁で入力してください。</v>
      </c>
      <c r="M27" s="115" t="str">
        <f t="shared" si="1"/>
        <v>〇</v>
      </c>
      <c r="N27" s="120"/>
    </row>
    <row r="28" spans="1:14">
      <c r="A28" s="115" t="s">
        <v>255</v>
      </c>
      <c r="B28" s="115" t="str">
        <f>IF('保助看業務従事者届(Excelオンライン版)'!E51="",A75,"")</f>
        <v>名称を入力してください。</v>
      </c>
      <c r="C28" s="120"/>
      <c r="D28" s="120"/>
      <c r="E28" s="120"/>
      <c r="F28" s="120"/>
      <c r="G28" s="116" t="str">
        <f>IF(LEN('保助看業務従事者届(Excelオンライン版)'!E51)&gt;N28,A76,"")</f>
        <v/>
      </c>
      <c r="H28" s="120"/>
      <c r="I28" s="120"/>
      <c r="J28" s="120"/>
      <c r="K28" s="121"/>
      <c r="L28" s="115" t="str">
        <f t="shared" si="13"/>
        <v>名称を入力してください。</v>
      </c>
      <c r="M28" s="115" t="str">
        <f t="shared" si="1"/>
        <v>〇</v>
      </c>
      <c r="N28" s="115">
        <v>100</v>
      </c>
    </row>
    <row r="29" spans="1:14">
      <c r="A29" s="115" t="s">
        <v>258</v>
      </c>
      <c r="B29" s="120"/>
      <c r="C29" s="120"/>
      <c r="D29" s="115" t="str">
        <f>IF(COUNTIF('保助看業務従事者届(Excelオンライン版)'!E52:AG53,"■")=0,A77,"")</f>
        <v>雇用形態を選択してください。</v>
      </c>
      <c r="E29" s="115" t="str">
        <f>IF(COUNTIF('保助看業務従事者届(Excelオンライン版)'!E52:AG53,"■")&gt;=2,A78,"")</f>
        <v/>
      </c>
      <c r="F29" s="120"/>
      <c r="G29" s="120"/>
      <c r="H29" s="120"/>
      <c r="I29" s="120"/>
      <c r="J29" s="120"/>
      <c r="K29" s="121"/>
      <c r="L29" s="115" t="str">
        <f t="shared" si="13"/>
        <v>雇用形態を選択してください。</v>
      </c>
      <c r="M29" s="115" t="str">
        <f t="shared" si="1"/>
        <v>〇</v>
      </c>
      <c r="N29" s="120"/>
    </row>
    <row r="30" spans="1:14">
      <c r="A30" s="115" t="s">
        <v>259</v>
      </c>
      <c r="B30" s="120"/>
      <c r="C30" s="120"/>
      <c r="D30" s="115" t="str">
        <f>IF(COUNTIF('保助看業務従事者届(Excelオンライン版)'!E54:E55,"■")=0,A79,"")</f>
        <v>常勤換算を選択してください。</v>
      </c>
      <c r="E30" s="115" t="str">
        <f>IF(COUNTIF('保助看業務従事者届(Excelオンライン版)'!E54:E55,"■")&gt;=2,A79,"")</f>
        <v/>
      </c>
      <c r="F30" s="120"/>
      <c r="G30" s="120"/>
      <c r="H30" s="120"/>
      <c r="I30" s="120"/>
      <c r="J30" s="120"/>
      <c r="K30" s="121"/>
      <c r="L30" s="115" t="str">
        <f t="shared" si="13"/>
        <v>常勤換算を選択してください。</v>
      </c>
      <c r="M30" s="115" t="str">
        <f t="shared" si="1"/>
        <v>〇</v>
      </c>
      <c r="N30" s="120"/>
    </row>
    <row r="31" spans="1:14">
      <c r="A31" s="115" t="s">
        <v>265</v>
      </c>
      <c r="B31" s="115" t="str">
        <f>IF(AND('保助看業務従事者届(Excelオンライン版)'!E55="■",'保助看業務従事者届(Excelオンライン版)'!M55=""),A81,"")</f>
        <v/>
      </c>
      <c r="C31" s="120"/>
      <c r="D31" s="115" t="str">
        <f>IF(AND('保助看業務従事者届(Excelオンライン版)'!E55&lt;&gt;"■",'保助看業務従事者届(Excelオンライン版)'!M55&lt;&gt;""),A82,"")</f>
        <v/>
      </c>
      <c r="E31" s="120"/>
      <c r="F31" s="120"/>
      <c r="G31" s="115" t="str">
        <f>IF(LEN('保助看業務従事者届(Excelオンライン版)'!M55)&gt;N31,A83,"")</f>
        <v/>
      </c>
      <c r="H31" s="115" t="str">
        <f>IF(OR(NOT(ISNUMBER(VALUE('保助看業務従事者届(Excelオンライン版)'!M55))),LEN('保助看業務従事者届(Excelオンライン版)'!M55)&lt;&gt;LENB('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lt;&gt;0),A84,"")</f>
        <v/>
      </c>
      <c r="I31" s="120"/>
      <c r="J31" s="120"/>
      <c r="K31" s="121"/>
      <c r="L31" s="115" t="str">
        <f t="shared" si="13"/>
        <v/>
      </c>
      <c r="M31" s="115" t="str">
        <f t="shared" si="1"/>
        <v/>
      </c>
      <c r="N31" s="115">
        <v>1</v>
      </c>
    </row>
    <row r="32" spans="1:14">
      <c r="A32" s="115" t="s">
        <v>260</v>
      </c>
      <c r="B32" s="120"/>
      <c r="C32" s="120"/>
      <c r="D32" s="115" t="str">
        <f>IF(COUNTIF('保助看業務従事者届(Excelオンライン版)'!E56:AG61,"■")=0,A85,"")</f>
        <v>従事期間等を選択してください。</v>
      </c>
      <c r="E32" s="115" t="str">
        <f>IF(COUNTIF('保助看業務従事者届(Excelオンライン版)'!E56:AG61,"■")&gt;=2,A86,"")</f>
        <v/>
      </c>
      <c r="F32" s="120"/>
      <c r="G32" s="120"/>
      <c r="H32" s="120"/>
      <c r="I32" s="120"/>
      <c r="J32" s="120"/>
      <c r="K32" s="121"/>
      <c r="L32" s="115" t="str">
        <f t="shared" si="13"/>
        <v>従事期間等を選択してください。</v>
      </c>
      <c r="M32" s="115" t="str">
        <f t="shared" ref="M32:M36" si="15">IF(L32&lt;&gt;"","〇","")</f>
        <v>〇</v>
      </c>
      <c r="N32" s="120"/>
    </row>
    <row r="33" spans="1:14">
      <c r="A33" s="115" t="s">
        <v>271</v>
      </c>
      <c r="B33" s="121" t="s">
        <v>206</v>
      </c>
      <c r="C33" s="121"/>
      <c r="D33" s="115" t="str">
        <f>IF(COUNTIFS('保助看業務従事者届(Excelオンライン版)'!E63:K63, "■")&lt;&gt;0,"",A87)</f>
        <v>特定行為研修の修了の有無を選択してください。</v>
      </c>
      <c r="E33" s="115" t="str">
        <f>IF(COUNTIFS('保助看業務従事者届(Excelオンライン版)'!E63:K63, "■")&gt;1,A88,"")</f>
        <v/>
      </c>
      <c r="F33" s="120"/>
      <c r="G33" s="121" t="s">
        <v>206</v>
      </c>
      <c r="H33" s="121" t="s">
        <v>206</v>
      </c>
      <c r="I33" s="121" t="s">
        <v>206</v>
      </c>
      <c r="J33" s="121"/>
      <c r="K33" s="121"/>
      <c r="L33" s="115" t="str">
        <f t="shared" si="13"/>
        <v>特定行為研修の修了の有無を選択してください。</v>
      </c>
      <c r="M33" s="115" t="str">
        <f t="shared" si="15"/>
        <v>〇</v>
      </c>
      <c r="N33" s="122"/>
    </row>
    <row r="34" spans="1:14">
      <c r="A34" s="115" t="s">
        <v>274</v>
      </c>
      <c r="B34" s="115" t="str">
        <f>IF(AND('保助看業務従事者届(Excelオンライン版)'!E63="■",'保助看業務従事者届(Excelオンライン版)'!R63=""),A89,"")</f>
        <v/>
      </c>
      <c r="C34" s="115" t="str">
        <f>IF(AND('保助看業務従事者届(Excelオンライン版)'!K63="■",'保助看業務従事者届(Excelオンライン版)'!R63&lt;&gt;""),A93,"")</f>
        <v/>
      </c>
      <c r="D34" s="120"/>
      <c r="E34" s="120"/>
      <c r="F34" s="120"/>
      <c r="G34" s="120"/>
      <c r="H34" s="115" t="str">
        <f>IF(AND(ISNUMBER(VALUE(SUBSTITUTE('保助看業務従事者届(Excelオンライン版)'!R63,",",""))),LEN(SUBSTITUTE('保助看業務従事者届(Excelオンライン版)'!R63,",",""))=LENB(SUBSTITUTE('保助看業務従事者届(Excelオンライン版)'!R63,",","")),COUNTIF('保助看業務従事者届(Excelオンライン版)'!R63,"*+*")+COUNTIF('保助看業務従事者届(Excelオンライン版)'!R63,"*-*")+COUNTIF('保助看業務従事者届(Excelオンライン版)'!R63,"*.*")+COUNTIF('保助看業務従事者届(Excelオンライン版)'!R63,"*\*")=0),"",IF('保助看業務従事者届(Excelオンライン版)'!E63="■",A90,""))</f>
        <v/>
      </c>
      <c r="I34" s="120"/>
      <c r="J34" s="120"/>
      <c r="K34" s="121"/>
      <c r="L34" s="115" t="str">
        <f t="shared" si="13"/>
        <v/>
      </c>
      <c r="M34" s="115" t="str">
        <f t="shared" si="15"/>
        <v/>
      </c>
      <c r="N34" s="122"/>
    </row>
    <row r="35" spans="1:14">
      <c r="A35" s="115" t="s">
        <v>276</v>
      </c>
      <c r="B35" s="120"/>
      <c r="C35" s="120"/>
      <c r="D35" s="115" t="str">
        <f>IF(AND('保助看業務従事者届(Excelオンライン版)'!E63="■",COUNTIF('保助看業務従事者届(Excelオンライン版)'!B65:AG75,"■")=0,COUNTIF('保助看業務従事者届(Excelオンライン版)'!B77:AG79,"■")=0),A91,"")</f>
        <v/>
      </c>
      <c r="E35" s="115" t="str">
        <f>IF(AND('保助看業務従事者届(Excelオンライン版)'!K63="■",COUNTIF('保助看業務従事者届(Excelオンライン版)'!B65:AG75,"■")&gt;=1),A94,"")</f>
        <v/>
      </c>
      <c r="F35" s="120"/>
      <c r="G35" s="120"/>
      <c r="H35" s="120"/>
      <c r="I35" s="120"/>
      <c r="J35" s="120"/>
      <c r="K35" s="121"/>
      <c r="L35" s="115" t="str">
        <f t="shared" si="13"/>
        <v/>
      </c>
      <c r="M35" s="115" t="str">
        <f t="shared" si="15"/>
        <v/>
      </c>
      <c r="N35" s="122"/>
    </row>
    <row r="36" spans="1:14">
      <c r="A36" s="115" t="s">
        <v>277</v>
      </c>
      <c r="B36" s="120"/>
      <c r="C36" s="120"/>
      <c r="D36" s="120"/>
      <c r="E36" s="115" t="str">
        <f>IF(AND('保助看業務従事者届(Excelオンライン版)'!K63="■",COUNTIF('保助看業務従事者届(Excelオンライン版)'!B77:AG79,"■")&gt;=1),A95,"")</f>
        <v/>
      </c>
      <c r="F36" s="120"/>
      <c r="G36" s="120"/>
      <c r="H36" s="120"/>
      <c r="I36" s="120"/>
      <c r="J36" s="120"/>
      <c r="K36" s="121"/>
      <c r="L36" s="115" t="str">
        <f t="shared" si="13"/>
        <v/>
      </c>
      <c r="M36" s="115" t="str">
        <f t="shared" si="15"/>
        <v/>
      </c>
      <c r="N36" s="122"/>
    </row>
    <row r="38" spans="1:14">
      <c r="A38" s="129" t="s">
        <v>221</v>
      </c>
      <c r="L38" t="str">
        <f t="shared" si="2"/>
        <v/>
      </c>
      <c r="M38" t="str">
        <f t="shared" si="1"/>
        <v/>
      </c>
    </row>
    <row r="39" spans="1:14">
      <c r="A39" s="117" t="s">
        <v>222</v>
      </c>
      <c r="L39" t="str">
        <f t="shared" si="2"/>
        <v/>
      </c>
      <c r="M39" t="str">
        <f t="shared" si="1"/>
        <v/>
      </c>
    </row>
    <row r="40" spans="1:14" ht="27">
      <c r="A40" s="117" t="s">
        <v>237</v>
      </c>
      <c r="L40" t="str">
        <f t="shared" si="2"/>
        <v/>
      </c>
      <c r="M40" t="str">
        <f t="shared" ref="M40" si="16">IF(L40&lt;&gt;"","〇","")</f>
        <v/>
      </c>
    </row>
    <row r="41" spans="1:14">
      <c r="A41" s="117" t="s">
        <v>236</v>
      </c>
      <c r="L41" t="str">
        <f t="shared" si="2"/>
        <v/>
      </c>
      <c r="M41" t="str">
        <f t="shared" ref="M41" si="17">IF(L41&lt;&gt;"","〇","")</f>
        <v/>
      </c>
    </row>
    <row r="42" spans="1:14">
      <c r="A42" s="117" t="s">
        <v>223</v>
      </c>
      <c r="L42" t="str">
        <f t="shared" si="2"/>
        <v/>
      </c>
      <c r="M42" t="str">
        <f t="shared" si="1"/>
        <v/>
      </c>
    </row>
    <row r="43" spans="1:14">
      <c r="A43" s="118" t="s">
        <v>224</v>
      </c>
      <c r="L43" t="str">
        <f t="shared" si="2"/>
        <v/>
      </c>
      <c r="M43" t="str">
        <f t="shared" si="1"/>
        <v/>
      </c>
    </row>
    <row r="44" spans="1:14">
      <c r="A44" s="117" t="s">
        <v>234</v>
      </c>
      <c r="L44" t="str">
        <f t="shared" si="2"/>
        <v/>
      </c>
      <c r="M44" t="str">
        <f t="shared" si="1"/>
        <v/>
      </c>
    </row>
    <row r="45" spans="1:14">
      <c r="A45" s="154" t="s">
        <v>225</v>
      </c>
      <c r="L45" t="str">
        <f t="shared" si="2"/>
        <v/>
      </c>
      <c r="M45" t="str">
        <f t="shared" si="1"/>
        <v/>
      </c>
    </row>
    <row r="46" spans="1:14">
      <c r="A46" s="154" t="s">
        <v>226</v>
      </c>
      <c r="L46" t="str">
        <f t="shared" si="2"/>
        <v/>
      </c>
      <c r="M46" t="str">
        <f t="shared" si="1"/>
        <v/>
      </c>
    </row>
    <row r="47" spans="1:14">
      <c r="A47" s="117" t="s">
        <v>227</v>
      </c>
      <c r="L47" t="str">
        <f t="shared" si="2"/>
        <v/>
      </c>
      <c r="M47" t="str">
        <f t="shared" si="1"/>
        <v/>
      </c>
    </row>
    <row r="48" spans="1:14" ht="27">
      <c r="A48" s="117" t="s">
        <v>235</v>
      </c>
      <c r="L48" t="str">
        <f t="shared" si="2"/>
        <v/>
      </c>
      <c r="M48" t="str">
        <f t="shared" si="1"/>
        <v/>
      </c>
    </row>
    <row r="49" spans="1:13">
      <c r="A49" s="117" t="s">
        <v>293</v>
      </c>
    </row>
    <row r="50" spans="1:13">
      <c r="A50" s="117" t="s">
        <v>295</v>
      </c>
    </row>
    <row r="51" spans="1:13">
      <c r="A51" s="117" t="s">
        <v>231</v>
      </c>
      <c r="L51" t="str">
        <f t="shared" si="2"/>
        <v/>
      </c>
      <c r="M51" t="str">
        <f t="shared" si="1"/>
        <v/>
      </c>
    </row>
    <row r="52" spans="1:13">
      <c r="A52" s="118" t="s">
        <v>232</v>
      </c>
      <c r="L52" t="str">
        <f t="shared" si="2"/>
        <v/>
      </c>
      <c r="M52" t="str">
        <f t="shared" si="1"/>
        <v/>
      </c>
    </row>
    <row r="53" spans="1:13" s="161" customFormat="1">
      <c r="A53" s="162" t="s">
        <v>320</v>
      </c>
    </row>
    <row r="54" spans="1:13" s="161" customFormat="1">
      <c r="A54" s="162" t="s">
        <v>321</v>
      </c>
    </row>
    <row r="55" spans="1:13">
      <c r="A55" s="118" t="s">
        <v>249</v>
      </c>
    </row>
    <row r="56" spans="1:13" ht="27">
      <c r="A56" s="117" t="s">
        <v>233</v>
      </c>
    </row>
    <row r="57" spans="1:13">
      <c r="A57" s="117" t="s">
        <v>306</v>
      </c>
    </row>
    <row r="58" spans="1:13">
      <c r="A58" s="117" t="s">
        <v>238</v>
      </c>
    </row>
    <row r="59" spans="1:13">
      <c r="A59" s="154" t="s">
        <v>239</v>
      </c>
    </row>
    <row r="60" spans="1:13" ht="27">
      <c r="A60" s="117" t="s">
        <v>244</v>
      </c>
    </row>
    <row r="61" spans="1:13">
      <c r="A61" s="117" t="s">
        <v>240</v>
      </c>
    </row>
    <row r="62" spans="1:13" ht="27">
      <c r="A62" s="117" t="s">
        <v>241</v>
      </c>
    </row>
    <row r="63" spans="1:13" ht="27">
      <c r="A63" s="117" t="s">
        <v>307</v>
      </c>
    </row>
    <row r="64" spans="1:13" ht="27">
      <c r="A64" s="117" t="s">
        <v>242</v>
      </c>
    </row>
    <row r="65" spans="1:1" ht="27">
      <c r="A65" s="117" t="s">
        <v>243</v>
      </c>
    </row>
    <row r="66" spans="1:1" ht="27">
      <c r="A66" s="117" t="s">
        <v>245</v>
      </c>
    </row>
    <row r="67" spans="1:1">
      <c r="A67" s="117" t="s">
        <v>318</v>
      </c>
    </row>
    <row r="68" spans="1:1" ht="40.5">
      <c r="A68" s="154" t="s">
        <v>299</v>
      </c>
    </row>
    <row r="69" spans="1:1" ht="27">
      <c r="A69" s="117" t="s">
        <v>300</v>
      </c>
    </row>
    <row r="70" spans="1:1">
      <c r="A70" s="117" t="s">
        <v>247</v>
      </c>
    </row>
    <row r="71" spans="1:1">
      <c r="A71" s="117" t="s">
        <v>250</v>
      </c>
    </row>
    <row r="72" spans="1:1" ht="27">
      <c r="A72" s="117" t="s">
        <v>251</v>
      </c>
    </row>
    <row r="73" spans="1:1" ht="27">
      <c r="A73" s="117" t="s">
        <v>279</v>
      </c>
    </row>
    <row r="74" spans="1:1">
      <c r="A74" s="117" t="s">
        <v>294</v>
      </c>
    </row>
    <row r="75" spans="1:1">
      <c r="A75" s="117" t="s">
        <v>256</v>
      </c>
    </row>
    <row r="76" spans="1:1">
      <c r="A76" s="117" t="s">
        <v>257</v>
      </c>
    </row>
    <row r="77" spans="1:1">
      <c r="A77" s="117" t="s">
        <v>261</v>
      </c>
    </row>
    <row r="78" spans="1:1">
      <c r="A78" s="117" t="s">
        <v>262</v>
      </c>
    </row>
    <row r="79" spans="1:1">
      <c r="A79" s="117" t="s">
        <v>263</v>
      </c>
    </row>
    <row r="80" spans="1:1">
      <c r="A80" s="117" t="s">
        <v>264</v>
      </c>
    </row>
    <row r="81" spans="1:1">
      <c r="A81" s="117" t="s">
        <v>266</v>
      </c>
    </row>
    <row r="82" spans="1:1" ht="27">
      <c r="A82" s="117" t="s">
        <v>267</v>
      </c>
    </row>
    <row r="83" spans="1:1">
      <c r="A83" s="117" t="s">
        <v>268</v>
      </c>
    </row>
    <row r="84" spans="1:1">
      <c r="A84" s="117" t="s">
        <v>308</v>
      </c>
    </row>
    <row r="85" spans="1:1">
      <c r="A85" s="117" t="s">
        <v>269</v>
      </c>
    </row>
    <row r="86" spans="1:1">
      <c r="A86" s="117" t="s">
        <v>270</v>
      </c>
    </row>
    <row r="87" spans="1:1">
      <c r="A87" s="118" t="s">
        <v>272</v>
      </c>
    </row>
    <row r="88" spans="1:1" ht="27">
      <c r="A88" s="117" t="s">
        <v>273</v>
      </c>
    </row>
    <row r="89" spans="1:1">
      <c r="A89" s="117" t="s">
        <v>290</v>
      </c>
    </row>
    <row r="90" spans="1:1" ht="27">
      <c r="A90" s="117" t="s">
        <v>275</v>
      </c>
    </row>
    <row r="91" spans="1:1" ht="27">
      <c r="A91" s="117" t="s">
        <v>309</v>
      </c>
    </row>
    <row r="92" spans="1:1" ht="27">
      <c r="A92" s="117" t="s">
        <v>278</v>
      </c>
    </row>
    <row r="93" spans="1:1" ht="27">
      <c r="A93" s="117" t="s">
        <v>296</v>
      </c>
    </row>
    <row r="94" spans="1:1" ht="27">
      <c r="A94" s="117" t="s">
        <v>297</v>
      </c>
    </row>
    <row r="95" spans="1:1" ht="27">
      <c r="A95" s="117" t="s">
        <v>298</v>
      </c>
    </row>
    <row r="96" spans="1:1" ht="27">
      <c r="A96" s="132" t="s">
        <v>302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3"/>
  <dimension ref="A1:C50"/>
  <sheetViews>
    <sheetView zoomScaleNormal="100" workbookViewId="0"/>
  </sheetViews>
  <sheetFormatPr defaultColWidth="9" defaultRowHeight="13.5"/>
  <cols>
    <col min="1" max="1" width="7.25" style="2" bestFit="1" customWidth="1"/>
    <col min="2" max="3" width="18.375" style="2" bestFit="1" customWidth="1"/>
    <col min="4" max="16384" width="9" style="2"/>
  </cols>
  <sheetData>
    <row r="1" spans="1:3">
      <c r="A1" s="1" t="s">
        <v>10</v>
      </c>
      <c r="B1" s="1" t="s">
        <v>2</v>
      </c>
      <c r="C1" s="1" t="s">
        <v>304</v>
      </c>
    </row>
    <row r="2" spans="1:3">
      <c r="A2" s="2" t="s">
        <v>8</v>
      </c>
      <c r="B2" s="2" t="s">
        <v>7</v>
      </c>
      <c r="C2" s="2" t="s">
        <v>7</v>
      </c>
    </row>
    <row r="3" spans="1:3">
      <c r="A3" s="2" t="s">
        <v>9</v>
      </c>
      <c r="B3" s="2" t="s">
        <v>4</v>
      </c>
      <c r="C3" s="2" t="s">
        <v>4</v>
      </c>
    </row>
    <row r="4" spans="1:3">
      <c r="B4" s="2" t="s">
        <v>5</v>
      </c>
      <c r="C4" s="2" t="s">
        <v>5</v>
      </c>
    </row>
    <row r="5" spans="1:3">
      <c r="B5" s="2" t="s">
        <v>11</v>
      </c>
      <c r="C5" s="2" t="s">
        <v>11</v>
      </c>
    </row>
    <row r="6" spans="1:3">
      <c r="B6" s="2" t="s">
        <v>6</v>
      </c>
      <c r="C6" s="2" t="s">
        <v>6</v>
      </c>
    </row>
    <row r="7" spans="1:3">
      <c r="B7" s="2" t="s">
        <v>12</v>
      </c>
      <c r="C7" s="2" t="s">
        <v>12</v>
      </c>
    </row>
    <row r="8" spans="1:3">
      <c r="B8" s="2" t="s">
        <v>13</v>
      </c>
      <c r="C8" s="2" t="s">
        <v>13</v>
      </c>
    </row>
    <row r="9" spans="1:3">
      <c r="B9" s="2" t="s">
        <v>14</v>
      </c>
      <c r="C9" s="2" t="s">
        <v>14</v>
      </c>
    </row>
    <row r="10" spans="1:3">
      <c r="B10" s="2" t="s">
        <v>15</v>
      </c>
      <c r="C10" s="2" t="s">
        <v>15</v>
      </c>
    </row>
    <row r="11" spans="1:3">
      <c r="B11" s="2" t="s">
        <v>16</v>
      </c>
      <c r="C11" s="2" t="s">
        <v>16</v>
      </c>
    </row>
    <row r="12" spans="1:3">
      <c r="B12" s="2" t="s">
        <v>17</v>
      </c>
      <c r="C12" s="2" t="s">
        <v>17</v>
      </c>
    </row>
    <row r="13" spans="1:3">
      <c r="B13" s="2" t="s">
        <v>18</v>
      </c>
      <c r="C13" s="2" t="s">
        <v>18</v>
      </c>
    </row>
    <row r="14" spans="1:3">
      <c r="B14" s="2" t="s">
        <v>19</v>
      </c>
      <c r="C14" s="2" t="s">
        <v>19</v>
      </c>
    </row>
    <row r="15" spans="1:3">
      <c r="B15" s="2" t="s">
        <v>20</v>
      </c>
      <c r="C15" s="2" t="s">
        <v>20</v>
      </c>
    </row>
    <row r="16" spans="1:3">
      <c r="B16" s="2" t="s">
        <v>21</v>
      </c>
      <c r="C16" s="2" t="s">
        <v>21</v>
      </c>
    </row>
    <row r="17" spans="2:3">
      <c r="B17" s="2" t="s">
        <v>22</v>
      </c>
      <c r="C17" s="2" t="s">
        <v>22</v>
      </c>
    </row>
    <row r="18" spans="2:3">
      <c r="B18" s="2" t="s">
        <v>23</v>
      </c>
      <c r="C18" s="2" t="s">
        <v>23</v>
      </c>
    </row>
    <row r="19" spans="2:3">
      <c r="B19" s="2" t="s">
        <v>24</v>
      </c>
      <c r="C19" s="2" t="s">
        <v>24</v>
      </c>
    </row>
    <row r="20" spans="2:3">
      <c r="B20" s="2" t="s">
        <v>25</v>
      </c>
      <c r="C20" s="2" t="s">
        <v>25</v>
      </c>
    </row>
    <row r="21" spans="2:3">
      <c r="B21" s="2" t="s">
        <v>26</v>
      </c>
      <c r="C21" s="2" t="s">
        <v>26</v>
      </c>
    </row>
    <row r="22" spans="2:3">
      <c r="B22" s="2" t="s">
        <v>27</v>
      </c>
      <c r="C22" s="2" t="s">
        <v>27</v>
      </c>
    </row>
    <row r="23" spans="2:3">
      <c r="B23" s="2" t="s">
        <v>28</v>
      </c>
      <c r="C23" s="2" t="s">
        <v>28</v>
      </c>
    </row>
    <row r="24" spans="2:3">
      <c r="B24" s="2" t="s">
        <v>29</v>
      </c>
      <c r="C24" s="2" t="s">
        <v>29</v>
      </c>
    </row>
    <row r="25" spans="2:3">
      <c r="B25" s="2" t="s">
        <v>30</v>
      </c>
      <c r="C25" s="2" t="s">
        <v>30</v>
      </c>
    </row>
    <row r="26" spans="2:3">
      <c r="B26" s="2" t="s">
        <v>31</v>
      </c>
      <c r="C26" s="2" t="s">
        <v>31</v>
      </c>
    </row>
    <row r="27" spans="2:3">
      <c r="B27" s="2" t="s">
        <v>32</v>
      </c>
      <c r="C27" s="2" t="s">
        <v>32</v>
      </c>
    </row>
    <row r="28" spans="2:3">
      <c r="B28" s="2" t="s">
        <v>33</v>
      </c>
      <c r="C28" s="2" t="s">
        <v>33</v>
      </c>
    </row>
    <row r="29" spans="2:3">
      <c r="B29" s="2" t="s">
        <v>34</v>
      </c>
      <c r="C29" s="2" t="s">
        <v>34</v>
      </c>
    </row>
    <row r="30" spans="2:3">
      <c r="B30" s="2" t="s">
        <v>35</v>
      </c>
      <c r="C30" s="2" t="s">
        <v>35</v>
      </c>
    </row>
    <row r="31" spans="2:3">
      <c r="B31" s="2" t="s">
        <v>36</v>
      </c>
      <c r="C31" s="2" t="s">
        <v>36</v>
      </c>
    </row>
    <row r="32" spans="2:3">
      <c r="B32" s="2" t="s">
        <v>37</v>
      </c>
      <c r="C32" s="2" t="s">
        <v>37</v>
      </c>
    </row>
    <row r="33" spans="2:3">
      <c r="B33" s="2" t="s">
        <v>38</v>
      </c>
      <c r="C33" s="2" t="s">
        <v>38</v>
      </c>
    </row>
    <row r="34" spans="2:3">
      <c r="B34" s="2" t="s">
        <v>39</v>
      </c>
      <c r="C34" s="2" t="s">
        <v>39</v>
      </c>
    </row>
    <row r="35" spans="2:3">
      <c r="B35" s="2" t="s">
        <v>40</v>
      </c>
      <c r="C35" s="2" t="s">
        <v>40</v>
      </c>
    </row>
    <row r="36" spans="2:3">
      <c r="B36" s="2" t="s">
        <v>41</v>
      </c>
      <c r="C36" s="2" t="s">
        <v>41</v>
      </c>
    </row>
    <row r="37" spans="2:3">
      <c r="B37" s="2" t="s">
        <v>42</v>
      </c>
      <c r="C37" s="2" t="s">
        <v>42</v>
      </c>
    </row>
    <row r="38" spans="2:3">
      <c r="B38" s="2" t="s">
        <v>43</v>
      </c>
      <c r="C38" s="2" t="s">
        <v>43</v>
      </c>
    </row>
    <row r="39" spans="2:3">
      <c r="B39" s="2" t="s">
        <v>44</v>
      </c>
      <c r="C39" s="2" t="s">
        <v>44</v>
      </c>
    </row>
    <row r="40" spans="2:3">
      <c r="B40" s="2" t="s">
        <v>45</v>
      </c>
      <c r="C40" s="2" t="s">
        <v>45</v>
      </c>
    </row>
    <row r="41" spans="2:3">
      <c r="B41" s="2" t="s">
        <v>46</v>
      </c>
      <c r="C41" s="2" t="s">
        <v>46</v>
      </c>
    </row>
    <row r="42" spans="2:3">
      <c r="B42" s="2" t="s">
        <v>47</v>
      </c>
      <c r="C42" s="2" t="s">
        <v>47</v>
      </c>
    </row>
    <row r="43" spans="2:3">
      <c r="B43" s="2" t="s">
        <v>48</v>
      </c>
      <c r="C43" s="2" t="s">
        <v>48</v>
      </c>
    </row>
    <row r="44" spans="2:3">
      <c r="B44" s="2" t="s">
        <v>49</v>
      </c>
      <c r="C44" s="2" t="s">
        <v>49</v>
      </c>
    </row>
    <row r="45" spans="2:3">
      <c r="B45" s="2" t="s">
        <v>50</v>
      </c>
      <c r="C45" s="2" t="s">
        <v>50</v>
      </c>
    </row>
    <row r="46" spans="2:3">
      <c r="B46" s="2" t="s">
        <v>51</v>
      </c>
      <c r="C46" s="2" t="s">
        <v>51</v>
      </c>
    </row>
    <row r="47" spans="2:3">
      <c r="B47" s="2" t="s">
        <v>52</v>
      </c>
      <c r="C47" s="2" t="s">
        <v>52</v>
      </c>
    </row>
    <row r="48" spans="2:3">
      <c r="B48" s="2" t="s">
        <v>53</v>
      </c>
      <c r="C48" s="2" t="s">
        <v>53</v>
      </c>
    </row>
    <row r="49" spans="2:3">
      <c r="B49" s="2" t="s">
        <v>54</v>
      </c>
      <c r="C49" s="2" t="s">
        <v>54</v>
      </c>
    </row>
    <row r="50" spans="2:3">
      <c r="C50" s="2" t="s">
        <v>305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保助看業務従事者届(Excelオンライン版)</vt:lpstr>
      <vt:lpstr>保助看入力要領(R6)</vt:lpstr>
      <vt:lpstr>check</vt:lpstr>
      <vt:lpstr>list</vt:lpstr>
      <vt:lpstr>'保助看業務従事者届(Excelオンライン版)'!Print_Area</vt:lpstr>
      <vt:lpstr>'保助看入力要領(R6)'!Print_Area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2022-12-02T07:41:12Z</dcterms:created>
  <dcterms:modified xsi:type="dcterms:W3CDTF">2024-11-15T16:14:35Z</dcterms:modified>
</cp:coreProperties>
</file>