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C:\Users\r-nakada\AppData\Local\Box\Box Edit\Documents\UWeDAj9RFkCjxTqfGv5vzA==\"/>
    </mc:Choice>
  </mc:AlternateContent>
  <xr:revisionPtr revIDLastSave="0" documentId="13_ncr:1_{40C96F55-2F69-4129-9748-C476733CEA3C}" xr6:coauthVersionLast="47" xr6:coauthVersionMax="47" xr10:uidLastSave="{00000000-0000-0000-0000-000000000000}"/>
  <bookViews>
    <workbookView xWindow="-120" yWindow="-120" windowWidth="29040" windowHeight="15840" xr2:uid="{00000000-000D-0000-FFFF-FFFF00000000}"/>
  </bookViews>
  <sheets>
    <sheet name="01_チェック表" sheetId="5" r:id="rId1"/>
    <sheet name="02_様式6-1" sheetId="1" r:id="rId2"/>
    <sheet name="03_様式6-2" sheetId="2" r:id="rId3"/>
    <sheet name="04_様式6-3" sheetId="3" r:id="rId4"/>
    <sheet name="05_見積書整理表" sheetId="6" r:id="rId5"/>
    <sheet name="06_説明一覧 " sheetId="13" r:id="rId6"/>
    <sheet name="07_採択理由書" sheetId="8" r:id="rId7"/>
    <sheet name="08-1_収支予算書 (R4)" sheetId="9" r:id="rId8"/>
    <sheet name="08-2_収支決算書（R元）" sheetId="10" r:id="rId9"/>
    <sheet name="08-3_収支決算書 (R2)" sheetId="11" r:id="rId10"/>
    <sheet name="08-4_収支決算書 (R3)" sheetId="12" r:id="rId11"/>
    <sheet name="Sheet4" sheetId="4" state="hidden" r:id="rId12"/>
  </sheets>
  <externalReferences>
    <externalReference r:id="rId13"/>
    <externalReference r:id="rId14"/>
    <externalReference r:id="rId15"/>
    <externalReference r:id="rId16"/>
    <externalReference r:id="rId17"/>
  </externalReferences>
  <definedNames>
    <definedName name="O">[1]大学データ!$I$5:$I$8</definedName>
    <definedName name="P">[1]大学データ!$J$5:$J$7</definedName>
    <definedName name="_xlnm.Print_Area" localSheetId="0">'01_チェック表'!$A$1:$G$49</definedName>
    <definedName name="_xlnm.Print_Area" localSheetId="1">'02_様式6-1'!$A$1:$J$22</definedName>
    <definedName name="_xlnm.Print_Area" localSheetId="2">'03_様式6-2'!$A$1:$H$39</definedName>
    <definedName name="_xlnm.Print_Area" localSheetId="3">'04_様式6-3'!$A$1:$G$29</definedName>
    <definedName name="_xlnm.Print_Area" localSheetId="4">'05_見積書整理表'!$A$1:$Q$69</definedName>
    <definedName name="_xlnm.Print_Area" localSheetId="5">'06_説明一覧 '!$A$1:$J$29</definedName>
    <definedName name="_xlnm.Print_Area" localSheetId="6">'07_採択理由書'!$A$1:$J$28</definedName>
    <definedName name="_xlnm.Print_Area" localSheetId="7">'08-1_収支予算書 (R4)'!$A$1:$H$29</definedName>
    <definedName name="_xlnm.Print_Area" localSheetId="8">'08-2_収支決算書（R元）'!$A$1:$H$29</definedName>
    <definedName name="_xlnm.Print_Area" localSheetId="9">'08-3_収支決算書 (R2)'!$A$1:$H$29</definedName>
    <definedName name="_xlnm.Print_Area" localSheetId="10">'08-4_収支決算書 (R3)'!$A$1:$H$29</definedName>
    <definedName name="_xlnm.Print_Titles" localSheetId="5">'06_説明一覧 '!$8:$9</definedName>
    <definedName name="Q">[1]大学データ!$K$5:$K$7</definedName>
    <definedName name="S">[1]大学データ!$L$5:$L$8</definedName>
    <definedName name="ほし">[2]Sheet2!$E$3:$E$49</definedName>
    <definedName name="月" localSheetId="5">[3]リスト!$N$3:$N$14</definedName>
    <definedName name="月">[3]リスト!$N$3:$N$14</definedName>
    <definedName name="見積書整理表">[4]様式4!#REF!</definedName>
    <definedName name="工事一覧">[4]様式4!#REF!</definedName>
    <definedName name="資金収支">[4]様式4!#REF!</definedName>
    <definedName name="事業種" localSheetId="0">[4]様式4!#REF!</definedName>
    <definedName name="事業種" localSheetId="3">[4]様式4!#REF!</definedName>
    <definedName name="事業種" localSheetId="4">[4]様式4!#REF!</definedName>
    <definedName name="事業種" localSheetId="5">[4]様式4!#REF!</definedName>
    <definedName name="事業種" localSheetId="6">[4]様式4!#REF!</definedName>
    <definedName name="事業種" localSheetId="7">[4]様式4!#REF!</definedName>
    <definedName name="事業種" localSheetId="8">[4]様式4!#REF!</definedName>
    <definedName name="事業種" localSheetId="9">[4]様式4!#REF!</definedName>
    <definedName name="事業種" localSheetId="10">[4]様式4!#REF!</definedName>
    <definedName name="事業種" localSheetId="11">[4]様式4!#REF!</definedName>
    <definedName name="事業種">[4]様式4!#REF!</definedName>
    <definedName name="説明一覧">[4]様式4!#REF!</definedName>
    <definedName name="都道府県">[5]Sheet2!$A$3:$A$49</definedName>
    <definedName name="日" localSheetId="5">[3]リスト!$P$3:$P$33</definedName>
    <definedName name="日">[3]リスト!$P$3:$P$33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2" l="1"/>
  <c r="D28" i="2"/>
  <c r="D27" i="2"/>
  <c r="D26" i="2"/>
  <c r="D25" i="2"/>
  <c r="D24" i="2"/>
  <c r="D23" i="2"/>
  <c r="D22" i="2"/>
  <c r="D21" i="2"/>
  <c r="E20" i="2"/>
  <c r="G10" i="2"/>
  <c r="G9" i="2"/>
  <c r="G8" i="2"/>
  <c r="D8" i="2"/>
  <c r="D7" i="2"/>
  <c r="J25" i="9"/>
  <c r="B15" i="1"/>
  <c r="E21" i="2"/>
  <c r="E22" i="2"/>
  <c r="E23" i="2"/>
  <c r="E24" i="2"/>
  <c r="E25" i="2"/>
  <c r="E26" i="2"/>
  <c r="E27" i="2"/>
  <c r="E28" i="2"/>
  <c r="G21" i="2"/>
  <c r="G22" i="2"/>
  <c r="G23" i="2"/>
  <c r="G24" i="2"/>
  <c r="G25" i="2"/>
  <c r="G26" i="2"/>
  <c r="G27" i="2"/>
  <c r="G28" i="2"/>
  <c r="G20" i="2"/>
  <c r="G7" i="2"/>
  <c r="H21" i="2"/>
  <c r="H22" i="2"/>
  <c r="H23" i="2"/>
  <c r="H24" i="2"/>
  <c r="H25" i="2"/>
  <c r="H26" i="2"/>
  <c r="H27" i="2"/>
  <c r="H28" i="2"/>
  <c r="H20" i="2"/>
  <c r="H8" i="2"/>
  <c r="H9" i="2"/>
  <c r="H10" i="2"/>
  <c r="H7" i="2"/>
  <c r="D9" i="2"/>
  <c r="D10" i="2"/>
  <c r="K24" i="9"/>
  <c r="K23" i="9"/>
  <c r="G36" i="5"/>
  <c r="H2" i="2"/>
  <c r="B5" i="8"/>
  <c r="E3" i="5"/>
  <c r="B7" i="8" l="1"/>
  <c r="G8" i="10"/>
  <c r="G8" i="9"/>
  <c r="B6" i="8"/>
  <c r="H6" i="13"/>
  <c r="M6" i="6"/>
  <c r="F5" i="2"/>
  <c r="B6" i="13"/>
  <c r="B4" i="8"/>
  <c r="D6" i="13"/>
  <c r="D6" i="6"/>
  <c r="E4" i="5"/>
  <c r="G8" i="12"/>
  <c r="G8" i="11"/>
  <c r="B8" i="10"/>
  <c r="G4" i="8"/>
  <c r="F6" i="13"/>
  <c r="F6" i="6"/>
  <c r="G5" i="3"/>
  <c r="E5" i="5"/>
  <c r="G15" i="12"/>
  <c r="G11" i="12"/>
  <c r="G25" i="12" s="1"/>
  <c r="C11" i="12"/>
  <c r="C25" i="12" s="1"/>
  <c r="C25" i="11"/>
  <c r="G15" i="11"/>
  <c r="G11" i="11"/>
  <c r="G25" i="11" s="1"/>
  <c r="C11" i="11"/>
  <c r="C25" i="10"/>
  <c r="G15" i="10"/>
  <c r="G11" i="10"/>
  <c r="G25" i="10" s="1"/>
  <c r="C11" i="10"/>
  <c r="C25" i="9"/>
  <c r="G15" i="9"/>
  <c r="G11" i="9"/>
  <c r="G25" i="9" s="1"/>
  <c r="C11" i="9"/>
  <c r="I22" i="8"/>
  <c r="Q55" i="6"/>
  <c r="K55" i="6"/>
  <c r="F55" i="6"/>
  <c r="P55" i="6" s="1"/>
  <c r="Q54" i="6"/>
  <c r="O54" i="6"/>
  <c r="K54" i="6"/>
  <c r="F54" i="6"/>
  <c r="P54" i="6" s="1"/>
  <c r="Q53" i="6"/>
  <c r="P53" i="6"/>
  <c r="O53" i="6"/>
  <c r="K53" i="6"/>
  <c r="F53" i="6"/>
  <c r="Q52" i="6"/>
  <c r="K52" i="6"/>
  <c r="F52" i="6"/>
  <c r="P52" i="6" s="1"/>
  <c r="Q51" i="6"/>
  <c r="K51" i="6"/>
  <c r="F51" i="6"/>
  <c r="P51" i="6" s="1"/>
  <c r="Q50" i="6"/>
  <c r="O50" i="6"/>
  <c r="K50" i="6"/>
  <c r="F50" i="6"/>
  <c r="P50" i="6" s="1"/>
  <c r="Q49" i="6"/>
  <c r="P49" i="6"/>
  <c r="O49" i="6"/>
  <c r="K49" i="6"/>
  <c r="F49" i="6"/>
  <c r="Q48" i="6"/>
  <c r="K48" i="6"/>
  <c r="F48" i="6"/>
  <c r="P48" i="6" s="1"/>
  <c r="Q47" i="6"/>
  <c r="K47" i="6"/>
  <c r="F47" i="6"/>
  <c r="P47" i="6" s="1"/>
  <c r="Q46" i="6"/>
  <c r="O46" i="6"/>
  <c r="K46" i="6"/>
  <c r="F46" i="6"/>
  <c r="P46" i="6" s="1"/>
  <c r="Q45" i="6"/>
  <c r="P45" i="6"/>
  <c r="O45" i="6"/>
  <c r="K45" i="6"/>
  <c r="F45" i="6"/>
  <c r="Q44" i="6"/>
  <c r="K44" i="6"/>
  <c r="F44" i="6"/>
  <c r="P44" i="6" s="1"/>
  <c r="Q43" i="6"/>
  <c r="K43" i="6"/>
  <c r="F43" i="6"/>
  <c r="P43" i="6" s="1"/>
  <c r="Q42" i="6"/>
  <c r="O42" i="6"/>
  <c r="K42" i="6"/>
  <c r="F42" i="6"/>
  <c r="P42" i="6" s="1"/>
  <c r="Q41" i="6"/>
  <c r="P41" i="6"/>
  <c r="O41" i="6"/>
  <c r="K41" i="6"/>
  <c r="F41" i="6"/>
  <c r="Q40" i="6"/>
  <c r="K40" i="6"/>
  <c r="F40" i="6"/>
  <c r="P40" i="6" s="1"/>
  <c r="Q39" i="6"/>
  <c r="K39" i="6"/>
  <c r="F39" i="6"/>
  <c r="P39" i="6" s="1"/>
  <c r="Q38" i="6"/>
  <c r="O38" i="6"/>
  <c r="K38" i="6"/>
  <c r="F38" i="6"/>
  <c r="P38" i="6" s="1"/>
  <c r="Q37" i="6"/>
  <c r="P37" i="6"/>
  <c r="O37" i="6"/>
  <c r="K37" i="6"/>
  <c r="F37" i="6"/>
  <c r="Q36" i="6"/>
  <c r="K36" i="6"/>
  <c r="F36" i="6"/>
  <c r="P36" i="6" s="1"/>
  <c r="Q35" i="6"/>
  <c r="K35" i="6"/>
  <c r="F35" i="6"/>
  <c r="P35" i="6" s="1"/>
  <c r="Q34" i="6"/>
  <c r="O34" i="6"/>
  <c r="K34" i="6"/>
  <c r="F34" i="6"/>
  <c r="P34" i="6" s="1"/>
  <c r="Q33" i="6"/>
  <c r="P33" i="6"/>
  <c r="O33" i="6"/>
  <c r="K33" i="6"/>
  <c r="F33" i="6"/>
  <c r="Q32" i="6"/>
  <c r="K32" i="6"/>
  <c r="F32" i="6"/>
  <c r="P32" i="6" s="1"/>
  <c r="Q31" i="6"/>
  <c r="K31" i="6"/>
  <c r="F31" i="6"/>
  <c r="P31" i="6" s="1"/>
  <c r="Q30" i="6"/>
  <c r="O30" i="6"/>
  <c r="K30" i="6"/>
  <c r="F30" i="6"/>
  <c r="P30" i="6" s="1"/>
  <c r="Q29" i="6"/>
  <c r="P29" i="6"/>
  <c r="O29" i="6"/>
  <c r="K29" i="6"/>
  <c r="F29" i="6"/>
  <c r="Q28" i="6"/>
  <c r="K28" i="6"/>
  <c r="F28" i="6"/>
  <c r="P28" i="6" s="1"/>
  <c r="Q27" i="6"/>
  <c r="K27" i="6"/>
  <c r="F27" i="6"/>
  <c r="P27" i="6" s="1"/>
  <c r="Q26" i="6"/>
  <c r="O26" i="6"/>
  <c r="K26" i="6"/>
  <c r="F26" i="6"/>
  <c r="P26" i="6" s="1"/>
  <c r="Q25" i="6"/>
  <c r="P25" i="6"/>
  <c r="O25" i="6"/>
  <c r="K25" i="6"/>
  <c r="F25" i="6"/>
  <c r="Q24" i="6"/>
  <c r="K24" i="6"/>
  <c r="F24" i="6"/>
  <c r="P24" i="6" s="1"/>
  <c r="Q23" i="6"/>
  <c r="K23" i="6"/>
  <c r="F23" i="6"/>
  <c r="P23" i="6" s="1"/>
  <c r="Q22" i="6"/>
  <c r="O22" i="6"/>
  <c r="K22" i="6"/>
  <c r="F22" i="6"/>
  <c r="P22" i="6" s="1"/>
  <c r="Q21" i="6"/>
  <c r="P21" i="6"/>
  <c r="O21" i="6"/>
  <c r="K21" i="6"/>
  <c r="F21" i="6"/>
  <c r="Q20" i="6"/>
  <c r="K20" i="6"/>
  <c r="F20" i="6"/>
  <c r="P20" i="6" s="1"/>
  <c r="Q19" i="6"/>
  <c r="K19" i="6"/>
  <c r="F19" i="6"/>
  <c r="P19" i="6" s="1"/>
  <c r="Q18" i="6"/>
  <c r="O18" i="6"/>
  <c r="K18" i="6"/>
  <c r="F18" i="6"/>
  <c r="P18" i="6" s="1"/>
  <c r="Q17" i="6"/>
  <c r="P17" i="6"/>
  <c r="O17" i="6"/>
  <c r="K17" i="6"/>
  <c r="F17" i="6"/>
  <c r="Q16" i="6"/>
  <c r="K16" i="6"/>
  <c r="F16" i="6"/>
  <c r="P16" i="6" s="1"/>
  <c r="Q15" i="6"/>
  <c r="K15" i="6"/>
  <c r="F15" i="6"/>
  <c r="P15" i="6" s="1"/>
  <c r="Q14" i="6"/>
  <c r="O14" i="6"/>
  <c r="K14" i="6"/>
  <c r="F14" i="6"/>
  <c r="P14" i="6" s="1"/>
  <c r="Q13" i="6"/>
  <c r="P13" i="6"/>
  <c r="O13" i="6"/>
  <c r="K13" i="6"/>
  <c r="F13" i="6"/>
  <c r="Q12" i="6"/>
  <c r="K12" i="6"/>
  <c r="F12" i="6"/>
  <c r="P12" i="6" s="1"/>
  <c r="Q11" i="6"/>
  <c r="Q57" i="6" s="1"/>
  <c r="K11" i="6"/>
  <c r="K57" i="6" s="1"/>
  <c r="F11" i="6"/>
  <c r="P11" i="6" s="1"/>
  <c r="P57" i="6" s="1"/>
  <c r="G49" i="5"/>
  <c r="G48" i="5"/>
  <c r="G45" i="5"/>
  <c r="G43" i="5"/>
  <c r="G41" i="5"/>
  <c r="G37" i="5"/>
  <c r="G35" i="5"/>
  <c r="G34" i="5"/>
  <c r="G33" i="5"/>
  <c r="G32" i="5"/>
  <c r="G31" i="5"/>
  <c r="G30" i="5"/>
  <c r="G29" i="5"/>
  <c r="G27" i="5"/>
  <c r="G26" i="5"/>
  <c r="G25" i="5"/>
  <c r="G24" i="5"/>
  <c r="G23" i="5"/>
  <c r="G22" i="5"/>
  <c r="G21" i="5"/>
  <c r="G17" i="5"/>
  <c r="G16" i="5"/>
  <c r="G15" i="5"/>
  <c r="G14" i="5"/>
  <c r="K62" i="6" l="1"/>
  <c r="O11" i="6"/>
  <c r="O15" i="6"/>
  <c r="O19" i="6"/>
  <c r="O23" i="6"/>
  <c r="O27" i="6"/>
  <c r="O31" i="6"/>
  <c r="O35" i="6"/>
  <c r="O39" i="6"/>
  <c r="O43" i="6"/>
  <c r="O47" i="6"/>
  <c r="O51" i="6"/>
  <c r="O55" i="6"/>
  <c r="O12" i="6"/>
  <c r="O16" i="6"/>
  <c r="O20" i="6"/>
  <c r="O24" i="6"/>
  <c r="O28" i="6"/>
  <c r="O32" i="6"/>
  <c r="O36" i="6"/>
  <c r="O40" i="6"/>
  <c r="O44" i="6"/>
  <c r="O48" i="6"/>
  <c r="O52" i="6"/>
  <c r="F24" i="3"/>
  <c r="E24" i="3"/>
  <c r="D24" i="3"/>
  <c r="C24" i="3"/>
  <c r="O57" i="6" l="1"/>
  <c r="K64" i="6"/>
  <c r="F18" i="1"/>
  <c r="H30" i="2"/>
  <c r="F17" i="1"/>
  <c r="H12" i="2"/>
  <c r="O59" i="6" l="1"/>
  <c r="P59" i="6"/>
  <c r="H38" i="2"/>
  <c r="C18" i="1"/>
  <c r="I18" i="1" s="1"/>
  <c r="H18" i="2"/>
  <c r="C17" i="1"/>
  <c r="I17" i="1" s="1"/>
  <c r="Q59" i="6" l="1"/>
  <c r="O60" i="6"/>
  <c r="O62" i="6"/>
  <c r="P60" i="6"/>
  <c r="P61" i="6" s="1"/>
  <c r="P62" i="6"/>
  <c r="H39" i="2"/>
  <c r="I19" i="1" s="1"/>
  <c r="K22" i="9" s="1"/>
  <c r="C19" i="1"/>
  <c r="M24" i="9" l="1"/>
  <c r="M23" i="9"/>
  <c r="Q62" i="6"/>
  <c r="P64" i="6"/>
  <c r="Q60" i="6"/>
  <c r="O61" i="6"/>
  <c r="F19" i="1"/>
  <c r="C20" i="1"/>
  <c r="I20" i="1" s="1"/>
  <c r="O64" i="6" l="1"/>
  <c r="Q61" i="6"/>
  <c r="Q64" i="6" s="1"/>
  <c r="O68" i="6" l="1"/>
  <c r="O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中田凌</author>
  </authors>
  <commentList>
    <comment ref="G2" authorId="0" shapeId="0" xr:uid="{00000000-0006-0000-0000-000001000000}">
      <text>
        <r>
          <rPr>
            <b/>
            <sz val="9"/>
            <color indexed="81"/>
            <rFont val="ＭＳ Ｐゴシック"/>
            <family val="3"/>
            <charset val="128"/>
          </rPr>
          <t>専門課程、高等課程のいずれかを選択すること。</t>
        </r>
      </text>
    </comment>
    <comment ref="H6" authorId="0" shapeId="0" xr:uid="{00000000-0006-0000-0000-000002000000}">
      <text>
        <r>
          <rPr>
            <b/>
            <sz val="9"/>
            <color indexed="81"/>
            <rFont val="ＭＳ Ｐゴシック"/>
            <family val="3"/>
            <charset val="128"/>
          </rPr>
          <t>記入漏れに注意すること。</t>
        </r>
      </text>
    </comment>
    <comment ref="B7" authorId="0" shapeId="0" xr:uid="{00000000-0006-0000-0000-000003000000}">
      <text>
        <r>
          <rPr>
            <b/>
            <sz val="9"/>
            <color indexed="81"/>
            <rFont val="ＭＳ Ｐゴシック"/>
            <family val="3"/>
            <charset val="128"/>
          </rPr>
          <t>ドロップダウンリストより選択すること。</t>
        </r>
        <r>
          <rPr>
            <sz val="9"/>
            <color indexed="81"/>
            <rFont val="ＭＳ Ｐゴシック"/>
            <family val="3"/>
            <charset val="128"/>
          </rPr>
          <t xml:space="preserve">
</t>
        </r>
      </text>
    </comment>
    <comment ref="G7" authorId="0" shapeId="0" xr:uid="{00000000-0006-0000-0000-000004000000}">
      <text>
        <r>
          <rPr>
            <b/>
            <sz val="9"/>
            <color indexed="81"/>
            <rFont val="ＭＳ Ｐゴシック"/>
            <family val="3"/>
            <charset val="128"/>
          </rPr>
          <t>「学校法人○○」と記入すること。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4" authorId="0" shapeId="0" xr:uid="{00000000-0006-0000-0000-000008000000}">
      <text>
        <r>
          <rPr>
            <b/>
            <sz val="9"/>
            <color indexed="81"/>
            <rFont val="ＭＳ Ｐゴシック"/>
            <family val="3"/>
            <charset val="128"/>
          </rPr>
          <t>ドロップダウンリストより選択すること。</t>
        </r>
      </text>
    </comment>
    <comment ref="I17" authorId="0" shapeId="0" xr:uid="{00000000-0006-0000-0000-00000A000000}">
      <text>
        <r>
          <rPr>
            <b/>
            <sz val="11"/>
            <color indexed="10"/>
            <rFont val="ＭＳ Ｐゴシック"/>
            <family val="3"/>
            <charset val="128"/>
          </rPr>
          <t>黄色で塗りつぶしたセルは、シート「様式6-2」に入力すること等により自動反映されることから、入力しないこと。</t>
        </r>
        <r>
          <rPr>
            <sz val="11"/>
            <color indexed="10"/>
            <rFont val="ＭＳ Ｐゴシック"/>
            <family val="3"/>
            <charset val="128"/>
          </rPr>
          <t xml:space="preserve">
</t>
        </r>
      </text>
    </comment>
    <comment ref="K19" authorId="1" shapeId="0" xr:uid="{0BA3C05A-5FF2-4715-AC65-902F998838B8}">
      <text>
        <r>
          <rPr>
            <b/>
            <sz val="9"/>
            <color indexed="81"/>
            <rFont val="MS P ゴシック"/>
            <family val="3"/>
            <charset val="128"/>
          </rPr>
          <t>ただし見積整理表が複数ある場合は、このセルの確認は不要。その場合、補助対象経費合計は手動で入力すること。</t>
        </r>
      </text>
    </comment>
    <comment ref="B21" authorId="0" shapeId="0" xr:uid="{00000000-0006-0000-0000-00000B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670C3738-EB78-4248-BE88-8BDFED40171F}">
      <text>
        <r>
          <rPr>
            <b/>
            <sz val="9"/>
            <color indexed="81"/>
            <rFont val="MS P ゴシック"/>
            <family val="3"/>
            <charset val="128"/>
          </rPr>
          <t>自動入力</t>
        </r>
      </text>
    </comment>
    <comment ref="C11" authorId="1" shapeId="0" xr:uid="{2C6C3874-54EE-4239-A007-D98660AC5F38}">
      <text>
        <r>
          <rPr>
            <b/>
            <sz val="9"/>
            <color indexed="81"/>
            <rFont val="ＭＳ Ｐゴシック"/>
            <family val="3"/>
            <charset val="128"/>
          </rPr>
          <t>自動計算</t>
        </r>
      </text>
    </comment>
    <comment ref="G11" authorId="1" shapeId="0" xr:uid="{26824D92-9632-41B2-A28F-9BBBDE64FBF1}">
      <text>
        <r>
          <rPr>
            <b/>
            <sz val="9"/>
            <color indexed="81"/>
            <rFont val="ＭＳ Ｐゴシック"/>
            <family val="3"/>
            <charset val="128"/>
          </rPr>
          <t>自動計算</t>
        </r>
      </text>
    </comment>
    <comment ref="G15" authorId="1" shapeId="0" xr:uid="{76BBE8AB-1CB0-4FB7-AF83-A66E7764EF49}">
      <text>
        <r>
          <rPr>
            <b/>
            <sz val="9"/>
            <color indexed="81"/>
            <rFont val="ＭＳ Ｐゴシック"/>
            <family val="3"/>
            <charset val="128"/>
          </rPr>
          <t>自動計算</t>
        </r>
      </text>
    </comment>
    <comment ref="C25" authorId="1" shapeId="0" xr:uid="{38C627A8-01D5-4E6B-AF2C-59BD44136F88}">
      <text>
        <r>
          <rPr>
            <b/>
            <sz val="9"/>
            <color indexed="81"/>
            <rFont val="ＭＳ Ｐゴシック"/>
            <family val="3"/>
            <charset val="128"/>
          </rPr>
          <t>自動計算
※　セルを追加した場合、計算が反映されているか確認してください。</t>
        </r>
      </text>
    </comment>
    <comment ref="G25" authorId="1" shapeId="0" xr:uid="{3EB22175-5FE4-4F06-B8BE-0A9EB07D229B}">
      <text>
        <r>
          <rPr>
            <b/>
            <sz val="9"/>
            <color indexed="81"/>
            <rFont val="ＭＳ Ｐゴシック"/>
            <family val="3"/>
            <charset val="128"/>
          </rPr>
          <t>自動計算
※　セルを追加した場合、計算が反映されているか確認してください。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齋藤美桜</author>
    <author>中田凌</author>
  </authors>
  <commentList>
    <comment ref="C6" authorId="0" shapeId="0" xr:uid="{00000000-0006-0000-0100-000003000000}">
      <text>
        <r>
          <rPr>
            <b/>
            <sz val="9"/>
            <color indexed="81"/>
            <rFont val="ＭＳ Ｐゴシック"/>
            <family val="3"/>
            <charset val="128"/>
          </rPr>
          <t>「見積書整理表」、「工事等の説明一覧」、「構成図（平面図）」の付番と対応しているか確認すること。</t>
        </r>
      </text>
    </comment>
    <comment ref="H6" authorId="1" shapeId="0" xr:uid="{0794F255-3457-4433-B27B-E92088B51B8A}">
      <text>
        <r>
          <rPr>
            <b/>
            <sz val="9"/>
            <color indexed="81"/>
            <rFont val="MS P ゴシック"/>
            <family val="3"/>
            <charset val="128"/>
          </rPr>
          <t>内容、数量、金額については、見積書整理表からの自動転記となっているため、入力不要。</t>
        </r>
      </text>
    </comment>
    <comment ref="H12" authorId="0" shapeId="0" xr:uid="{00000000-0006-0000-0100-000004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r>
          <rPr>
            <sz val="11"/>
            <color indexed="10"/>
            <rFont val="ＭＳ Ｐゴシック"/>
            <family val="3"/>
            <charset val="128"/>
          </rPr>
          <t xml:space="preserve">
</t>
        </r>
      </text>
    </comment>
    <comment ref="D19" authorId="1" shapeId="0" xr:uid="{E7CC6C8F-139E-4266-A75B-A781CC12C09B}">
      <text>
        <r>
          <rPr>
            <b/>
            <sz val="9"/>
            <color indexed="81"/>
            <rFont val="MS P ゴシック"/>
            <family val="3"/>
            <charset val="128"/>
          </rPr>
          <t>「工事明細」欄は、「建設工事」「電気設備工事」、「機械設備工事」等見積書に記載の工事名称の他。その細目を記載すること。</t>
        </r>
      </text>
    </comment>
    <comment ref="I39" authorId="2" shapeId="0" xr:uid="{3EE43879-2953-4116-B3BB-E2B842DF9E84}">
      <text>
        <r>
          <rPr>
            <b/>
            <sz val="9"/>
            <color indexed="81"/>
            <rFont val="MS P ゴシック"/>
            <family val="3"/>
            <charset val="128"/>
          </rPr>
          <t>ただし見積整理表が複数ある場合は、このセルの確認は不要。その場合、補助対象経費合計は手動で入力すること。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必要に応じて列を追加すること。行を挿入した場合は、挿入した行が計算範囲に含まれているか確認すること。</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9" authorId="0" shapeId="0" xr:uid="{30613FB4-9DBF-417B-B84A-19F11D6236C4}">
      <text>
        <r>
          <rPr>
            <b/>
            <sz val="9"/>
            <color indexed="81"/>
            <rFont val="ＭＳ Ｐゴシック"/>
            <family val="3"/>
            <charset val="128"/>
          </rPr>
          <t>対象経費のみに付番し、
実施設計費は1,2,3,…、工事費は①,②,③,…とすること。
ここで付した番号を、「様式６－●」、「設備・装置（工事）等の説明一覧」、「設備（装置）構成図」、「平面（立面）図」、「定価証明書」、「カタログ」の対応箇所に付番すること。</t>
        </r>
      </text>
    </comment>
    <comment ref="C9" authorId="0" shapeId="0" xr:uid="{5F4E57D5-27E7-471B-8C05-3D24CA7EED24}">
      <text>
        <r>
          <rPr>
            <b/>
            <sz val="9"/>
            <color indexed="81"/>
            <rFont val="ＭＳ Ｐゴシック"/>
            <family val="3"/>
            <charset val="128"/>
          </rPr>
          <t>見積書に品目名のみで記載されている場合は記入不要。ＡＡ工事、ＢＢ工事と、工事別に分かれている場合は本欄へ記入すること。本欄への記入の有無に関わらず「品名・規格」欄は必ず記入をすること。</t>
        </r>
      </text>
    </comment>
    <comment ref="D9" authorId="0" shapeId="0" xr:uid="{CC958E3F-B1CA-4AC0-B121-0CF5F3E39F04}">
      <text>
        <r>
          <rPr>
            <b/>
            <sz val="9"/>
            <color indexed="81"/>
            <rFont val="ＭＳ Ｐゴシック"/>
            <family val="3"/>
            <charset val="128"/>
          </rPr>
          <t>複数にまとめて値引・諸経費等が係る場合など、値引額等を個々の品名毎に記載できない場合は、「品名・規格」欄に「値引額」、「諸経費」等と記載し、
①「単価」・「数量」・「単価×数量」欄には記入をせず、「値引・諸経費等共通に係る経費」欄へ金額を記入すること。
②「左記経費（Ｄ列）について」において、Ｄ列に記載した経費が2以上の「品名・規格」に係る経費である場合、ドロップダウンリストより「全体に係る経費」…（ア）、「複数項目に係る経費」…（イ）のいずれかを選択すること。
③上記（イ）を選択した場合、右表の「値引・諸経費等共通に係る経費」欄へ「0」と入力し、右表の「対象経費」と「対象外経費」へそれぞれの値引額等を記入すること。
　※　（ア）の場合、値引額等は自動で按分計算されるため作業不要。
④</t>
        </r>
        <r>
          <rPr>
            <b/>
            <u/>
            <sz val="9"/>
            <color indexed="10"/>
            <rFont val="ＭＳ Ｐゴシック"/>
            <family val="3"/>
            <charset val="128"/>
          </rPr>
          <t>上記（イ）の場合、以下については別紙（様式自由）へ記載し、提出すること。作成にあたっては作成例を参照のこと。</t>
        </r>
        <r>
          <rPr>
            <b/>
            <sz val="9"/>
            <color indexed="81"/>
            <rFont val="ＭＳ Ｐゴシック"/>
            <family val="3"/>
            <charset val="128"/>
          </rPr>
          <t xml:space="preserve">
　・「複数項目」が指す「品名・規格」名を転記すること。（共通経費がどの項目とどの項目へ係るものであるかを調べるため）
　・値引額等の算出方法（算出根拠）を示すこと。
【補足】
「全体に係る経費（ア）」…全ての項目に係る諸経費・値引等
「複数項目に係る経費（イ）」…特定の項目のみに係る諸経費・値引等</t>
        </r>
      </text>
    </comment>
    <comment ref="E9" authorId="0" shapeId="0" xr:uid="{E0AC73D2-336A-4681-ACA9-26B166810545}">
      <text>
        <r>
          <rPr>
            <b/>
            <sz val="9"/>
            <color indexed="81"/>
            <rFont val="ＭＳ Ｐゴシック"/>
            <family val="3"/>
            <charset val="128"/>
          </rPr>
          <t>左欄が2以上の「品名・規格」に係る経費である場合、
→ドロップダウンリストより「全体に係る経費」、「複数項目に係る経費」のいずれかを選択すること。
上記以外、
→作業不要。</t>
        </r>
      </text>
    </comment>
    <comment ref="K9" authorId="0" shapeId="0" xr:uid="{772413C5-98CC-490B-8E80-E3ADF5877C76}">
      <text>
        <r>
          <rPr>
            <b/>
            <sz val="9"/>
            <color indexed="81"/>
            <rFont val="ＭＳ Ｐゴシック"/>
            <family val="3"/>
            <charset val="128"/>
          </rPr>
          <t>見積書の「金額」欄に記載の金額を記入すること。</t>
        </r>
      </text>
    </comment>
    <comment ref="Q10" authorId="0" shapeId="0" xr:uid="{CFA99F97-336D-4EBF-80A9-A4DD04609565}">
      <text>
        <r>
          <rPr>
            <b/>
            <sz val="9"/>
            <color indexed="81"/>
            <rFont val="ＭＳ Ｐゴシック"/>
            <family val="3"/>
            <charset val="128"/>
          </rPr>
          <t>セルが緑色の場合、
①緑色セルに入っている数値を削除し、「0（ゼロ）」と入力すること。
②「対象経費」欄と「対象外経費」欄へそれぞれの金額を入力すること。入力の際には「対象経費+対象外経費=金額」となることを確認すること。</t>
        </r>
        <r>
          <rPr>
            <sz val="9"/>
            <color indexed="81"/>
            <rFont val="ＭＳ Ｐゴシック"/>
            <family val="3"/>
            <charset val="128"/>
          </rPr>
          <t xml:space="preserve">
</t>
        </r>
      </text>
    </comment>
    <comment ref="K57" authorId="0" shapeId="0" xr:uid="{68DD6742-DAC4-4233-8A02-3A541A0A7D7A}">
      <text>
        <r>
          <rPr>
            <b/>
            <sz val="9"/>
            <color indexed="81"/>
            <rFont val="ＭＳ Ｐゴシック"/>
            <family val="3"/>
            <charset val="128"/>
          </rPr>
          <t>自動計算のため入力不要。</t>
        </r>
      </text>
    </comment>
    <comment ref="K62" authorId="0" shapeId="0" xr:uid="{2398CC82-56AB-4ECD-80A2-A7B12FFA9D6E}">
      <text>
        <r>
          <rPr>
            <b/>
            <sz val="9"/>
            <color indexed="81"/>
            <rFont val="ＭＳ Ｐゴシック"/>
            <family val="3"/>
            <charset val="128"/>
          </rPr>
          <t>自動計算のため入力不用。
ただし、自動計算の数字に誤りがある場合は、手動で入力すること。（税率10％で計算）</t>
        </r>
      </text>
    </comment>
    <comment ref="K64" authorId="0" shapeId="0" xr:uid="{CA8A6256-CC0F-4764-8B75-FCE74FB04B60}">
      <text>
        <r>
          <rPr>
            <b/>
            <sz val="9"/>
            <color indexed="81"/>
            <rFont val="ＭＳ Ｐゴシック"/>
            <family val="3"/>
            <charset val="128"/>
          </rPr>
          <t xml:space="preserve">・自動計算のため入力不要。
</t>
        </r>
        <r>
          <rPr>
            <b/>
            <u/>
            <sz val="10"/>
            <color indexed="10"/>
            <rFont val="ＭＳ Ｐゴシック"/>
            <family val="3"/>
            <charset val="128"/>
          </rPr>
          <t>・見積書の合計額（税込）と一致することを確認した上で提出すること</t>
        </r>
        <r>
          <rPr>
            <b/>
            <u/>
            <sz val="14"/>
            <color indexed="10"/>
            <rFont val="ＭＳ Ｐゴシック"/>
            <family val="3"/>
            <charset val="128"/>
          </rPr>
          <t>。</t>
        </r>
      </text>
    </comment>
    <comment ref="O64" authorId="0" shapeId="0" xr:uid="{A5107080-719B-43CB-8B87-7432B67A01B3}">
      <text>
        <r>
          <rPr>
            <b/>
            <sz val="9"/>
            <color indexed="81"/>
            <rFont val="ＭＳ Ｐゴシック"/>
            <family val="3"/>
            <charset val="128"/>
          </rPr>
          <t>・自動計算のため入力不要。
・今回申請する補助対象経費（税込）と一致することを確認した上で提出すること。</t>
        </r>
        <r>
          <rPr>
            <sz val="9"/>
            <color indexed="81"/>
            <rFont val="ＭＳ Ｐゴシック"/>
            <family val="3"/>
            <charset val="128"/>
          </rPr>
          <t xml:space="preserve">
</t>
        </r>
      </text>
    </comment>
    <comment ref="N66" authorId="0" shapeId="0" xr:uid="{6CFA24E5-1CAD-4BA0-86BF-808D3E1F09AA}">
      <text>
        <r>
          <rPr>
            <b/>
            <sz val="9"/>
            <color indexed="81"/>
            <rFont val="ＭＳ Ｐゴシック"/>
            <family val="3"/>
            <charset val="128"/>
          </rPr>
          <t xml:space="preserve">課程別を算出するため按分計算が必要な場合は「割合」を記すること。
それ以外の場合は「割合」の入力の必要はない。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10" authorId="0" shapeId="0" xr:uid="{8BA33630-9151-4EA7-BB70-9C95290E8977}">
      <text>
        <r>
          <rPr>
            <b/>
            <sz val="9"/>
            <color indexed="81"/>
            <rFont val="ＭＳ Ｐゴシック"/>
            <family val="3"/>
            <charset val="128"/>
          </rPr>
          <t>必要に応じて列を追加・削除すること。
「番号」は「1～10」のように記載してよいが、「見積書整理表」に付番したものと対応していることを確認すること。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H7" authorId="0" shapeId="0" xr:uid="{75438444-04AA-43E8-924F-FD778FDA4173}">
      <text>
        <r>
          <rPr>
            <b/>
            <sz val="11"/>
            <color indexed="81"/>
            <rFont val="MS P ゴシック"/>
            <family val="3"/>
            <charset val="128"/>
          </rPr>
          <t>ドロップダウンリストより該当するものを選択すること。
【防災機能強化】
　工事費見積　→　「施工業者」を選択
　実施設計費見積　→　「設計業者」を選択</t>
        </r>
      </text>
    </comment>
    <comment ref="C8" authorId="1" shapeId="0" xr:uid="{7E42DE52-5FA5-4C69-A5CE-AD2BCF123715}">
      <text>
        <r>
          <rPr>
            <b/>
            <sz val="11"/>
            <color indexed="81"/>
            <rFont val="ＭＳ Ｐゴシック"/>
            <family val="3"/>
            <charset val="128"/>
          </rPr>
          <t>業者名は正確に記載すること。</t>
        </r>
      </text>
    </comment>
    <comment ref="I8" authorId="1" shapeId="0" xr:uid="{B3C3A001-DF31-44EF-91B0-DCE776B041FF}">
      <text>
        <r>
          <rPr>
            <b/>
            <sz val="11"/>
            <color indexed="81"/>
            <rFont val="ＭＳ Ｐゴシック"/>
            <family val="3"/>
            <charset val="128"/>
          </rPr>
          <t>・「見積金額」欄の金額と見積書の金額は一致させること。
・税込価格と税抜価格が混同している場合は，いずれかの表示方法に統一すること。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6E48B1CE-E41D-4832-A749-D4CDFBC4840C}">
      <text>
        <r>
          <rPr>
            <b/>
            <sz val="9"/>
            <color indexed="81"/>
            <rFont val="MS P ゴシック"/>
            <family val="3"/>
            <charset val="128"/>
          </rPr>
          <t>自動入力</t>
        </r>
      </text>
    </comment>
    <comment ref="D10" authorId="1" shapeId="0" xr:uid="{68D14B6E-2E76-46D0-9145-9FD161E5331C}">
      <text>
        <r>
          <rPr>
            <b/>
            <sz val="9"/>
            <color indexed="81"/>
            <rFont val="ＭＳ Ｐゴシック"/>
            <family val="3"/>
            <charset val="128"/>
          </rPr>
          <t>「歳入」・「歳出」の両方の備考欄に申請設備等の財源を選択すること。</t>
        </r>
      </text>
    </comment>
    <comment ref="H10" authorId="1" shapeId="0" xr:uid="{EE9122B0-41C1-455B-BD10-57C980EADE73}">
      <text>
        <r>
          <rPr>
            <b/>
            <sz val="9"/>
            <color indexed="81"/>
            <rFont val="ＭＳ Ｐゴシック"/>
            <family val="3"/>
            <charset val="128"/>
          </rPr>
          <t>「歳入」・「歳出」の両方の備考欄に申請設備等の財源を選択すること。</t>
        </r>
      </text>
    </comment>
    <comment ref="C11" authorId="1" shapeId="0" xr:uid="{1C463F30-FECC-41C2-AD91-F15958A00CBC}">
      <text>
        <r>
          <rPr>
            <b/>
            <sz val="9"/>
            <color indexed="81"/>
            <rFont val="ＭＳ Ｐゴシック"/>
            <family val="3"/>
            <charset val="128"/>
          </rPr>
          <t>自動計算</t>
        </r>
      </text>
    </comment>
    <comment ref="G11" authorId="1" shapeId="0" xr:uid="{9E2FC2C0-7E9E-4231-A2D2-DE18505B10F3}">
      <text>
        <r>
          <rPr>
            <b/>
            <sz val="9"/>
            <color indexed="81"/>
            <rFont val="ＭＳ Ｐゴシック"/>
            <family val="3"/>
            <charset val="128"/>
          </rPr>
          <t>自動計算</t>
        </r>
      </text>
    </comment>
    <comment ref="G15" authorId="1" shapeId="0" xr:uid="{147EA5ED-48CD-4E66-94A6-D336D526EE23}">
      <text>
        <r>
          <rPr>
            <b/>
            <sz val="9"/>
            <color indexed="81"/>
            <rFont val="ＭＳ Ｐゴシック"/>
            <family val="3"/>
            <charset val="128"/>
          </rPr>
          <t>自動計算</t>
        </r>
      </text>
    </comment>
    <comment ref="C25" authorId="1" shapeId="0" xr:uid="{EE862361-340F-4082-A5B2-971963DC7631}">
      <text>
        <r>
          <rPr>
            <b/>
            <sz val="9"/>
            <color indexed="81"/>
            <rFont val="ＭＳ Ｐゴシック"/>
            <family val="3"/>
            <charset val="128"/>
          </rPr>
          <t>自動計算
※　セルを追加した場合、計算が反映されているか確認してください。</t>
        </r>
      </text>
    </comment>
    <comment ref="G25" authorId="1" shapeId="0" xr:uid="{9DEBA9B7-95D7-4249-8F46-A3C21FBDD681}">
      <text>
        <r>
          <rPr>
            <b/>
            <sz val="9"/>
            <color indexed="81"/>
            <rFont val="ＭＳ Ｐゴシック"/>
            <family val="3"/>
            <charset val="128"/>
          </rPr>
          <t>自動計算
※　セルを追加した場合、計算が反映されているか確認してください。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058FB46A-2DEF-48B7-834F-3B8B0C135FF6}">
      <text>
        <r>
          <rPr>
            <b/>
            <sz val="9"/>
            <color indexed="81"/>
            <rFont val="MS P ゴシック"/>
            <family val="3"/>
            <charset val="128"/>
          </rPr>
          <t>自動入力</t>
        </r>
      </text>
    </comment>
    <comment ref="C11" authorId="1" shapeId="0" xr:uid="{6FE54420-6D03-4E0D-8F20-DBFBBB508EE1}">
      <text>
        <r>
          <rPr>
            <b/>
            <sz val="9"/>
            <color indexed="81"/>
            <rFont val="ＭＳ Ｐゴシック"/>
            <family val="3"/>
            <charset val="128"/>
          </rPr>
          <t>自動計算</t>
        </r>
      </text>
    </comment>
    <comment ref="G11" authorId="1" shapeId="0" xr:uid="{44C98A80-CB49-4F75-89D6-793DB3564924}">
      <text>
        <r>
          <rPr>
            <b/>
            <sz val="9"/>
            <color indexed="81"/>
            <rFont val="ＭＳ Ｐゴシック"/>
            <family val="3"/>
            <charset val="128"/>
          </rPr>
          <t>自動計算</t>
        </r>
      </text>
    </comment>
    <comment ref="G15" authorId="1" shapeId="0" xr:uid="{7A9B7B2A-0D1A-4209-BF10-AF35D8D7478C}">
      <text>
        <r>
          <rPr>
            <b/>
            <sz val="9"/>
            <color indexed="81"/>
            <rFont val="ＭＳ Ｐゴシック"/>
            <family val="3"/>
            <charset val="128"/>
          </rPr>
          <t>自動計算</t>
        </r>
      </text>
    </comment>
    <comment ref="C25" authorId="1" shapeId="0" xr:uid="{E62F5CAA-BCAC-4FB6-87CC-B18CDCCE3785}">
      <text>
        <r>
          <rPr>
            <b/>
            <sz val="9"/>
            <color indexed="81"/>
            <rFont val="ＭＳ Ｐゴシック"/>
            <family val="3"/>
            <charset val="128"/>
          </rPr>
          <t>自動計算
※　セルを追加した場合、計算が反映されているか確認してください。</t>
        </r>
      </text>
    </comment>
    <comment ref="G25" authorId="1" shapeId="0" xr:uid="{2E221D3A-8B0B-4FC5-A607-234D24E89093}">
      <text>
        <r>
          <rPr>
            <b/>
            <sz val="9"/>
            <color indexed="81"/>
            <rFont val="ＭＳ Ｐゴシック"/>
            <family val="3"/>
            <charset val="128"/>
          </rPr>
          <t>自動計算
※　セルを追加した場合、計算が反映されているか確認してください。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中田凌</author>
    <author>文部科学省</author>
  </authors>
  <commentList>
    <comment ref="G8" authorId="0" shapeId="0" xr:uid="{4438DBFA-EB23-43C1-9819-15C29C0F7BE1}">
      <text>
        <r>
          <rPr>
            <b/>
            <sz val="9"/>
            <color indexed="81"/>
            <rFont val="MS P ゴシック"/>
            <family val="3"/>
            <charset val="128"/>
          </rPr>
          <t>自動入力</t>
        </r>
      </text>
    </comment>
    <comment ref="C11" authorId="1" shapeId="0" xr:uid="{307F5450-6152-40D0-B3BE-B2E0921A372B}">
      <text>
        <r>
          <rPr>
            <b/>
            <sz val="9"/>
            <color indexed="81"/>
            <rFont val="ＭＳ Ｐゴシック"/>
            <family val="3"/>
            <charset val="128"/>
          </rPr>
          <t>自動計算</t>
        </r>
      </text>
    </comment>
    <comment ref="G11" authorId="1" shapeId="0" xr:uid="{E39C49B7-4DE2-466F-9075-D1196C3395D1}">
      <text>
        <r>
          <rPr>
            <b/>
            <sz val="9"/>
            <color indexed="81"/>
            <rFont val="ＭＳ Ｐゴシック"/>
            <family val="3"/>
            <charset val="128"/>
          </rPr>
          <t>自動計算</t>
        </r>
      </text>
    </comment>
    <comment ref="G15" authorId="1" shapeId="0" xr:uid="{61A59F4F-041C-4E32-9FFE-005F2A51DFD8}">
      <text>
        <r>
          <rPr>
            <b/>
            <sz val="9"/>
            <color indexed="81"/>
            <rFont val="ＭＳ Ｐゴシック"/>
            <family val="3"/>
            <charset val="128"/>
          </rPr>
          <t>自動計算</t>
        </r>
      </text>
    </comment>
    <comment ref="C25" authorId="1" shapeId="0" xr:uid="{573C9EF5-0CD6-4BA6-A097-8B7359519A30}">
      <text>
        <r>
          <rPr>
            <b/>
            <sz val="9"/>
            <color indexed="81"/>
            <rFont val="ＭＳ Ｐゴシック"/>
            <family val="3"/>
            <charset val="128"/>
          </rPr>
          <t>自動計算
※　セルを追加した場合、計算が反映されているか確認してください。</t>
        </r>
      </text>
    </comment>
    <comment ref="G25" authorId="1" shapeId="0" xr:uid="{2270007E-9E6A-431F-BC43-928C9120934A}">
      <text>
        <r>
          <rPr>
            <b/>
            <sz val="9"/>
            <color indexed="81"/>
            <rFont val="ＭＳ Ｐゴシック"/>
            <family val="3"/>
            <charset val="128"/>
          </rPr>
          <t>自動計算
※　セルを追加した場合、計算が反映されているか確認してください。</t>
        </r>
      </text>
    </comment>
  </commentList>
</comments>
</file>

<file path=xl/sharedStrings.xml><?xml version="1.0" encoding="utf-8"?>
<sst xmlns="http://schemas.openxmlformats.org/spreadsheetml/2006/main" count="483" uniqueCount="284">
  <si>
    <t>様式６-１（防災機能強化）</t>
    <rPh sb="0" eb="2">
      <t>ヨウシキ</t>
    </rPh>
    <rPh sb="6" eb="8">
      <t>ボウサイ</t>
    </rPh>
    <rPh sb="8" eb="10">
      <t>キノウ</t>
    </rPh>
    <rPh sb="10" eb="12">
      <t>キョウカ</t>
    </rPh>
    <phoneticPr fontId="7"/>
  </si>
  <si>
    <t>課程</t>
    <rPh sb="0" eb="2">
      <t>カテイ</t>
    </rPh>
    <phoneticPr fontId="7"/>
  </si>
  <si>
    <t>令和4年度 専修学校防災機能等強化緊急特別推進事業
（防災機能強化）計画調書</t>
  </si>
  <si>
    <t>作成日：</t>
    <rPh sb="0" eb="3">
      <t>サクセイビ</t>
    </rPh>
    <phoneticPr fontId="7"/>
  </si>
  <si>
    <t>都道府県名</t>
    <rPh sb="0" eb="4">
      <t>トドウフケン</t>
    </rPh>
    <rPh sb="4" eb="5">
      <t>メイ</t>
    </rPh>
    <phoneticPr fontId="7"/>
  </si>
  <si>
    <t>学校法人等名</t>
    <rPh sb="0" eb="2">
      <t>ガッコウ</t>
    </rPh>
    <rPh sb="2" eb="4">
      <t>ホウジン</t>
    </rPh>
    <rPh sb="4" eb="5">
      <t>トウ</t>
    </rPh>
    <rPh sb="5" eb="6">
      <t>メイ</t>
    </rPh>
    <phoneticPr fontId="7"/>
  </si>
  <si>
    <t>学校名</t>
    <rPh sb="0" eb="2">
      <t>ガッコウ</t>
    </rPh>
    <rPh sb="2" eb="3">
      <t>ホウミョウ</t>
    </rPh>
    <phoneticPr fontId="7"/>
  </si>
  <si>
    <t>法人番号</t>
    <rPh sb="0" eb="2">
      <t>ホウジン</t>
    </rPh>
    <rPh sb="2" eb="4">
      <t>バンゴウ</t>
    </rPh>
    <phoneticPr fontId="7"/>
  </si>
  <si>
    <t>管理責任者
所属・職・氏名</t>
    <rPh sb="0" eb="2">
      <t>カンリ</t>
    </rPh>
    <rPh sb="2" eb="5">
      <t>セキニンシャ</t>
    </rPh>
    <rPh sb="6" eb="8">
      <t>ショゾク</t>
    </rPh>
    <rPh sb="9" eb="10">
      <t>ショク</t>
    </rPh>
    <rPh sb="11" eb="13">
      <t>シメイ</t>
    </rPh>
    <phoneticPr fontId="7"/>
  </si>
  <si>
    <t>採択希望順位</t>
    <rPh sb="0" eb="2">
      <t>サイタク</t>
    </rPh>
    <rPh sb="2" eb="4">
      <t>キボウ</t>
    </rPh>
    <rPh sb="4" eb="6">
      <t>ジュンイ</t>
    </rPh>
    <phoneticPr fontId="7"/>
  </si>
  <si>
    <t>事業名</t>
    <rPh sb="0" eb="2">
      <t>ジギョウ</t>
    </rPh>
    <rPh sb="2" eb="3">
      <t>メイ</t>
    </rPh>
    <phoneticPr fontId="7"/>
  </si>
  <si>
    <t>改修施設の名称</t>
    <rPh sb="0" eb="2">
      <t>カイシュウ</t>
    </rPh>
    <rPh sb="2" eb="4">
      <t>シセツ</t>
    </rPh>
    <rPh sb="5" eb="7">
      <t>メイショウ</t>
    </rPh>
    <phoneticPr fontId="7"/>
  </si>
  <si>
    <t>建築年月日</t>
    <rPh sb="0" eb="2">
      <t>ケンチク</t>
    </rPh>
    <rPh sb="2" eb="5">
      <t>ネンガッピ</t>
    </rPh>
    <phoneticPr fontId="7"/>
  </si>
  <si>
    <t>構造</t>
    <rPh sb="0" eb="2">
      <t>コウゾウ</t>
    </rPh>
    <phoneticPr fontId="7"/>
  </si>
  <si>
    <t>工事契約予定日</t>
    <rPh sb="0" eb="2">
      <t>コウジ</t>
    </rPh>
    <rPh sb="2" eb="4">
      <t>ケイヤク</t>
    </rPh>
    <rPh sb="4" eb="7">
      <t>ヨテイビ</t>
    </rPh>
    <phoneticPr fontId="7"/>
  </si>
  <si>
    <t>工事完成予定日</t>
    <rPh sb="0" eb="2">
      <t>コウジ</t>
    </rPh>
    <rPh sb="2" eb="4">
      <t>カンセイ</t>
    </rPh>
    <rPh sb="4" eb="7">
      <t>ヨテイビ</t>
    </rPh>
    <phoneticPr fontId="7"/>
  </si>
  <si>
    <t>改修施設の
避難所指定</t>
    <rPh sb="0" eb="2">
      <t>カイシュウ</t>
    </rPh>
    <rPh sb="2" eb="4">
      <t>シセツ</t>
    </rPh>
    <rPh sb="6" eb="9">
      <t>ヒナンジョ</t>
    </rPh>
    <rPh sb="9" eb="11">
      <t>シテイ</t>
    </rPh>
    <phoneticPr fontId="7"/>
  </si>
  <si>
    <t>指定自治体名</t>
    <rPh sb="0" eb="2">
      <t>シテイ</t>
    </rPh>
    <rPh sb="2" eb="5">
      <t>ジチタイ</t>
    </rPh>
    <rPh sb="5" eb="6">
      <t>メイ</t>
    </rPh>
    <phoneticPr fontId="7"/>
  </si>
  <si>
    <t>補助率</t>
    <rPh sb="0" eb="3">
      <t>ホジョリツ</t>
    </rPh>
    <phoneticPr fontId="7"/>
  </si>
  <si>
    <t>以内</t>
    <phoneticPr fontId="7"/>
  </si>
  <si>
    <t>区分</t>
    <rPh sb="0" eb="2">
      <t>クブン</t>
    </rPh>
    <phoneticPr fontId="7"/>
  </si>
  <si>
    <t>補助対象経費</t>
    <rPh sb="0" eb="2">
      <t>ホジョ</t>
    </rPh>
    <rPh sb="2" eb="4">
      <t>タイショウ</t>
    </rPh>
    <rPh sb="4" eb="6">
      <t>ケイヒ</t>
    </rPh>
    <phoneticPr fontId="7"/>
  </si>
  <si>
    <t>補助対象外経費</t>
    <rPh sb="0" eb="2">
      <t>ホジョ</t>
    </rPh>
    <rPh sb="2" eb="5">
      <t>タイショウガイ</t>
    </rPh>
    <rPh sb="5" eb="7">
      <t>ケイヒ</t>
    </rPh>
    <phoneticPr fontId="7"/>
  </si>
  <si>
    <t>合計</t>
    <rPh sb="0" eb="2">
      <t>ゴウケイ</t>
    </rPh>
    <phoneticPr fontId="7"/>
  </si>
  <si>
    <t>実施設計費</t>
    <rPh sb="0" eb="2">
      <t>ジッシ</t>
    </rPh>
    <rPh sb="2" eb="5">
      <t>セッケイヒ</t>
    </rPh>
    <phoneticPr fontId="7"/>
  </si>
  <si>
    <t>①</t>
    <phoneticPr fontId="7"/>
  </si>
  <si>
    <t>円</t>
    <rPh sb="0" eb="1">
      <t>エン</t>
    </rPh>
    <phoneticPr fontId="7"/>
  </si>
  <si>
    <t>②</t>
    <phoneticPr fontId="7"/>
  </si>
  <si>
    <t>③</t>
    <phoneticPr fontId="7"/>
  </si>
  <si>
    <t>工事費</t>
    <rPh sb="0" eb="3">
      <t>コウジヒ</t>
    </rPh>
    <phoneticPr fontId="7"/>
  </si>
  <si>
    <t>④</t>
    <phoneticPr fontId="7"/>
  </si>
  <si>
    <t>⑤</t>
    <phoneticPr fontId="7"/>
  </si>
  <si>
    <t>⑥</t>
    <phoneticPr fontId="7"/>
  </si>
  <si>
    <t>事業経費計</t>
    <rPh sb="0" eb="2">
      <t>ジギョウ</t>
    </rPh>
    <rPh sb="2" eb="4">
      <t>ケイヒ</t>
    </rPh>
    <rPh sb="4" eb="5">
      <t>ケイ</t>
    </rPh>
    <phoneticPr fontId="7"/>
  </si>
  <si>
    <t>⑦</t>
    <phoneticPr fontId="7"/>
  </si>
  <si>
    <t>⑧</t>
    <phoneticPr fontId="7"/>
  </si>
  <si>
    <t>⑨</t>
    <phoneticPr fontId="7"/>
  </si>
  <si>
    <t>補助希望額</t>
    <rPh sb="0" eb="2">
      <t>ホジョ</t>
    </rPh>
    <rPh sb="2" eb="5">
      <t>キボウガク</t>
    </rPh>
    <phoneticPr fontId="7"/>
  </si>
  <si>
    <t>⑩</t>
    <phoneticPr fontId="7"/>
  </si>
  <si>
    <t>学校法人負担額</t>
    <rPh sb="0" eb="2">
      <t>ガッコウ</t>
    </rPh>
    <rPh sb="2" eb="4">
      <t>ホウジン</t>
    </rPh>
    <rPh sb="4" eb="7">
      <t>フタンガク</t>
    </rPh>
    <phoneticPr fontId="7"/>
  </si>
  <si>
    <t>⑪</t>
    <phoneticPr fontId="7"/>
  </si>
  <si>
    <t>改修施設の
現在の利用状況</t>
    <rPh sb="0" eb="2">
      <t>カイシュウ</t>
    </rPh>
    <rPh sb="2" eb="4">
      <t>シセツ</t>
    </rPh>
    <rPh sb="6" eb="8">
      <t>ゲンザイ</t>
    </rPh>
    <rPh sb="9" eb="11">
      <t>リヨウ</t>
    </rPh>
    <rPh sb="11" eb="13">
      <t>ジョウキョウ</t>
    </rPh>
    <phoneticPr fontId="7"/>
  </si>
  <si>
    <t>備考</t>
    <rPh sb="0" eb="2">
      <t>ビコウ</t>
    </rPh>
    <phoneticPr fontId="7"/>
  </si>
  <si>
    <t>様式６－２（防災機能強化）</t>
    <rPh sb="6" eb="8">
      <t>ボウサイ</t>
    </rPh>
    <rPh sb="8" eb="10">
      <t>キノウ</t>
    </rPh>
    <rPh sb="10" eb="12">
      <t>キョウカ</t>
    </rPh>
    <phoneticPr fontId="7"/>
  </si>
  <si>
    <t>実施設計費・工事費の内訳</t>
    <rPh sb="6" eb="9">
      <t>コウジヒ</t>
    </rPh>
    <phoneticPr fontId="7"/>
  </si>
  <si>
    <t>実施設計費</t>
    <rPh sb="0" eb="2">
      <t>ジッシ</t>
    </rPh>
    <rPh sb="2" eb="4">
      <t>セッケイ</t>
    </rPh>
    <rPh sb="4" eb="5">
      <t>ヒ</t>
    </rPh>
    <phoneticPr fontId="7"/>
  </si>
  <si>
    <t>番号</t>
    <rPh sb="0" eb="2">
      <t>バンゴウ</t>
    </rPh>
    <phoneticPr fontId="7"/>
  </si>
  <si>
    <t>内　　　　　　　　　容</t>
    <phoneticPr fontId="7"/>
  </si>
  <si>
    <t>数　量</t>
    <rPh sb="0" eb="1">
      <t>カズ</t>
    </rPh>
    <rPh sb="2" eb="3">
      <t>リョウ</t>
    </rPh>
    <phoneticPr fontId="7"/>
  </si>
  <si>
    <t>金　額　（円）</t>
    <phoneticPr fontId="7"/>
  </si>
  <si>
    <t>補助対象</t>
    <rPh sb="0" eb="2">
      <t>ホジョ</t>
    </rPh>
    <rPh sb="2" eb="4">
      <t>タイショウ</t>
    </rPh>
    <phoneticPr fontId="7"/>
  </si>
  <si>
    <t>補助対象実施設計費計（＝①）</t>
    <phoneticPr fontId="7"/>
  </si>
  <si>
    <t>補助対象外</t>
    <rPh sb="0" eb="2">
      <t>ホジョ</t>
    </rPh>
    <rPh sb="2" eb="5">
      <t>タイショウガイ</t>
    </rPh>
    <phoneticPr fontId="7"/>
  </si>
  <si>
    <t>補助対象外実施設計費計（＝②）</t>
    <rPh sb="0" eb="2">
      <t>ホジョ</t>
    </rPh>
    <rPh sb="2" eb="5">
      <t>タイショウガイ</t>
    </rPh>
    <rPh sb="5" eb="7">
      <t>ジッシ</t>
    </rPh>
    <rPh sb="7" eb="9">
      <t>セッケイ</t>
    </rPh>
    <rPh sb="9" eb="10">
      <t>ヒ</t>
    </rPh>
    <rPh sb="10" eb="11">
      <t>ケイ</t>
    </rPh>
    <phoneticPr fontId="7"/>
  </si>
  <si>
    <t>実施設計費計（＝③）</t>
    <phoneticPr fontId="7"/>
  </si>
  <si>
    <t>工事明細</t>
    <phoneticPr fontId="7"/>
  </si>
  <si>
    <t>内　　容　・　目　　的</t>
    <rPh sb="0" eb="1">
      <t>ウチ</t>
    </rPh>
    <rPh sb="3" eb="4">
      <t>カタチ</t>
    </rPh>
    <phoneticPr fontId="7"/>
  </si>
  <si>
    <t>数　　量</t>
    <rPh sb="0" eb="1">
      <t>カズ</t>
    </rPh>
    <rPh sb="3" eb="4">
      <t>リョウ</t>
    </rPh>
    <phoneticPr fontId="7"/>
  </si>
  <si>
    <t>補助対象工事費計（＝④）</t>
    <rPh sb="0" eb="2">
      <t>ホジョ</t>
    </rPh>
    <rPh sb="2" eb="4">
      <t>タイショウ</t>
    </rPh>
    <rPh sb="4" eb="7">
      <t>コウジヒ</t>
    </rPh>
    <rPh sb="7" eb="8">
      <t>ケイ</t>
    </rPh>
    <phoneticPr fontId="7"/>
  </si>
  <si>
    <t>補助対象外工事費計（＝⑤）</t>
    <rPh sb="0" eb="2">
      <t>ホジョ</t>
    </rPh>
    <rPh sb="2" eb="5">
      <t>タイショウガイ</t>
    </rPh>
    <rPh sb="5" eb="7">
      <t>コウジ</t>
    </rPh>
    <rPh sb="7" eb="8">
      <t>ヒ</t>
    </rPh>
    <rPh sb="8" eb="9">
      <t>ケイ</t>
    </rPh>
    <phoneticPr fontId="7"/>
  </si>
  <si>
    <t>工事費計（＝⑥）</t>
    <phoneticPr fontId="7"/>
  </si>
  <si>
    <t>金額合計（事業経費計＝⑨）</t>
    <rPh sb="0" eb="2">
      <t>キンガク</t>
    </rPh>
    <rPh sb="2" eb="4">
      <t>ゴウケイ</t>
    </rPh>
    <rPh sb="5" eb="7">
      <t>ジギョウ</t>
    </rPh>
    <rPh sb="7" eb="9">
      <t>ケイヒ</t>
    </rPh>
    <rPh sb="9" eb="10">
      <t>ケイ</t>
    </rPh>
    <phoneticPr fontId="7"/>
  </si>
  <si>
    <t>様式６-３（防災機能強化）</t>
    <rPh sb="0" eb="2">
      <t>ヨウシキ</t>
    </rPh>
    <rPh sb="6" eb="8">
      <t>ボウサイ</t>
    </rPh>
    <rPh sb="8" eb="10">
      <t>キノウ</t>
    </rPh>
    <rPh sb="10" eb="12">
      <t>キョウカ</t>
    </rPh>
    <phoneticPr fontId="7"/>
  </si>
  <si>
    <t>教員・生徒数調書（令和4年4月1日現在）</t>
  </si>
  <si>
    <t>学校名</t>
    <rPh sb="0" eb="3">
      <t>ガッコウメイ</t>
    </rPh>
    <phoneticPr fontId="7"/>
  </si>
  <si>
    <t>課　　程　　名</t>
    <rPh sb="0" eb="1">
      <t>カ</t>
    </rPh>
    <rPh sb="3" eb="4">
      <t>ホド</t>
    </rPh>
    <rPh sb="6" eb="7">
      <t>メイ</t>
    </rPh>
    <phoneticPr fontId="7"/>
  </si>
  <si>
    <t>学　　科　　名</t>
    <rPh sb="0" eb="1">
      <t>ガク</t>
    </rPh>
    <rPh sb="3" eb="4">
      <t>カ</t>
    </rPh>
    <rPh sb="6" eb="7">
      <t>メイ</t>
    </rPh>
    <phoneticPr fontId="7"/>
  </si>
  <si>
    <t>教　員　数（人）</t>
    <rPh sb="0" eb="1">
      <t>キョウ</t>
    </rPh>
    <rPh sb="2" eb="3">
      <t>イン</t>
    </rPh>
    <rPh sb="4" eb="5">
      <t>カズ</t>
    </rPh>
    <rPh sb="6" eb="7">
      <t>ニン</t>
    </rPh>
    <phoneticPr fontId="7"/>
  </si>
  <si>
    <t>生　徒　数（人）</t>
    <rPh sb="0" eb="1">
      <t>セイ</t>
    </rPh>
    <rPh sb="2" eb="3">
      <t>ト</t>
    </rPh>
    <rPh sb="4" eb="5">
      <t>カズ</t>
    </rPh>
    <rPh sb="6" eb="7">
      <t>ニン</t>
    </rPh>
    <phoneticPr fontId="7"/>
  </si>
  <si>
    <t>備　　　　　　考</t>
    <rPh sb="0" eb="1">
      <t>ソナエ</t>
    </rPh>
    <rPh sb="7" eb="8">
      <t>コウ</t>
    </rPh>
    <phoneticPr fontId="7"/>
  </si>
  <si>
    <t>専　任</t>
    <rPh sb="0" eb="1">
      <t>セン</t>
    </rPh>
    <rPh sb="2" eb="3">
      <t>ニン</t>
    </rPh>
    <phoneticPr fontId="7"/>
  </si>
  <si>
    <t>その他</t>
    <rPh sb="2" eb="3">
      <t>タ</t>
    </rPh>
    <phoneticPr fontId="7"/>
  </si>
  <si>
    <t>定　員</t>
    <rPh sb="0" eb="1">
      <t>サダム</t>
    </rPh>
    <rPh sb="2" eb="3">
      <t>イン</t>
    </rPh>
    <phoneticPr fontId="7"/>
  </si>
  <si>
    <t>実　員</t>
    <rPh sb="0" eb="1">
      <t>ジツ</t>
    </rPh>
    <rPh sb="2" eb="3">
      <t>イン</t>
    </rPh>
    <phoneticPr fontId="7"/>
  </si>
  <si>
    <t xml:space="preserve"> </t>
    <phoneticPr fontId="7"/>
  </si>
  <si>
    <t>合　　　　　　　計</t>
    <rPh sb="0" eb="1">
      <t>ゴウ</t>
    </rPh>
    <rPh sb="8" eb="9">
      <t>ケイ</t>
    </rPh>
    <phoneticPr fontId="7"/>
  </si>
  <si>
    <t xml:space="preserve">  （注） １　全課程・全学科を記入すること。</t>
    <rPh sb="8" eb="11">
      <t>ゼンカテイ</t>
    </rPh>
    <rPh sb="12" eb="15">
      <t>ゼンガッカ</t>
    </rPh>
    <rPh sb="16" eb="18">
      <t>キニュウ</t>
    </rPh>
    <phoneticPr fontId="7"/>
  </si>
  <si>
    <t>　　 　  ２　生徒数は，２学年以上ある場合は学年ごとに記入すること。</t>
    <phoneticPr fontId="7"/>
  </si>
  <si>
    <t>　　 　  ３　備考には，当該課程，学科及び学校の設置年月日を記入すること。</t>
    <phoneticPr fontId="7"/>
  </si>
  <si>
    <t>都道府県</t>
    <rPh sb="0" eb="4">
      <t>トドウフケン</t>
    </rPh>
    <phoneticPr fontId="7"/>
  </si>
  <si>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</si>
  <si>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</si>
  <si>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</si>
  <si>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</si>
  <si>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</si>
  <si>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</si>
  <si>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</si>
  <si>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</si>
  <si>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</si>
  <si>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</si>
  <si>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</si>
  <si>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</si>
  <si>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</si>
  <si>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</si>
  <si>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</si>
  <si>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</si>
  <si>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</si>
  <si>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</si>
  <si>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</si>
  <si>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</si>
  <si>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</si>
  <si>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</si>
  <si>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</si>
  <si>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</si>
  <si>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</si>
  <si>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</si>
  <si>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</si>
  <si>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</si>
  <si>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</si>
  <si>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</si>
  <si>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</si>
  <si>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</si>
  <si>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</si>
  <si>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</si>
  <si>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</si>
  <si>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</si>
  <si>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</si>
  <si>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</si>
  <si>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</si>
  <si>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</si>
  <si>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</si>
  <si>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</si>
  <si>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</si>
  <si>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</si>
  <si>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</si>
  <si>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</si>
  <si>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</si>
  <si>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 xml:space="preserve">防災機能強化事業 【 チ ェ ッ ク 表 】 </t>
    <rPh sb="0" eb="2">
      <t>ボウサイ</t>
    </rPh>
    <rPh sb="2" eb="4">
      <t>キノウ</t>
    </rPh>
    <rPh sb="4" eb="6">
      <t>キョウカ</t>
    </rPh>
    <rPh sb="6" eb="8">
      <t>ジギョウ</t>
    </rPh>
    <rPh sb="19" eb="20">
      <t>ヒョウ</t>
    </rPh>
    <phoneticPr fontId="31"/>
  </si>
  <si>
    <t>都道府県名</t>
    <rPh sb="0" eb="4">
      <t>トドウフケン</t>
    </rPh>
    <rPh sb="4" eb="5">
      <t>メイ</t>
    </rPh>
    <phoneticPr fontId="31"/>
  </si>
  <si>
    <t>学校法人名</t>
    <rPh sb="0" eb="2">
      <t>ガッコウ</t>
    </rPh>
    <rPh sb="2" eb="4">
      <t>ホウジン</t>
    </rPh>
    <rPh sb="4" eb="5">
      <t>メイ</t>
    </rPh>
    <phoneticPr fontId="31"/>
  </si>
  <si>
    <t>学　校　名</t>
    <rPh sb="0" eb="1">
      <t>ガク</t>
    </rPh>
    <rPh sb="2" eb="3">
      <t>コウ</t>
    </rPh>
    <rPh sb="4" eb="5">
      <t>メイ</t>
    </rPh>
    <phoneticPr fontId="31"/>
  </si>
  <si>
    <t>〔　回　答　方　法　〕</t>
    <phoneticPr fontId="31"/>
  </si>
  <si>
    <t>【チェック項目Ⅰ】　補助金を申請するための要件を満たしているか</t>
    <rPh sb="5" eb="7">
      <t>コウモク</t>
    </rPh>
    <phoneticPr fontId="31"/>
  </si>
  <si>
    <t>確　　　認　　　事　　　項</t>
    <rPh sb="0" eb="1">
      <t>アキラ</t>
    </rPh>
    <rPh sb="4" eb="5">
      <t>シノブ</t>
    </rPh>
    <rPh sb="8" eb="9">
      <t>コト</t>
    </rPh>
    <rPh sb="12" eb="13">
      <t>コウ</t>
    </rPh>
    <phoneticPr fontId="31"/>
  </si>
  <si>
    <t>回 答</t>
    <rPh sb="0" eb="1">
      <t>カイ</t>
    </rPh>
    <rPh sb="2" eb="3">
      <t>コタエ</t>
    </rPh>
    <phoneticPr fontId="31"/>
  </si>
  <si>
    <t>判定</t>
    <rPh sb="0" eb="2">
      <t>ハンテイ</t>
    </rPh>
    <phoneticPr fontId="3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</si>
  <si>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31"/>
  </si>
  <si>
    <t>　</t>
  </si>
  <si>
    <t>補助対象となる事業経費に新築、増改築、増床工事（避難経路の確保の場合を除く。）に係る経費を含んでいないことを確認して、「○」を選択してください。</t>
    <rPh sb="0" eb="2">
      <t>ホジョ</t>
    </rPh>
    <rPh sb="2" eb="4">
      <t>タイショウ</t>
    </rPh>
    <rPh sb="7" eb="9">
      <t>ジギョウ</t>
    </rPh>
    <rPh sb="9" eb="11">
      <t>ケイヒ</t>
    </rPh>
    <rPh sb="12" eb="14">
      <t>シンチク</t>
    </rPh>
    <rPh sb="15" eb="18">
      <t>ゾウカイチク</t>
    </rPh>
    <rPh sb="19" eb="20">
      <t>ゾウ</t>
    </rPh>
    <rPh sb="20" eb="21">
      <t>ユカ</t>
    </rPh>
    <rPh sb="21" eb="23">
      <t>コウジ</t>
    </rPh>
    <rPh sb="24" eb="26">
      <t>ヒナン</t>
    </rPh>
    <rPh sb="26" eb="28">
      <t>ケイロ</t>
    </rPh>
    <rPh sb="29" eb="31">
      <t>カクホ</t>
    </rPh>
    <rPh sb="32" eb="34">
      <t>バアイ</t>
    </rPh>
    <rPh sb="35" eb="36">
      <t>ノゾ</t>
    </rPh>
    <rPh sb="40" eb="41">
      <t>カカ</t>
    </rPh>
    <rPh sb="42" eb="44">
      <t>ケイヒ</t>
    </rPh>
    <rPh sb="45" eb="46">
      <t>フク</t>
    </rPh>
    <rPh sb="54" eb="56">
      <t>カクニン</t>
    </rPh>
    <rPh sb="63" eb="65">
      <t>センタク</t>
    </rPh>
    <phoneticPr fontId="31"/>
  </si>
  <si>
    <t>倉庫に保存する設備及び食糧等の備品に係る経費ではないことを確認して、「○」を選択してください。</t>
    <rPh sb="0" eb="2">
      <t>ソウコ</t>
    </rPh>
    <rPh sb="3" eb="5">
      <t>ホゾン</t>
    </rPh>
    <rPh sb="7" eb="9">
      <t>セツビ</t>
    </rPh>
    <rPh sb="9" eb="10">
      <t>オヨ</t>
    </rPh>
    <rPh sb="11" eb="13">
      <t>ショクリョウ</t>
    </rPh>
    <rPh sb="13" eb="14">
      <t>トウ</t>
    </rPh>
    <rPh sb="15" eb="17">
      <t>ビヒン</t>
    </rPh>
    <rPh sb="18" eb="19">
      <t>カカ</t>
    </rPh>
    <rPh sb="20" eb="22">
      <t>ケイヒ</t>
    </rPh>
    <rPh sb="29" eb="31">
      <t>カクニン</t>
    </rPh>
    <rPh sb="38" eb="40">
      <t>センタク</t>
    </rPh>
    <phoneticPr fontId="31"/>
  </si>
  <si>
    <t>【チェック項目Ⅱ】　提出書類が揃っているか</t>
    <rPh sb="5" eb="7">
      <t>コウモク</t>
    </rPh>
    <rPh sb="10" eb="12">
      <t>テイシュツ</t>
    </rPh>
    <rPh sb="12" eb="14">
      <t>ショルイ</t>
    </rPh>
    <rPh sb="15" eb="16">
      <t>ソロ</t>
    </rPh>
    <phoneticPr fontId="31"/>
  </si>
  <si>
    <t>様式６－１（計画調書）　　　　　　　　　　　　　　　　　　　　　　　　　　　</t>
    <rPh sb="0" eb="2">
      <t>ヨウシキ</t>
    </rPh>
    <rPh sb="6" eb="8">
      <t>ケイカク</t>
    </rPh>
    <rPh sb="8" eb="10">
      <t>チョウショ</t>
    </rPh>
    <phoneticPr fontId="31"/>
  </si>
  <si>
    <t>様式６－２（実施設計費・工事費の内訳）　　　　　</t>
    <rPh sb="0" eb="2">
      <t>ヨウシキ</t>
    </rPh>
    <rPh sb="6" eb="8">
      <t>ジッシ</t>
    </rPh>
    <rPh sb="8" eb="10">
      <t>セッケイ</t>
    </rPh>
    <rPh sb="10" eb="11">
      <t>ヒ</t>
    </rPh>
    <rPh sb="12" eb="15">
      <t>コウジヒ</t>
    </rPh>
    <rPh sb="16" eb="18">
      <t>ウチワケ</t>
    </rPh>
    <phoneticPr fontId="31"/>
  </si>
  <si>
    <t>様式６－３（教員・生徒数調書）</t>
    <rPh sb="0" eb="2">
      <t>ヨウシキ</t>
    </rPh>
    <rPh sb="6" eb="8">
      <t>キョウイン</t>
    </rPh>
    <rPh sb="9" eb="12">
      <t>セイトスウ</t>
    </rPh>
    <rPh sb="12" eb="14">
      <t>チョウショ</t>
    </rPh>
    <phoneticPr fontId="31"/>
  </si>
  <si>
    <t>採択理由書　【共通様式】</t>
    <rPh sb="0" eb="2">
      <t>サイタク</t>
    </rPh>
    <rPh sb="2" eb="5">
      <t>リユウショ</t>
    </rPh>
    <rPh sb="7" eb="9">
      <t>キョウツウ</t>
    </rPh>
    <rPh sb="9" eb="11">
      <t>ヨウシキ</t>
    </rPh>
    <phoneticPr fontId="31"/>
  </si>
  <si>
    <t>見積書整理表</t>
    <rPh sb="0" eb="3">
      <t>ミツモリショ</t>
    </rPh>
    <rPh sb="3" eb="6">
      <t>セイリヒョウ</t>
    </rPh>
    <phoneticPr fontId="31"/>
  </si>
  <si>
    <t>工事等の説明一覧</t>
    <rPh sb="0" eb="2">
      <t>コウジ</t>
    </rPh>
    <rPh sb="2" eb="3">
      <t>トウ</t>
    </rPh>
    <rPh sb="4" eb="6">
      <t>セツメイ</t>
    </rPh>
    <rPh sb="6" eb="8">
      <t>イチラン</t>
    </rPh>
    <phoneticPr fontId="3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</si>
  <si>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31"/>
  </si>
  <si>
    <t>A</t>
    <phoneticPr fontId="31"/>
  </si>
  <si>
    <t>工事予定施設の「配置図」　【様式自由】</t>
    <phoneticPr fontId="31"/>
  </si>
  <si>
    <t>B</t>
    <phoneticPr fontId="3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</si>
  <si>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31"/>
  </si>
  <si>
    <t>C</t>
    <phoneticPr fontId="31"/>
  </si>
  <si>
    <r>
      <t>工事予定施設の「立面図」（</t>
    </r>
    <r>
      <rPr>
        <u/>
        <sz val="11"/>
        <color theme="1"/>
        <rFont val="ＭＳ Ｐゴシック"/>
        <family val="3"/>
        <charset val="128"/>
        <scheme val="minor"/>
      </rPr>
      <t>外壁等の外部工事を予定している場合のみ</t>
    </r>
    <r>
      <rPr>
        <sz val="11"/>
        <rFont val="ＭＳ Ｐゴシック"/>
        <family val="3"/>
        <charset val="128"/>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rFont val="ＭＳ Ｐゴシック"/>
        <family val="3"/>
        <charset val="128"/>
      </rPr>
      <t xml:space="preserve">
※　該当しない場合、「該当なし」を選択してください。</t>
    </r>
    <rPh sb="42" eb="43">
      <t>ウエ</t>
    </rPh>
    <phoneticPr fontId="3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</si>
  <si>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31"/>
  </si>
  <si>
    <t>過去３年度分の資金収支決算書　【共通様式】</t>
    <rPh sb="0" eb="2">
      <t>カコ</t>
    </rPh>
    <rPh sb="3" eb="6">
      <t>ネンドブン</t>
    </rPh>
    <rPh sb="7" eb="9">
      <t>シキン</t>
    </rPh>
    <rPh sb="9" eb="11">
      <t>シュウシ</t>
    </rPh>
    <rPh sb="11" eb="14">
      <t>ケッサンショ</t>
    </rPh>
    <phoneticPr fontId="31"/>
  </si>
  <si>
    <t>過去３年度分の貸借対照表の写し</t>
    <rPh sb="0" eb="2">
      <t>カコ</t>
    </rPh>
    <rPh sb="3" eb="6">
      <t>ネンドブン</t>
    </rPh>
    <phoneticPr fontId="3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</si>
  <si>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31"/>
  </si>
  <si>
    <t>学則</t>
    <rPh sb="0" eb="2">
      <t>ガクソク</t>
    </rPh>
    <phoneticPr fontId="3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</si>
  <si>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31"/>
  </si>
  <si>
    <t>【チェック項目Ⅲ】　提出書類の内容に不備はないか</t>
    <rPh sb="5" eb="7">
      <t>コウモク</t>
    </rPh>
    <rPh sb="10" eb="12">
      <t>テイシュツ</t>
    </rPh>
    <rPh sb="12" eb="14">
      <t>ショルイ</t>
    </rPh>
    <rPh sb="15" eb="17">
      <t>ナイヨウ</t>
    </rPh>
    <rPh sb="18" eb="20">
      <t>フビ</t>
    </rPh>
    <phoneticPr fontId="31"/>
  </si>
  <si>
    <t>確　認　事　項　（「見積書整理表」「工事等の説明一覧」「平面図（又は立面図）」「様式６－２」）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31"/>
  </si>
  <si>
    <t>「見積書整理表」に付した番号が、「工事等の説明一覧」、「平面図（又は立面図）」、「様式６－２」に付した番号と、それぞれ対応していることを確認して、「○」を選択してください。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8" eb="49">
      <t>フ</t>
    </rPh>
    <rPh sb="51" eb="52">
      <t>バン</t>
    </rPh>
    <rPh sb="52" eb="53">
      <t>ゴウ</t>
    </rPh>
    <rPh sb="59" eb="61">
      <t>タイオウ</t>
    </rPh>
    <rPh sb="68" eb="70">
      <t>カクニン</t>
    </rPh>
    <rPh sb="77" eb="79">
      <t>センタク</t>
    </rPh>
    <phoneticPr fontId="31"/>
  </si>
  <si>
    <t>確　認　事　項　（工事予定施設の計画図面）</t>
    <phoneticPr fontId="3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</si>
  <si>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3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</si>
  <si>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31"/>
  </si>
  <si>
    <r>
      <t>「資金収支予算書」について、本事業の経費が</t>
    </r>
    <r>
      <rPr>
        <u/>
        <sz val="11"/>
        <color theme="1"/>
        <rFont val="ＭＳ Ｐゴシック"/>
        <family val="3"/>
        <charset val="128"/>
        <scheme val="minor"/>
      </rPr>
      <t>歳入・歳出</t>
    </r>
    <r>
      <rPr>
        <sz val="11"/>
        <rFont val="ＭＳ Ｐゴシック"/>
        <family val="3"/>
        <charset val="128"/>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31"/>
  </si>
  <si>
    <t>提　出　方　法（紙と電子メール（一部資料）、両方で提出すること。）</t>
    <rPh sb="0" eb="1">
      <t>ツツミ</t>
    </rPh>
    <rPh sb="2" eb="3">
      <t>デ</t>
    </rPh>
    <rPh sb="4" eb="5">
      <t>カタ</t>
    </rPh>
    <rPh sb="6" eb="7">
      <t>ホウ</t>
    </rPh>
    <rPh sb="16" eb="18">
      <t>イチブ</t>
    </rPh>
    <rPh sb="18" eb="20">
      <t>シリョウ</t>
    </rPh>
    <phoneticPr fontId="3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</si>
  <si>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31"/>
  </si>
  <si>
    <t>全事業区分共通様式［学校法人作成］</t>
    <rPh sb="0" eb="3">
      <t>ゼンジギョウ</t>
    </rPh>
    <rPh sb="3" eb="5">
      <t>クブン</t>
    </rPh>
    <rPh sb="5" eb="7">
      <t>キョウツウ</t>
    </rPh>
    <rPh sb="7" eb="9">
      <t>ヨウシキ</t>
    </rPh>
    <rPh sb="10" eb="12">
      <t>ガッコウ</t>
    </rPh>
    <rPh sb="12" eb="14">
      <t>ホウジン</t>
    </rPh>
    <rPh sb="14" eb="16">
      <t>サクセイ</t>
    </rPh>
    <phoneticPr fontId="31"/>
  </si>
  <si>
    <t>見　積　書　整　理　表</t>
    <rPh sb="0" eb="1">
      <t>ミ</t>
    </rPh>
    <rPh sb="2" eb="3">
      <t>セキ</t>
    </rPh>
    <rPh sb="4" eb="5">
      <t>ショ</t>
    </rPh>
    <rPh sb="6" eb="7">
      <t>ヒトシ</t>
    </rPh>
    <rPh sb="8" eb="9">
      <t>リ</t>
    </rPh>
    <rPh sb="10" eb="11">
      <t>ヒョウ</t>
    </rPh>
    <phoneticPr fontId="31"/>
  </si>
  <si>
    <t>学校名</t>
    <rPh sb="0" eb="3">
      <t>ガッコウメイ</t>
    </rPh>
    <phoneticPr fontId="31"/>
  </si>
  <si>
    <t>事業区分</t>
    <rPh sb="0" eb="2">
      <t>ジギョウ</t>
    </rPh>
    <rPh sb="2" eb="4">
      <t>クブン</t>
    </rPh>
    <phoneticPr fontId="31"/>
  </si>
  <si>
    <t>事業名</t>
    <rPh sb="0" eb="2">
      <t>ジギョウ</t>
    </rPh>
    <rPh sb="2" eb="3">
      <t>メイ</t>
    </rPh>
    <phoneticPr fontId="31"/>
  </si>
  <si>
    <t>（単位：円）</t>
    <phoneticPr fontId="31"/>
  </si>
  <si>
    <t>整理番号</t>
    <rPh sb="0" eb="2">
      <t>セイリ</t>
    </rPh>
    <rPh sb="2" eb="4">
      <t>バンゴウ</t>
    </rPh>
    <phoneticPr fontId="31"/>
  </si>
  <si>
    <t>項目名</t>
    <rPh sb="0" eb="3">
      <t>コウモクメイ</t>
    </rPh>
    <phoneticPr fontId="31"/>
  </si>
  <si>
    <t>品名・規格</t>
    <rPh sb="0" eb="2">
      <t>ヒンメイ</t>
    </rPh>
    <rPh sb="3" eb="5">
      <t>キカク</t>
    </rPh>
    <phoneticPr fontId="7"/>
  </si>
  <si>
    <t>左記経費（Ｄ列）について</t>
    <rPh sb="0" eb="2">
      <t>サキ</t>
    </rPh>
    <rPh sb="2" eb="4">
      <t>ケイヒ</t>
    </rPh>
    <rPh sb="6" eb="7">
      <t>レツ</t>
    </rPh>
    <phoneticPr fontId="31"/>
  </si>
  <si>
    <t>単価</t>
    <rPh sb="0" eb="2">
      <t>タンカ</t>
    </rPh>
    <phoneticPr fontId="7"/>
  </si>
  <si>
    <r>
      <t xml:space="preserve">数量
</t>
    </r>
    <r>
      <rPr>
        <sz val="9"/>
        <color theme="1"/>
        <rFont val="ＭＳ Ｐゴシック"/>
        <family val="3"/>
        <charset val="128"/>
        <scheme val="minor"/>
      </rPr>
      <t>（対象分）</t>
    </r>
    <rPh sb="0" eb="2">
      <t>スウリョウ</t>
    </rPh>
    <rPh sb="4" eb="6">
      <t>タイショウ</t>
    </rPh>
    <rPh sb="6" eb="7">
      <t>ブン</t>
    </rPh>
    <phoneticPr fontId="7"/>
  </si>
  <si>
    <r>
      <t xml:space="preserve">数量
</t>
    </r>
    <r>
      <rPr>
        <sz val="9"/>
        <color theme="1"/>
        <rFont val="ＭＳ Ｐゴシック"/>
        <family val="3"/>
        <charset val="128"/>
        <scheme val="minor"/>
      </rPr>
      <t>（対象外分）</t>
    </r>
    <rPh sb="0" eb="2">
      <t>スウリョウ</t>
    </rPh>
    <rPh sb="4" eb="7">
      <t>タイショウガイ</t>
    </rPh>
    <rPh sb="7" eb="8">
      <t>ブン</t>
    </rPh>
    <phoneticPr fontId="7"/>
  </si>
  <si>
    <r>
      <t xml:space="preserve">単価×数量
</t>
    </r>
    <r>
      <rPr>
        <sz val="9"/>
        <color theme="1"/>
        <rFont val="ＭＳ Ｐゴシック"/>
        <family val="3"/>
        <charset val="128"/>
        <scheme val="minor"/>
      </rPr>
      <t>（数量は、対象と対象外を足したもの）</t>
    </r>
    <rPh sb="0" eb="2">
      <t>タンカ</t>
    </rPh>
    <rPh sb="3" eb="5">
      <t>スウリョウ</t>
    </rPh>
    <rPh sb="7" eb="9">
      <t>スウリョウ</t>
    </rPh>
    <rPh sb="11" eb="13">
      <t>タイショウ</t>
    </rPh>
    <rPh sb="14" eb="17">
      <t>タイショウガイ</t>
    </rPh>
    <rPh sb="18" eb="19">
      <t>タ</t>
    </rPh>
    <phoneticPr fontId="7"/>
  </si>
  <si>
    <r>
      <t xml:space="preserve">値引・諸経費等共通に係る経費
</t>
    </r>
    <r>
      <rPr>
        <sz val="9"/>
        <color theme="1"/>
        <rFont val="ＭＳ Ｐゴシック"/>
        <family val="3"/>
        <charset val="128"/>
        <scheme val="minor"/>
      </rPr>
      <t>（有る場合）</t>
    </r>
    <rPh sb="0" eb="2">
      <t>ネビ</t>
    </rPh>
    <rPh sb="3" eb="6">
      <t>ショケイヒ</t>
    </rPh>
    <rPh sb="6" eb="7">
      <t>トウ</t>
    </rPh>
    <rPh sb="7" eb="9">
      <t>キョウツウ</t>
    </rPh>
    <rPh sb="10" eb="11">
      <t>カカ</t>
    </rPh>
    <rPh sb="12" eb="14">
      <t>ケイヒ</t>
    </rPh>
    <rPh sb="16" eb="17">
      <t>ア</t>
    </rPh>
    <rPh sb="18" eb="20">
      <t>バアイ</t>
    </rPh>
    <phoneticPr fontId="7"/>
  </si>
  <si>
    <t>金額</t>
    <rPh sb="0" eb="2">
      <t>キンガク</t>
    </rPh>
    <phoneticPr fontId="7"/>
  </si>
  <si>
    <t>備考欄</t>
    <rPh sb="0" eb="2">
      <t>ビコウ</t>
    </rPh>
    <rPh sb="2" eb="3">
      <t>ラン</t>
    </rPh>
    <phoneticPr fontId="7"/>
  </si>
  <si>
    <t>対象経費</t>
    <rPh sb="0" eb="2">
      <t>タイショウ</t>
    </rPh>
    <rPh sb="2" eb="4">
      <t>ケイヒ</t>
    </rPh>
    <phoneticPr fontId="7"/>
  </si>
  <si>
    <t>対象外経費</t>
    <rPh sb="0" eb="3">
      <t>タイショウガイ</t>
    </rPh>
    <rPh sb="3" eb="5">
      <t>ケイヒ</t>
    </rPh>
    <phoneticPr fontId="7"/>
  </si>
  <si>
    <t>値引・諸経費等共通に係る経費</t>
    <rPh sb="0" eb="2">
      <t>ネビキ</t>
    </rPh>
    <rPh sb="3" eb="7">
      <t>ショケイヒナド</t>
    </rPh>
    <rPh sb="7" eb="9">
      <t>キョウツウ</t>
    </rPh>
    <rPh sb="10" eb="11">
      <t>カカ</t>
    </rPh>
    <rPh sb="12" eb="14">
      <t>ケイヒ</t>
    </rPh>
    <phoneticPr fontId="7"/>
  </si>
  <si>
    <t>全経費へ付番</t>
    <rPh sb="0" eb="3">
      <t>ゼンケイヒ</t>
    </rPh>
    <rPh sb="4" eb="5">
      <t>フ</t>
    </rPh>
    <rPh sb="5" eb="6">
      <t>バン</t>
    </rPh>
    <phoneticPr fontId="31"/>
  </si>
  <si>
    <t>対象経費のみ付番</t>
    <rPh sb="0" eb="2">
      <t>タイショウ</t>
    </rPh>
    <rPh sb="2" eb="4">
      <t>ケイヒ</t>
    </rPh>
    <rPh sb="6" eb="7">
      <t>フ</t>
    </rPh>
    <rPh sb="7" eb="8">
      <t>バン</t>
    </rPh>
    <phoneticPr fontId="31"/>
  </si>
  <si>
    <t>必要に応じて記入</t>
    <rPh sb="0" eb="2">
      <t>ヒツヨウ</t>
    </rPh>
    <rPh sb="3" eb="4">
      <t>オウ</t>
    </rPh>
    <rPh sb="6" eb="8">
      <t>キニュウ</t>
    </rPh>
    <phoneticPr fontId="31"/>
  </si>
  <si>
    <t>要記入</t>
    <rPh sb="0" eb="1">
      <t>ヨウ</t>
    </rPh>
    <rPh sb="1" eb="3">
      <t>キニュウ</t>
    </rPh>
    <phoneticPr fontId="31"/>
  </si>
  <si>
    <t>左欄が2以上の「品名・規格」に係る経費である場合、ドロップダウンリストより選択</t>
    <rPh sb="0" eb="2">
      <t>サラン</t>
    </rPh>
    <rPh sb="4" eb="6">
      <t>イジョウ</t>
    </rPh>
    <rPh sb="8" eb="10">
      <t>ヒンメイ</t>
    </rPh>
    <rPh sb="11" eb="13">
      <t>キカク</t>
    </rPh>
    <rPh sb="15" eb="16">
      <t>カカ</t>
    </rPh>
    <rPh sb="17" eb="19">
      <t>ケイヒ</t>
    </rPh>
    <rPh sb="22" eb="24">
      <t>バアイ</t>
    </rPh>
    <rPh sb="37" eb="39">
      <t>センタク</t>
    </rPh>
    <phoneticPr fontId="31"/>
  </si>
  <si>
    <t>自動計算の為
入力不要</t>
    <rPh sb="0" eb="2">
      <t>ジドウ</t>
    </rPh>
    <rPh sb="2" eb="4">
      <t>ケイサン</t>
    </rPh>
    <rPh sb="5" eb="6">
      <t>タメ</t>
    </rPh>
    <rPh sb="7" eb="9">
      <t>ニュウリョク</t>
    </rPh>
    <rPh sb="9" eb="11">
      <t>フヨウ</t>
    </rPh>
    <phoneticPr fontId="31"/>
  </si>
  <si>
    <t>自動計算の為入力不要（※緑色セルには「0（ゼロ）」と入力すること）</t>
    <rPh sb="0" eb="2">
      <t>ジドウ</t>
    </rPh>
    <rPh sb="2" eb="4">
      <t>ケイサン</t>
    </rPh>
    <rPh sb="5" eb="6">
      <t>タメ</t>
    </rPh>
    <rPh sb="6" eb="8">
      <t>ニュウリョク</t>
    </rPh>
    <rPh sb="8" eb="10">
      <t>フヨウ</t>
    </rPh>
    <rPh sb="12" eb="14">
      <t>ミドリイロ</t>
    </rPh>
    <rPh sb="26" eb="28">
      <t>ニュウリョク</t>
    </rPh>
    <phoneticPr fontId="31"/>
  </si>
  <si>
    <t>合計（税抜）</t>
    <rPh sb="0" eb="2">
      <t>ゴウケイ</t>
    </rPh>
    <rPh sb="3" eb="5">
      <t>ゼイヌ</t>
    </rPh>
    <phoneticPr fontId="7"/>
  </si>
  <si>
    <t>↑a</t>
    <phoneticPr fontId="31"/>
  </si>
  <si>
    <t>↑b</t>
    <phoneticPr fontId="31"/>
  </si>
  <si>
    <t>↑c</t>
    <phoneticPr fontId="31"/>
  </si>
  <si>
    <t>割合</t>
    <rPh sb="0" eb="2">
      <t>ワリアイ</t>
    </rPh>
    <phoneticPr fontId="31"/>
  </si>
  <si>
    <t>共通に係る経費</t>
    <rPh sb="0" eb="2">
      <t>キョウツウ</t>
    </rPh>
    <rPh sb="3" eb="4">
      <t>カカ</t>
    </rPh>
    <rPh sb="5" eb="7">
      <t>ケイヒ</t>
    </rPh>
    <phoneticPr fontId="31"/>
  </si>
  <si>
    <t>a（又はb）+共通に係る経費</t>
    <rPh sb="2" eb="3">
      <t>マタ</t>
    </rPh>
    <rPh sb="7" eb="9">
      <t>キョウツウ</t>
    </rPh>
    <rPh sb="10" eb="11">
      <t>カカ</t>
    </rPh>
    <rPh sb="12" eb="14">
      <t>ケイヒ</t>
    </rPh>
    <phoneticPr fontId="31"/>
  </si>
  <si>
    <t>消費税額</t>
    <rPh sb="0" eb="3">
      <t>ショウヒゼイ</t>
    </rPh>
    <rPh sb="3" eb="4">
      <t>ガク</t>
    </rPh>
    <phoneticPr fontId="7"/>
  </si>
  <si>
    <t>消費税額</t>
    <rPh sb="0" eb="3">
      <t>ショウヒゼイ</t>
    </rPh>
    <rPh sb="3" eb="4">
      <t>ガク</t>
    </rPh>
    <phoneticPr fontId="31"/>
  </si>
  <si>
    <t>↓対象経費</t>
    <rPh sb="1" eb="3">
      <t>タイショウ</t>
    </rPh>
    <rPh sb="3" eb="5">
      <t>ケイヒ</t>
    </rPh>
    <phoneticPr fontId="31"/>
  </si>
  <si>
    <t>↓対象外経費</t>
    <rPh sb="1" eb="4">
      <t>タイショウガイ</t>
    </rPh>
    <rPh sb="4" eb="6">
      <t>ケイヒ</t>
    </rPh>
    <phoneticPr fontId="31"/>
  </si>
  <si>
    <t>合計（税込）</t>
    <rPh sb="0" eb="2">
      <t>ゴウケイ</t>
    </rPh>
    <rPh sb="3" eb="5">
      <t>ゼイコミ</t>
    </rPh>
    <phoneticPr fontId="7"/>
  </si>
  <si>
    <t>割合（%）入力↓</t>
    <rPh sb="0" eb="2">
      <t>ワリアイ</t>
    </rPh>
    <rPh sb="5" eb="7">
      <t>ニュウリョク</t>
    </rPh>
    <phoneticPr fontId="31"/>
  </si>
  <si>
    <t>按分後対象経費</t>
    <rPh sb="0" eb="2">
      <t>アンブン</t>
    </rPh>
    <rPh sb="2" eb="3">
      <t>ゴ</t>
    </rPh>
    <rPh sb="3" eb="5">
      <t>タイショウ</t>
    </rPh>
    <rPh sb="5" eb="7">
      <t>ケイヒ</t>
    </rPh>
    <phoneticPr fontId="31"/>
  </si>
  <si>
    <t>専門</t>
    <rPh sb="0" eb="2">
      <t>センモン</t>
    </rPh>
    <phoneticPr fontId="31"/>
  </si>
  <si>
    <t>高等</t>
    <rPh sb="0" eb="2">
      <t>コウトウ</t>
    </rPh>
    <phoneticPr fontId="31"/>
  </si>
  <si>
    <t>番号</t>
    <rPh sb="0" eb="2">
      <t>バンゴウ</t>
    </rPh>
    <phoneticPr fontId="31"/>
  </si>
  <si>
    <t>品名</t>
    <rPh sb="0" eb="1">
      <t>シナ</t>
    </rPh>
    <rPh sb="1" eb="2">
      <t>メイ</t>
    </rPh>
    <phoneticPr fontId="31"/>
  </si>
  <si>
    <t>数量</t>
    <rPh sb="0" eb="2">
      <t>スウリョウ</t>
    </rPh>
    <phoneticPr fontId="31"/>
  </si>
  <si>
    <t>共通様式</t>
    <rPh sb="0" eb="2">
      <t>キョウツウ</t>
    </rPh>
    <rPh sb="2" eb="4">
      <t>ヨウシキ</t>
    </rPh>
    <phoneticPr fontId="7"/>
  </si>
  <si>
    <t>採択理由書</t>
    <rPh sb="0" eb="2">
      <t>サイタク</t>
    </rPh>
    <rPh sb="2" eb="5">
      <t>リユウショ</t>
    </rPh>
    <phoneticPr fontId="7"/>
  </si>
  <si>
    <t>学校名</t>
    <rPh sb="0" eb="2">
      <t>ガッコウ</t>
    </rPh>
    <rPh sb="2" eb="3">
      <t>メイ</t>
    </rPh>
    <phoneticPr fontId="7"/>
  </si>
  <si>
    <t>採択業者区分</t>
    <rPh sb="0" eb="2">
      <t>サイタク</t>
    </rPh>
    <rPh sb="2" eb="4">
      <t>ギョウシャ</t>
    </rPh>
    <rPh sb="4" eb="6">
      <t>クブン</t>
    </rPh>
    <phoneticPr fontId="7"/>
  </si>
  <si>
    <t>採択業者</t>
    <rPh sb="0" eb="2">
      <t>サイタク</t>
    </rPh>
    <rPh sb="2" eb="4">
      <t>ギョウシャ</t>
    </rPh>
    <phoneticPr fontId="7"/>
  </si>
  <si>
    <t>会社名：</t>
    <rPh sb="0" eb="2">
      <t>カイシャ</t>
    </rPh>
    <rPh sb="2" eb="3">
      <t>メイ</t>
    </rPh>
    <phoneticPr fontId="7"/>
  </si>
  <si>
    <t>見積金額：</t>
    <rPh sb="0" eb="2">
      <t>ミツモリ</t>
    </rPh>
    <rPh sb="2" eb="4">
      <t>キンガク</t>
    </rPh>
    <phoneticPr fontId="7"/>
  </si>
  <si>
    <t>不採択業者１</t>
    <rPh sb="0" eb="1">
      <t>フ</t>
    </rPh>
    <rPh sb="1" eb="3">
      <t>サイタク</t>
    </rPh>
    <rPh sb="3" eb="5">
      <t>ギョウシャ</t>
    </rPh>
    <phoneticPr fontId="7"/>
  </si>
  <si>
    <t>不採択業者２</t>
    <rPh sb="0" eb="1">
      <t>フ</t>
    </rPh>
    <rPh sb="1" eb="3">
      <t>サイタク</t>
    </rPh>
    <rPh sb="3" eb="5">
      <t>ギョウシャ</t>
    </rPh>
    <phoneticPr fontId="7"/>
  </si>
  <si>
    <t>不採択業者３</t>
    <rPh sb="0" eb="1">
      <t>フ</t>
    </rPh>
    <rPh sb="1" eb="3">
      <t>サイタク</t>
    </rPh>
    <rPh sb="3" eb="5">
      <t>ギョウシャ</t>
    </rPh>
    <phoneticPr fontId="7"/>
  </si>
  <si>
    <t>不採択業者４</t>
    <rPh sb="0" eb="1">
      <t>フ</t>
    </rPh>
    <rPh sb="1" eb="3">
      <t>サイタク</t>
    </rPh>
    <rPh sb="3" eb="5">
      <t>ギョウシャ</t>
    </rPh>
    <phoneticPr fontId="7"/>
  </si>
  <si>
    <t>不採択業者５</t>
    <rPh sb="0" eb="1">
      <t>フ</t>
    </rPh>
    <rPh sb="1" eb="3">
      <t>サイタク</t>
    </rPh>
    <rPh sb="3" eb="5">
      <t>ギョウシャ</t>
    </rPh>
    <phoneticPr fontId="7"/>
  </si>
  <si>
    <t>（業者採択理由）</t>
    <rPh sb="1" eb="3">
      <t>ギョウシャ</t>
    </rPh>
    <rPh sb="3" eb="5">
      <t>サイタク</t>
    </rPh>
    <rPh sb="5" eb="7">
      <t>リユウ</t>
    </rPh>
    <phoneticPr fontId="7"/>
  </si>
  <si>
    <t>（業者選定後に金額が変更した理由）</t>
    <rPh sb="1" eb="3">
      <t>ギョウシャ</t>
    </rPh>
    <rPh sb="3" eb="5">
      <t>センテイ</t>
    </rPh>
    <rPh sb="5" eb="6">
      <t>ゴ</t>
    </rPh>
    <rPh sb="7" eb="9">
      <t>キンガク</t>
    </rPh>
    <rPh sb="10" eb="12">
      <t>ヘンコウ</t>
    </rPh>
    <rPh sb="14" eb="16">
      <t>リユウ</t>
    </rPh>
    <phoneticPr fontId="7"/>
  </si>
  <si>
    <t>変更前金額：</t>
    <rPh sb="0" eb="3">
      <t>ヘンコウマエ</t>
    </rPh>
    <rPh sb="3" eb="5">
      <t>キンガク</t>
    </rPh>
    <phoneticPr fontId="7"/>
  </si>
  <si>
    <t>変更後金額：</t>
    <rPh sb="0" eb="3">
      <t>ヘンコウゴ</t>
    </rPh>
    <rPh sb="3" eb="5">
      <t>キンガク</t>
    </rPh>
    <phoneticPr fontId="7"/>
  </si>
  <si>
    <t>差額：</t>
    <rPh sb="0" eb="2">
      <t>サガク</t>
    </rPh>
    <phoneticPr fontId="7"/>
  </si>
  <si>
    <t>共通様式</t>
    <phoneticPr fontId="7"/>
  </si>
  <si>
    <t>令和</t>
    <rPh sb="0" eb="2">
      <t>レイワ</t>
    </rPh>
    <phoneticPr fontId="7"/>
  </si>
  <si>
    <t>年度資金収支</t>
    <rPh sb="0" eb="6">
      <t>ネンドシキンシュウシ</t>
    </rPh>
    <phoneticPr fontId="7"/>
  </si>
  <si>
    <t>予算</t>
  </si>
  <si>
    <t>書</t>
    <rPh sb="0" eb="1">
      <t>ショ</t>
    </rPh>
    <phoneticPr fontId="7"/>
  </si>
  <si>
    <t>歳入</t>
    <rPh sb="0" eb="2">
      <t>サイニュウ</t>
    </rPh>
    <phoneticPr fontId="7"/>
  </si>
  <si>
    <t>歳出</t>
    <rPh sb="0" eb="2">
      <t>サイシュツ</t>
    </rPh>
    <phoneticPr fontId="7"/>
  </si>
  <si>
    <t>予算額</t>
    <rPh sb="0" eb="3">
      <t>ヨサンガク</t>
    </rPh>
    <phoneticPr fontId="7"/>
  </si>
  <si>
    <t>Ａ一般収入</t>
    <phoneticPr fontId="7"/>
  </si>
  <si>
    <t>Ａ消費的支出</t>
    <phoneticPr fontId="7"/>
  </si>
  <si>
    <t>　授業料</t>
    <phoneticPr fontId="7"/>
  </si>
  <si>
    <t>　人件費</t>
    <phoneticPr fontId="7"/>
  </si>
  <si>
    <t>　入学金</t>
    <phoneticPr fontId="7"/>
  </si>
  <si>
    <t>　教育研究経費</t>
    <phoneticPr fontId="7"/>
  </si>
  <si>
    <t>　その他の学生納付金</t>
    <phoneticPr fontId="7"/>
  </si>
  <si>
    <t>　管理経費</t>
    <phoneticPr fontId="7"/>
  </si>
  <si>
    <t>　手数料</t>
    <phoneticPr fontId="7"/>
  </si>
  <si>
    <t>Ｂ資本的支出</t>
    <phoneticPr fontId="7"/>
  </si>
  <si>
    <t>　寄附金</t>
    <phoneticPr fontId="7"/>
  </si>
  <si>
    <t>　施設費</t>
    <phoneticPr fontId="7"/>
  </si>
  <si>
    <t>申請事業財源</t>
  </si>
  <si>
    <t>　補助金</t>
    <phoneticPr fontId="7"/>
  </si>
  <si>
    <t>　設備費</t>
    <phoneticPr fontId="7"/>
  </si>
  <si>
    <t>　その他</t>
    <phoneticPr fontId="7"/>
  </si>
  <si>
    <t>Ｃ債務償還費</t>
    <phoneticPr fontId="7"/>
  </si>
  <si>
    <t>Ｂ事業収入</t>
  </si>
  <si>
    <t>Ｄその他</t>
    <phoneticPr fontId="7"/>
  </si>
  <si>
    <t>Ｃ借入金等収入</t>
  </si>
  <si>
    <t>総計</t>
    <phoneticPr fontId="7"/>
  </si>
  <si>
    <t>（注１）申請する設備等に当てる財源部分を歳入・歳出の備考欄に明示のこと。
　　　 また、当該財源の額が、本事業の総事業費を満たしている（資金が確保されている）ことを確認すること。
（注２）「歳入の総計」と「歳出の総計」が一致することを確認すること。ただし、複数の学校を持つ法人で、学校ごとではなく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</si>
  <si>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元</t>
  </si>
  <si>
    <t>決算</t>
  </si>
  <si>
    <t>（注）「歳入の総計」と「歳出の総計」が一致することを確認すること。ただし、複数の学校を持つ法人で、学校ごとではなく
　　　　法人全体で会計管理がなされていて学校ごとの歳出入の総計が一致しない場合、その旨を表の下部に記載すること。</t>
    <phoneticPr fontId="7"/>
  </si>
  <si>
    <t>防災機能強化</t>
  </si>
  <si>
    <t>防災機能強化</t>
    <rPh sb="0" eb="6">
      <t>ボウサイキノウキョウカ</t>
    </rPh>
    <phoneticPr fontId="7"/>
  </si>
  <si>
    <r>
      <t>補助対象となる事業経費が</t>
    </r>
    <r>
      <rPr>
        <sz val="11"/>
        <color rgb="FFFF0000"/>
        <rFont val="ＭＳ Ｐゴシック"/>
        <family val="3"/>
        <charset val="128"/>
        <scheme val="minor"/>
      </rPr>
      <t>１５０万円以上</t>
    </r>
    <r>
      <rPr>
        <sz val="11"/>
        <color theme="1"/>
        <rFont val="ＭＳ Ｐゴシック"/>
        <family val="2"/>
        <charset val="128"/>
        <scheme val="minor"/>
      </rPr>
      <t>であることを確認して、「○」を選択してください（専門課程のみ）。</t>
    </r>
    <rPh sb="0" eb="2">
      <t>ホジョ</t>
    </rPh>
    <rPh sb="2" eb="4">
      <t>タイショウ</t>
    </rPh>
    <rPh sb="7" eb="9">
      <t>ジギョウ</t>
    </rPh>
    <rPh sb="9" eb="11">
      <t>ケイヒ</t>
    </rPh>
    <rPh sb="15" eb="17">
      <t>マンエン</t>
    </rPh>
    <rPh sb="17" eb="19">
      <t>イジョウ</t>
    </rPh>
    <rPh sb="25" eb="27">
      <t>カクニン</t>
    </rPh>
    <rPh sb="34" eb="36">
      <t>センタク</t>
    </rPh>
    <rPh sb="43" eb="45">
      <t>センモン</t>
    </rPh>
    <rPh sb="45" eb="47">
      <t>カテイ</t>
    </rPh>
    <phoneticPr fontId="31"/>
  </si>
  <si>
    <r>
      <t>入札の内容がわかる書類、見積書
※　見積書は頭紙だけでなく、</t>
    </r>
    <r>
      <rPr>
        <u/>
        <sz val="11"/>
        <color theme="1"/>
        <rFont val="ＭＳ Ｐゴシック"/>
        <family val="3"/>
        <charset val="128"/>
        <scheme val="minor"/>
      </rPr>
      <t>明細部分も提出願います。</t>
    </r>
    <r>
      <rPr>
        <sz val="11"/>
        <rFont val="ＭＳ Ｐゴシック"/>
        <family val="3"/>
        <charset val="128"/>
      </rPr>
      <t xml:space="preserve">
※　</t>
    </r>
    <r>
      <rPr>
        <u/>
        <sz val="11"/>
        <color theme="1"/>
        <rFont val="ＭＳ Ｐゴシック"/>
        <family val="3"/>
        <charset val="128"/>
        <scheme val="minor"/>
      </rPr>
      <t>不採択の見積書についても提出願います。</t>
    </r>
    <rPh sb="0" eb="2">
      <t>ニュウサツ</t>
    </rPh>
    <rPh sb="3" eb="5">
      <t>ナイヨウ</t>
    </rPh>
    <rPh sb="9" eb="11">
      <t>ショルイ</t>
    </rPh>
    <rPh sb="12" eb="15">
      <t>ミツモリショ</t>
    </rPh>
    <phoneticPr fontId="31"/>
  </si>
  <si>
    <t>「資金収支予算書」「資金収支決算書」について、歳出入の総計が一致していること（複数の学校を持つ学校法人で、会計管理が法人全体でなされており歳出入の総計が一致しない場合、その旨が下部に記載されていること）を確認して、「〇」を選択してください。【共通様式】</t>
    <rPh sb="25" eb="26">
      <t>ニュウ</t>
    </rPh>
    <rPh sb="39" eb="41">
      <t>フクスウ</t>
    </rPh>
    <rPh sb="42" eb="44">
      <t>ガッコウ</t>
    </rPh>
    <rPh sb="45" eb="46">
      <t>モ</t>
    </rPh>
    <rPh sb="47" eb="49">
      <t>ガッコウ</t>
    </rPh>
    <rPh sb="49" eb="51">
      <t>ホウジン</t>
    </rPh>
    <rPh sb="53" eb="57">
      <t>カイケイカンリ</t>
    </rPh>
    <rPh sb="58" eb="62">
      <t>ホウジンゼンタイ</t>
    </rPh>
    <rPh sb="69" eb="72">
      <t>サイシュツニュウ</t>
    </rPh>
    <rPh sb="73" eb="75">
      <t>ソウケイ</t>
    </rPh>
    <rPh sb="76" eb="78">
      <t>イッチ</t>
    </rPh>
    <rPh sb="81" eb="83">
      <t>バアイ</t>
    </rPh>
    <rPh sb="86" eb="87">
      <t>ムネ</t>
    </rPh>
    <rPh sb="88" eb="90">
      <t>カブ</t>
    </rPh>
    <rPh sb="91" eb="93">
      <t>キサイ</t>
    </rPh>
    <phoneticPr fontId="7"/>
  </si>
  <si>
    <t>電子メールでの提出についてですが、以下について確認して、「○」を選択してください。
・本エクセルファイルを紙提出に加え、電子メールでも提出すること。
・電子メールで提出する資料については、PDF化をせず、エクセルファイルのまま提出すること。</t>
    <phoneticPr fontId="31"/>
  </si>
  <si>
    <r>
      <t>・下記【チェック項目Ⅰ～Ⅲ】について、全ての事項に回答し、</t>
    </r>
    <r>
      <rPr>
        <b/>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phoneticPr fontId="31"/>
  </si>
  <si>
    <t>06_見積整理表の合計（K64）と金額が一致している場合、文字が赤くなります。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</si>
  <si>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専門課程</t>
    <phoneticPr fontId="7"/>
  </si>
  <si>
    <t>05_見積整理表の合計（O64）と金額が一致している場合、文字が赤くなります。</t>
    <rPh sb="3" eb="9">
      <t>ミツモリセイ</t>
    </rPh>
    <rPh sb="9" eb="11">
      <t>ゴウケイ</t>
    </rPh>
    <rPh sb="17" eb="19">
      <t>キンガク</t>
    </rPh>
    <rPh sb="20" eb="22">
      <t>イッチ</t>
    </rPh>
    <rPh sb="26" eb="28">
      <t>バアイ</t>
    </rPh>
    <rPh sb="29" eb="31">
      <t>モジ</t>
    </rPh>
    <rPh sb="32" eb="33">
      <t>アカ</t>
    </rPh>
    <phoneticPr fontId="7"/>
  </si>
  <si>
    <t>補助希望額が下限を上回っている場合、文字が赤くなります。</t>
    <rPh sb="0" eb="2">
      <t>ホジョ</t>
    </rPh>
    <rPh sb="2" eb="4">
      <t>キボウ</t>
    </rPh>
    <rPh sb="4" eb="5">
      <t>ガク</t>
    </rPh>
    <rPh sb="6" eb="8">
      <t>カゲン</t>
    </rPh>
    <rPh sb="9" eb="11">
      <t>ウワマワ</t>
    </rPh>
    <rPh sb="15" eb="17">
      <t>バアイ</t>
    </rPh>
    <rPh sb="18" eb="20">
      <t>モジ</t>
    </rPh>
    <rPh sb="21" eb="22">
      <t>アカ</t>
    </rPh>
    <phoneticPr fontId="7"/>
  </si>
  <si>
    <t>（学校記載注記）</t>
    <phoneticPr fontId="7"/>
  </si>
  <si>
    <t>総事業経費</t>
    <rPh sb="0" eb="5">
      <t>ソウジギョウケイヒ</t>
    </rPh>
    <phoneticPr fontId="7"/>
  </si>
  <si>
    <t>歳入財源</t>
    <rPh sb="0" eb="2">
      <t>サイニュウ</t>
    </rPh>
    <rPh sb="2" eb="4">
      <t>ザイゲン</t>
    </rPh>
    <phoneticPr fontId="7"/>
  </si>
  <si>
    <t>歳出財源</t>
    <rPh sb="0" eb="2">
      <t>サイシュツ</t>
    </rPh>
    <rPh sb="2" eb="4">
      <t>ザイゲン</t>
    </rPh>
    <phoneticPr fontId="7"/>
  </si>
  <si>
    <t>（防災機能等強化緊急特別推進事業）共通様式［学校法人作成］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phoneticPr fontId="31"/>
  </si>
  <si>
    <t>　「各工事（品目）における避難経路の確保等との関連性」をそれぞれの回答欄へ御解答ください。 
◆防災機能強化　 →　各工事（品目）における避難経路の確保等との関連性</t>
    <rPh sb="33" eb="36">
      <t>カイトウラン</t>
    </rPh>
    <rPh sb="37" eb="40">
      <t>ゴカイトウ</t>
    </rPh>
    <phoneticPr fontId="31"/>
  </si>
  <si>
    <t>施工業者</t>
  </si>
  <si>
    <t>消費税</t>
    <rPh sb="0" eb="3">
      <t>ショウヒゼイ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</si>
</sst>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Red]\(#,##0\)"/>
    <numFmt numFmtId="178" formatCode="#,##0_ "/>
    <numFmt numFmtId="179" formatCode="#,##0_ ;[Red]\-#,##0\ "/>
    <numFmt numFmtId="180" formatCode="#,##0;&quot;△ &quot;#,##0"/>
    <numFmt numFmtId="181" formatCode="#,##0&quot;円&quot;"/>
    <numFmt numFmtId="182" formatCode="#,##0;&quot;▲ &quot;#,##0"/>
  </numFmts>
  <fonts count="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sz val="11"/>
      <color indexed="10"/>
      <name val="ＭＳ Ｐゴシック"/>
      <family val="3"/>
      <charset val="128"/>
    </font>
    <font>
      <b/>
      <sz val="11"/>
      <color indexed="81"/>
      <name val="ＭＳ Ｐゴシック"/>
      <family val="3"/>
      <charset val="128"/>
    </font>
    <font>
      <b/>
      <sz val="14"/>
      <name val="ＭＳ Ｐゴシック"/>
      <family val="3"/>
      <charset val="128"/>
      <scheme val="minor"/>
    </font>
    <font>
      <sz val="12"/>
      <name val="ＭＳ Ｐゴシック"/>
      <family val="3"/>
      <charset val="128"/>
    </font>
    <font>
      <sz val="9"/>
      <color indexed="81"/>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18"/>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1"/>
      <color rgb="FFFF0000"/>
      <name val="ＭＳ Ｐゴシック"/>
      <family val="3"/>
      <charset val="128"/>
      <scheme val="minor"/>
    </font>
    <font>
      <b/>
      <u/>
      <sz val="11"/>
      <color rgb="FFFF0000"/>
      <name val="ＭＳ Ｐゴシック"/>
      <family val="3"/>
      <charset val="128"/>
      <scheme val="minor"/>
    </font>
    <font>
      <sz val="10"/>
      <color theme="1"/>
      <name val="ＭＳ Ｐゴシック"/>
      <family val="2"/>
      <charset val="128"/>
      <scheme val="minor"/>
    </font>
    <font>
      <u/>
      <sz val="11"/>
      <color theme="1"/>
      <name val="ＭＳ Ｐゴシック"/>
      <family val="3"/>
      <charset val="128"/>
      <scheme val="minor"/>
    </font>
    <font>
      <b/>
      <u/>
      <sz val="11"/>
      <color rgb="FF0070C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rgb="FF002060"/>
      <name val="ＭＳ Ｐゴシック"/>
      <family val="3"/>
      <charset val="128"/>
      <scheme val="minor"/>
    </font>
    <font>
      <b/>
      <sz val="11"/>
      <color rgb="FF002060"/>
      <name val="ＭＳ Ｐゴシック"/>
      <family val="3"/>
      <charset val="128"/>
      <scheme val="minor"/>
    </font>
    <font>
      <sz val="11"/>
      <color rgb="FF002060"/>
      <name val="ＭＳ Ｐゴシック"/>
      <family val="3"/>
      <charset val="128"/>
      <scheme val="minor"/>
    </font>
    <font>
      <b/>
      <sz val="12"/>
      <color theme="1"/>
      <name val="ＭＳ Ｐゴシック"/>
      <family val="3"/>
      <charset val="128"/>
      <scheme val="minor"/>
    </font>
    <font>
      <b/>
      <sz val="10"/>
      <color theme="1"/>
      <name val="ＭＳ Ｐゴシック"/>
      <family val="2"/>
      <charset val="128"/>
      <scheme val="minor"/>
    </font>
    <font>
      <b/>
      <sz val="8"/>
      <color theme="1"/>
      <name val="ＭＳ Ｐゴシック"/>
      <family val="3"/>
      <charset val="128"/>
      <scheme val="minor"/>
    </font>
    <font>
      <b/>
      <u/>
      <sz val="9"/>
      <color indexed="10"/>
      <name val="ＭＳ Ｐゴシック"/>
      <family val="3"/>
      <charset val="128"/>
    </font>
    <font>
      <b/>
      <u/>
      <sz val="10"/>
      <color indexed="10"/>
      <name val="ＭＳ Ｐゴシック"/>
      <family val="3"/>
      <charset val="128"/>
    </font>
    <font>
      <b/>
      <u/>
      <sz val="14"/>
      <color indexed="10"/>
      <name val="ＭＳ Ｐゴシック"/>
      <family val="3"/>
      <charset val="128"/>
    </font>
    <font>
      <sz val="14"/>
      <color theme="1"/>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b/>
      <sz val="12"/>
      <name val="ＭＳ Ｐゴシック"/>
      <family val="3"/>
      <charset val="128"/>
    </font>
    <font>
      <b/>
      <sz val="16"/>
      <name val="ＭＳ Ｐ明朝"/>
      <family val="1"/>
      <charset val="128"/>
    </font>
    <font>
      <sz val="9"/>
      <name val="ＭＳ Ｐ明朝"/>
      <family val="1"/>
      <charset val="128"/>
    </font>
    <font>
      <b/>
      <sz val="9"/>
      <color indexed="81"/>
      <name val="MS P ゴシック"/>
      <family val="3"/>
      <charset val="128"/>
    </font>
    <font>
      <sz val="11"/>
      <name val="ＭＳ Ｐゴシック"/>
      <family val="3"/>
      <charset val="128"/>
      <scheme val="minor"/>
    </font>
    <font>
      <sz val="11"/>
      <color rgb="FFFF0000"/>
      <name val="ＭＳ Ｐゴシック"/>
      <family val="3"/>
      <charset val="128"/>
    </font>
    <font>
      <b/>
      <sz val="11"/>
      <color indexed="81"/>
      <name val="MS P ゴシック"/>
      <family val="3"/>
      <charset val="128"/>
    </font>
  </fonts>
  <fills count="13">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66"/>
        <bgColor indexed="64"/>
      </patternFill>
    </fill>
    <fill>
      <patternFill patternType="solid">
        <fgColor rgb="FFFFC000"/>
        <bgColor indexed="64"/>
      </patternFill>
    </fill>
  </fills>
  <borders count="117">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double">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double">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12">
    <xf numFmtId="0" fontId="0" fillId="0" borderId="0">
      <alignment vertical="center"/>
    </xf>
    <xf numFmtId="0" fontId="6" fillId="0" borderId="0"/>
    <xf numFmtId="0" fontId="5"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6" fillId="0" borderId="0" applyFont="0" applyFill="0" applyBorder="0" applyAlignment="0" applyProtection="0">
      <alignment vertical="center"/>
    </xf>
    <xf numFmtId="0" fontId="4" fillId="0" borderId="0">
      <alignment vertical="center"/>
    </xf>
    <xf numFmtId="0" fontId="4" fillId="0" borderId="0">
      <alignment vertical="center"/>
    </xf>
    <xf numFmtId="38" fontId="33" fillId="0" borderId="0" applyFont="0" applyFill="0" applyBorder="0" applyAlignment="0" applyProtection="0">
      <alignment vertical="center"/>
    </xf>
  </cellStyleXfs>
  <cellXfs count="520">
    <xf numFmtId="0" fontId="0" fillId="0" borderId="0" xfId="0">
      <alignment vertical="center"/>
    </xf>
    <xf numFmtId="0" fontId="9" fillId="0" borderId="0" xfId="0" applyFont="1" applyBorder="1" applyAlignment="1">
      <alignment vertical="center" shrinkToFit="1"/>
    </xf>
    <xf numFmtId="0" fontId="9" fillId="0" borderId="1" xfId="0" applyFont="1" applyBorder="1" applyAlignment="1">
      <alignment vertical="center" shrinkToFit="1"/>
    </xf>
    <xf numFmtId="0" fontId="9" fillId="0" borderId="2" xfId="0" applyFont="1" applyBorder="1" applyAlignment="1">
      <alignment horizontal="distributed" vertical="center" justifyLastLine="1"/>
    </xf>
    <xf numFmtId="0" fontId="6" fillId="0" borderId="0" xfId="0" applyFont="1" applyAlignment="1">
      <alignment horizontal="center" vertical="center"/>
    </xf>
    <xf numFmtId="0" fontId="6" fillId="0" borderId="0" xfId="0" applyFont="1">
      <alignment vertical="center"/>
    </xf>
    <xf numFmtId="0" fontId="9" fillId="0" borderId="5" xfId="0" applyFont="1" applyBorder="1" applyAlignment="1">
      <alignment horizontal="distributed" vertical="center" justifyLastLine="1"/>
    </xf>
    <xf numFmtId="0" fontId="9" fillId="0" borderId="6" xfId="0" applyFont="1" applyBorder="1" applyAlignment="1">
      <alignment horizontal="distributed" vertical="center" justifyLastLine="1"/>
    </xf>
    <xf numFmtId="0" fontId="9" fillId="0" borderId="7" xfId="0" applyFont="1" applyBorder="1" applyAlignment="1">
      <alignment horizontal="distributed" vertical="center" wrapText="1" justifyLastLine="1"/>
    </xf>
    <xf numFmtId="0" fontId="9" fillId="0" borderId="4"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9" fillId="0" borderId="6" xfId="0" applyFont="1" applyBorder="1" applyAlignment="1">
      <alignment horizontal="distributed" vertical="center" wrapText="1" justifyLastLine="1"/>
    </xf>
    <xf numFmtId="0" fontId="9" fillId="0" borderId="7" xfId="0" applyFont="1" applyBorder="1" applyAlignment="1">
      <alignment horizontal="distributed" vertical="center" justifyLastLine="1"/>
    </xf>
    <xf numFmtId="0" fontId="9" fillId="0" borderId="9" xfId="0" applyFont="1" applyBorder="1" applyAlignment="1">
      <alignment horizontal="distributed" vertical="center" wrapText="1"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center" vertical="center" justifyLastLine="1"/>
    </xf>
    <xf numFmtId="177" fontId="11" fillId="3" borderId="11" xfId="0" applyNumberFormat="1" applyFont="1" applyFill="1" applyBorder="1">
      <alignment vertical="center"/>
    </xf>
    <xf numFmtId="177" fontId="11" fillId="0" borderId="12" xfId="0" applyNumberFormat="1" applyFont="1" applyBorder="1">
      <alignment vertical="center"/>
    </xf>
    <xf numFmtId="177" fontId="9" fillId="0" borderId="13" xfId="0" applyNumberFormat="1" applyFont="1" applyBorder="1" applyAlignment="1">
      <alignment horizontal="center" vertical="center"/>
    </xf>
    <xf numFmtId="177" fontId="11" fillId="3" borderId="11" xfId="0" applyNumberFormat="1" applyFont="1" applyFill="1" applyBorder="1" applyAlignment="1">
      <alignment horizontal="right" vertical="center"/>
    </xf>
    <xf numFmtId="177" fontId="11" fillId="0" borderId="12" xfId="0" applyNumberFormat="1" applyFont="1" applyBorder="1" applyAlignment="1">
      <alignment horizontal="left" vertical="center"/>
    </xf>
    <xf numFmtId="177" fontId="11" fillId="3" borderId="14" xfId="0" applyNumberFormat="1" applyFont="1" applyFill="1" applyBorder="1">
      <alignment vertical="center"/>
    </xf>
    <xf numFmtId="177" fontId="11" fillId="0" borderId="15" xfId="0" applyNumberFormat="1" applyFont="1" applyBorder="1" applyAlignment="1">
      <alignment horizontal="left" vertical="center"/>
    </xf>
    <xf numFmtId="177" fontId="9" fillId="0" borderId="11" xfId="0" applyNumberFormat="1" applyFont="1" applyBorder="1" applyAlignment="1">
      <alignment horizontal="center" vertical="center"/>
    </xf>
    <xf numFmtId="177" fontId="11" fillId="0" borderId="15" xfId="0" applyNumberFormat="1" applyFont="1" applyBorder="1">
      <alignment vertical="center"/>
    </xf>
    <xf numFmtId="0" fontId="9" fillId="0" borderId="16" xfId="0" applyFont="1" applyBorder="1" applyAlignment="1">
      <alignment horizontal="distributed" vertical="center" justifyLastLine="1"/>
    </xf>
    <xf numFmtId="0" fontId="9" fillId="0" borderId="17" xfId="0" applyFont="1" applyBorder="1" applyAlignment="1">
      <alignment horizontal="center" vertical="center" justifyLastLine="1"/>
    </xf>
    <xf numFmtId="177" fontId="11" fillId="3" borderId="17" xfId="0" applyNumberFormat="1" applyFont="1" applyFill="1" applyBorder="1">
      <alignment vertical="center"/>
    </xf>
    <xf numFmtId="177" fontId="11" fillId="0" borderId="18" xfId="0" applyNumberFormat="1" applyFont="1" applyBorder="1">
      <alignment vertical="center"/>
    </xf>
    <xf numFmtId="177" fontId="9" fillId="0" borderId="19" xfId="0" applyNumberFormat="1" applyFont="1" applyBorder="1" applyAlignment="1">
      <alignment horizontal="center" vertical="center"/>
    </xf>
    <xf numFmtId="177" fontId="11" fillId="3" borderId="19" xfId="0" applyNumberFormat="1" applyFont="1" applyFill="1" applyBorder="1">
      <alignment vertical="center"/>
    </xf>
    <xf numFmtId="177" fontId="11" fillId="0" borderId="20" xfId="0" applyNumberFormat="1" applyFont="1" applyBorder="1">
      <alignment vertical="center"/>
    </xf>
    <xf numFmtId="177" fontId="11" fillId="0" borderId="21" xfId="0" applyNumberFormat="1" applyFont="1" applyBorder="1">
      <alignment vertical="center"/>
    </xf>
    <xf numFmtId="0" fontId="9" fillId="0" borderId="22" xfId="0" applyFont="1" applyBorder="1" applyAlignment="1">
      <alignment horizontal="center" vertical="center" justifyLastLine="1"/>
    </xf>
    <xf numFmtId="177" fontId="11" fillId="3" borderId="22" xfId="0" applyNumberFormat="1" applyFont="1" applyFill="1" applyBorder="1">
      <alignment vertical="center"/>
    </xf>
    <xf numFmtId="177" fontId="11" fillId="0" borderId="23" xfId="0" applyNumberFormat="1" applyFont="1" applyBorder="1">
      <alignment vertical="center"/>
    </xf>
    <xf numFmtId="177" fontId="9" fillId="0" borderId="22" xfId="0" applyNumberFormat="1" applyFont="1" applyBorder="1" applyAlignment="1">
      <alignment horizontal="center" vertical="center"/>
    </xf>
    <xf numFmtId="177" fontId="9" fillId="0" borderId="22" xfId="0" applyNumberFormat="1" applyFont="1" applyBorder="1" applyAlignment="1">
      <alignment horizontal="center" vertical="center" justifyLastLine="1"/>
    </xf>
    <xf numFmtId="177" fontId="11" fillId="0" borderId="24" xfId="0" applyNumberFormat="1" applyFont="1" applyBorder="1">
      <alignment vertical="center"/>
    </xf>
    <xf numFmtId="0" fontId="9" fillId="0" borderId="5" xfId="0" applyFont="1" applyBorder="1" applyAlignment="1">
      <alignment horizontal="distributed" vertical="center" wrapText="1" justifyLastLine="1"/>
    </xf>
    <xf numFmtId="0" fontId="9" fillId="0" borderId="25" xfId="0" applyFont="1" applyFill="1" applyBorder="1" applyAlignment="1">
      <alignment horizontal="distributed" vertical="center" justifyLastLine="1"/>
    </xf>
    <xf numFmtId="0" fontId="10" fillId="0" borderId="0" xfId="0" applyFont="1" applyAlignment="1">
      <alignment horizontal="right" vertical="center"/>
    </xf>
    <xf numFmtId="0" fontId="14" fillId="0" borderId="0" xfId="0" applyFont="1" applyFill="1" applyBorder="1" applyAlignment="1">
      <alignment horizontal="centerContinuous" vertical="center"/>
    </xf>
    <xf numFmtId="0" fontId="15" fillId="0" borderId="0" xfId="0" applyFont="1" applyFill="1" applyBorder="1">
      <alignment vertical="center"/>
    </xf>
    <xf numFmtId="0" fontId="16" fillId="0" borderId="27" xfId="0" applyFont="1" applyFill="1" applyBorder="1" applyAlignment="1">
      <alignment vertical="center"/>
    </xf>
    <xf numFmtId="0" fontId="15" fillId="0" borderId="28" xfId="0" applyFont="1" applyFill="1" applyBorder="1" applyAlignment="1">
      <alignment horizontal="center" vertical="center" wrapText="1" justifyLastLine="1"/>
    </xf>
    <xf numFmtId="177" fontId="15" fillId="0" borderId="29" xfId="0" applyNumberFormat="1" applyFont="1" applyFill="1" applyBorder="1" applyAlignment="1">
      <alignment horizontal="center" vertical="center" justifyLastLine="1"/>
    </xf>
    <xf numFmtId="177" fontId="17" fillId="0" borderId="31" xfId="0" applyNumberFormat="1" applyFont="1" applyFill="1" applyBorder="1" applyAlignment="1">
      <alignment vertical="center" shrinkToFit="1"/>
    </xf>
    <xf numFmtId="0" fontId="6" fillId="0" borderId="32" xfId="0" applyFont="1" applyFill="1" applyBorder="1" applyAlignment="1">
      <alignment vertical="center"/>
    </xf>
    <xf numFmtId="177" fontId="17" fillId="0" borderId="33" xfId="0" applyNumberFormat="1" applyFont="1" applyFill="1" applyBorder="1" applyAlignment="1">
      <alignment vertical="center" shrinkToFit="1"/>
    </xf>
    <xf numFmtId="0" fontId="18" fillId="0" borderId="0" xfId="0" applyFont="1" applyFill="1" applyBorder="1">
      <alignment vertical="center"/>
    </xf>
    <xf numFmtId="0" fontId="18" fillId="0" borderId="34" xfId="0" applyFont="1" applyFill="1" applyBorder="1" applyAlignment="1">
      <alignment horizontal="right" vertical="center"/>
    </xf>
    <xf numFmtId="177" fontId="19" fillId="2" borderId="35" xfId="0" applyNumberFormat="1" applyFont="1" applyFill="1" applyBorder="1" applyAlignment="1">
      <alignment vertical="center" shrinkToFit="1"/>
    </xf>
    <xf numFmtId="177" fontId="17" fillId="0" borderId="36" xfId="0" applyNumberFormat="1" applyFont="1" applyFill="1" applyBorder="1" applyAlignment="1">
      <alignment vertical="center"/>
    </xf>
    <xf numFmtId="0" fontId="18" fillId="0" borderId="37" xfId="0" applyFont="1" applyFill="1" applyBorder="1" applyAlignment="1">
      <alignment horizontal="right" vertical="center"/>
    </xf>
    <xf numFmtId="0" fontId="15" fillId="0" borderId="14" xfId="0" applyFont="1" applyFill="1" applyBorder="1" applyAlignment="1">
      <alignment horizontal="center" vertical="distributed" textRotation="255" justifyLastLine="1"/>
    </xf>
    <xf numFmtId="0" fontId="15" fillId="0" borderId="14" xfId="0" applyFont="1" applyFill="1" applyBorder="1" applyAlignment="1">
      <alignment vertical="center"/>
    </xf>
    <xf numFmtId="0" fontId="15" fillId="0" borderId="39" xfId="0" applyFont="1" applyFill="1" applyBorder="1" applyAlignment="1">
      <alignment vertical="center"/>
    </xf>
    <xf numFmtId="0" fontId="18" fillId="0" borderId="2" xfId="0" applyFont="1" applyFill="1" applyBorder="1" applyAlignment="1">
      <alignment horizontal="right" vertical="center"/>
    </xf>
    <xf numFmtId="177" fontId="19" fillId="3" borderId="40" xfId="0" applyNumberFormat="1" applyFont="1" applyFill="1" applyBorder="1" applyAlignment="1">
      <alignment vertical="center" shrinkToFit="1"/>
    </xf>
    <xf numFmtId="0" fontId="15" fillId="0" borderId="41" xfId="0" applyFont="1" applyFill="1" applyBorder="1" applyAlignment="1">
      <alignment horizontal="center" vertical="center" wrapText="1" justifyLastLine="1"/>
    </xf>
    <xf numFmtId="177" fontId="15" fillId="0" borderId="42" xfId="0" applyNumberFormat="1" applyFont="1" applyFill="1" applyBorder="1" applyAlignment="1">
      <alignment horizontal="center" vertical="center" justifyLastLine="1"/>
    </xf>
    <xf numFmtId="178" fontId="20" fillId="0" borderId="12" xfId="0" applyNumberFormat="1" applyFont="1" applyFill="1" applyBorder="1" applyAlignment="1">
      <alignment vertical="center"/>
    </xf>
    <xf numFmtId="0" fontId="15" fillId="0" borderId="43" xfId="0" applyFont="1" applyFill="1" applyBorder="1" applyAlignment="1">
      <alignment vertical="center"/>
    </xf>
    <xf numFmtId="178" fontId="15" fillId="0" borderId="43" xfId="0" applyNumberFormat="1" applyFont="1" applyFill="1" applyBorder="1" applyAlignment="1">
      <alignment vertical="center"/>
    </xf>
    <xf numFmtId="0" fontId="15" fillId="0" borderId="41" xfId="0" applyFont="1" applyFill="1" applyBorder="1" applyAlignment="1">
      <alignment vertical="center"/>
    </xf>
    <xf numFmtId="0" fontId="18" fillId="0" borderId="7" xfId="0" applyFont="1" applyFill="1" applyBorder="1" applyAlignment="1">
      <alignment horizontal="right" vertical="center"/>
    </xf>
    <xf numFmtId="178" fontId="15" fillId="0" borderId="43" xfId="0" applyNumberFormat="1" applyFont="1" applyFill="1" applyBorder="1" applyAlignment="1">
      <alignment horizontal="center" vertical="center"/>
    </xf>
    <xf numFmtId="0" fontId="15" fillId="0" borderId="11" xfId="0" applyFont="1" applyFill="1" applyBorder="1" applyAlignment="1">
      <alignment horizontal="center" vertical="distributed" textRotation="255" justifyLastLine="1"/>
    </xf>
    <xf numFmtId="0" fontId="15" fillId="0" borderId="11" xfId="0" applyFont="1" applyFill="1" applyBorder="1" applyAlignment="1">
      <alignment vertical="center"/>
    </xf>
    <xf numFmtId="0" fontId="18" fillId="0" borderId="44" xfId="0" applyFont="1" applyFill="1" applyBorder="1" applyAlignment="1">
      <alignment horizontal="right" vertical="center"/>
    </xf>
    <xf numFmtId="177" fontId="19" fillId="3" borderId="45" xfId="0" applyNumberFormat="1" applyFont="1" applyFill="1" applyBorder="1" applyAlignment="1">
      <alignment vertical="center" shrinkToFit="1"/>
    </xf>
    <xf numFmtId="0" fontId="15" fillId="0" borderId="0" xfId="0" applyFont="1" applyFill="1" applyBorder="1" applyAlignment="1">
      <alignment vertical="center"/>
    </xf>
    <xf numFmtId="177" fontId="15" fillId="0" borderId="0" xfId="0" applyNumberFormat="1" applyFont="1" applyFill="1" applyBorder="1" applyAlignment="1">
      <alignment vertical="center" shrinkToFit="1"/>
    </xf>
    <xf numFmtId="177" fontId="15" fillId="0" borderId="0" xfId="0" applyNumberFormat="1" applyFont="1" applyFill="1" applyBorder="1">
      <alignment vertical="center"/>
    </xf>
    <xf numFmtId="0" fontId="9" fillId="0" borderId="44" xfId="0" applyFont="1" applyBorder="1" applyAlignment="1">
      <alignment horizontal="distributed" vertical="center" justifyLastLine="1"/>
    </xf>
    <xf numFmtId="0" fontId="9" fillId="0" borderId="72" xfId="0" applyFont="1" applyBorder="1" applyAlignment="1">
      <alignment horizontal="distributed" vertical="center" justifyLastLine="1"/>
    </xf>
    <xf numFmtId="0" fontId="9" fillId="0" borderId="74" xfId="0" applyFont="1" applyBorder="1" applyAlignment="1">
      <alignment horizontal="distributed" vertical="center" justifyLastLine="1"/>
    </xf>
    <xf numFmtId="0" fontId="9" fillId="0" borderId="73" xfId="0" applyFont="1" applyBorder="1" applyAlignment="1">
      <alignment horizontal="center" vertical="center" shrinkToFit="1"/>
    </xf>
    <xf numFmtId="0" fontId="18" fillId="0" borderId="78" xfId="0" applyFont="1" applyFill="1" applyBorder="1" applyAlignment="1">
      <alignment horizontal="right" vertical="center"/>
    </xf>
    <xf numFmtId="177" fontId="19" fillId="3" borderId="79" xfId="0" applyNumberFormat="1" applyFont="1" applyFill="1" applyBorder="1" applyAlignment="1">
      <alignment vertical="center" justifyLastLine="1" shrinkToFit="1"/>
    </xf>
    <xf numFmtId="0" fontId="0" fillId="0" borderId="0" xfId="0" applyAlignment="1">
      <alignment horizontal="center" vertical="center"/>
    </xf>
    <xf numFmtId="0" fontId="0" fillId="0" borderId="0" xfId="0" applyBorder="1" applyAlignment="1">
      <alignment horizontal="center" vertical="center"/>
    </xf>
    <xf numFmtId="0" fontId="25" fillId="0" borderId="52" xfId="0" applyFont="1" applyBorder="1" applyAlignment="1">
      <alignment horizontal="distributed" vertical="center" justifyLastLine="1"/>
    </xf>
    <xf numFmtId="0" fontId="0" fillId="0" borderId="0" xfId="0" applyBorder="1">
      <alignment vertical="center"/>
    </xf>
    <xf numFmtId="0" fontId="0" fillId="0" borderId="32" xfId="0" applyBorder="1">
      <alignment vertical="center"/>
    </xf>
    <xf numFmtId="0" fontId="0" fillId="0" borderId="30" xfId="0" applyBorder="1">
      <alignment vertical="center"/>
    </xf>
    <xf numFmtId="0" fontId="0" fillId="0" borderId="1" xfId="0" applyBorder="1">
      <alignment vertical="center"/>
    </xf>
    <xf numFmtId="177" fontId="10" fillId="0" borderId="26" xfId="0" applyNumberFormat="1" applyFont="1" applyFill="1" applyBorder="1" applyAlignment="1">
      <alignment horizontal="right" vertical="center"/>
    </xf>
    <xf numFmtId="0" fontId="27" fillId="0" borderId="0" xfId="1" applyFont="1" applyAlignment="1">
      <alignment vertical="center"/>
    </xf>
    <xf numFmtId="0" fontId="5" fillId="0" borderId="0" xfId="2">
      <alignment vertical="center"/>
    </xf>
    <xf numFmtId="0" fontId="9" fillId="0" borderId="0" xfId="1" applyFont="1" applyFill="1" applyAlignment="1">
      <alignment vertical="center"/>
    </xf>
    <xf numFmtId="0" fontId="9" fillId="0" borderId="0" xfId="1" applyFont="1" applyAlignment="1">
      <alignment vertical="center"/>
    </xf>
    <xf numFmtId="0" fontId="15" fillId="0" borderId="83" xfId="0" applyFont="1" applyFill="1" applyBorder="1" applyAlignment="1">
      <alignment vertical="center" justifyLastLine="1"/>
    </xf>
    <xf numFmtId="0" fontId="9" fillId="0" borderId="41" xfId="0" applyFont="1" applyBorder="1" applyAlignment="1">
      <alignment horizontal="distributed" vertical="center" wrapText="1" justifyLastLine="1"/>
    </xf>
    <xf numFmtId="0" fontId="15" fillId="0" borderId="13" xfId="0" applyFont="1" applyFill="1" applyBorder="1" applyAlignment="1">
      <alignment horizontal="center" vertical="distributed" textRotation="255" justifyLastLine="1"/>
    </xf>
    <xf numFmtId="0" fontId="15" fillId="0" borderId="52" xfId="0" applyFont="1" applyFill="1" applyBorder="1" applyAlignment="1">
      <alignment horizontal="center" vertical="center" justifyLastLine="1"/>
    </xf>
    <xf numFmtId="0" fontId="15" fillId="0" borderId="87" xfId="0" applyFont="1" applyFill="1" applyBorder="1" applyAlignment="1">
      <alignment vertical="center" justifyLastLine="1"/>
    </xf>
    <xf numFmtId="0" fontId="0" fillId="0" borderId="27" xfId="0" applyBorder="1">
      <alignment vertical="center"/>
    </xf>
    <xf numFmtId="0" fontId="25" fillId="0" borderId="89" xfId="0" applyFont="1" applyBorder="1">
      <alignment vertical="center"/>
    </xf>
    <xf numFmtId="0" fontId="0" fillId="0" borderId="38" xfId="0" applyBorder="1">
      <alignment vertical="center"/>
    </xf>
    <xf numFmtId="0" fontId="9" fillId="0" borderId="90" xfId="0" applyFont="1" applyBorder="1" applyAlignment="1">
      <alignment horizontal="distributed" vertical="center" wrapText="1" justifyLastLine="1"/>
    </xf>
    <xf numFmtId="0" fontId="9" fillId="5" borderId="7" xfId="0" applyFont="1" applyFill="1" applyBorder="1" applyAlignment="1">
      <alignment horizontal="distributed" vertical="center" justifyLastLine="1"/>
    </xf>
    <xf numFmtId="12" fontId="5" fillId="0" borderId="0" xfId="2" applyNumberFormat="1">
      <alignment vertical="center"/>
    </xf>
    <xf numFmtId="0" fontId="25" fillId="0" borderId="7" xfId="0" applyFont="1" applyBorder="1" applyAlignment="1">
      <alignment horizontal="distributed" vertical="center" justifyLastLine="1"/>
    </xf>
    <xf numFmtId="0" fontId="32" fillId="0" borderId="0" xfId="9" applyFont="1">
      <alignment vertical="center"/>
    </xf>
    <xf numFmtId="0" fontId="4" fillId="0" borderId="0" xfId="9">
      <alignment vertical="center"/>
    </xf>
    <xf numFmtId="0" fontId="30" fillId="0" borderId="0" xfId="9" applyFont="1" applyAlignment="1">
      <alignment horizontal="center" vertical="center"/>
    </xf>
    <xf numFmtId="0" fontId="33" fillId="0" borderId="0" xfId="9" applyFont="1" applyAlignment="1">
      <alignment horizontal="center" vertical="center"/>
    </xf>
    <xf numFmtId="0" fontId="34" fillId="0" borderId="0" xfId="9" applyFont="1">
      <alignment vertical="center"/>
    </xf>
    <xf numFmtId="0" fontId="33" fillId="0" borderId="7" xfId="9" applyFont="1" applyBorder="1" applyAlignment="1">
      <alignment horizontal="center" vertical="center"/>
    </xf>
    <xf numFmtId="0" fontId="33" fillId="0" borderId="0" xfId="9" applyFont="1">
      <alignment vertical="center"/>
    </xf>
    <xf numFmtId="0" fontId="35" fillId="0" borderId="0" xfId="9" applyFont="1" applyAlignment="1">
      <alignment horizontal="center" vertical="center"/>
    </xf>
    <xf numFmtId="0" fontId="36" fillId="0" borderId="0" xfId="9" applyFont="1" applyAlignment="1">
      <alignment horizontal="center" vertical="center"/>
    </xf>
    <xf numFmtId="0" fontId="34" fillId="0" borderId="0" xfId="9" applyFont="1" applyAlignment="1">
      <alignment horizontal="left" vertical="center"/>
    </xf>
    <xf numFmtId="0" fontId="35" fillId="0" borderId="0" xfId="9" applyFont="1">
      <alignment vertical="center"/>
    </xf>
    <xf numFmtId="0" fontId="35" fillId="0" borderId="1" xfId="9" applyFont="1" applyBorder="1">
      <alignment vertical="center"/>
    </xf>
    <xf numFmtId="0" fontId="35" fillId="0" borderId="27" xfId="9" applyFont="1" applyBorder="1">
      <alignment vertical="center"/>
    </xf>
    <xf numFmtId="0" fontId="33" fillId="0" borderId="0" xfId="9" applyFont="1" applyAlignment="1">
      <alignment vertical="center" wrapText="1"/>
    </xf>
    <xf numFmtId="0" fontId="33" fillId="0" borderId="1" xfId="9" applyFont="1" applyBorder="1" applyAlignment="1">
      <alignment vertical="center" wrapText="1"/>
    </xf>
    <xf numFmtId="0" fontId="33" fillId="0" borderId="27" xfId="9" applyFont="1" applyBorder="1" applyAlignment="1">
      <alignment vertical="center" wrapText="1"/>
    </xf>
    <xf numFmtId="0" fontId="33" fillId="5" borderId="0" xfId="9" applyFont="1" applyFill="1" applyAlignment="1">
      <alignment vertical="center" wrapText="1"/>
    </xf>
    <xf numFmtId="0" fontId="33" fillId="5" borderId="0" xfId="9" applyFont="1" applyFill="1" applyAlignment="1">
      <alignment horizontal="left" vertical="center" wrapText="1" indent="1"/>
    </xf>
    <xf numFmtId="0" fontId="4" fillId="5" borderId="0" xfId="9" applyFill="1">
      <alignment vertical="center"/>
    </xf>
    <xf numFmtId="0" fontId="33" fillId="0" borderId="0" xfId="9" applyFont="1" applyAlignment="1">
      <alignment horizontal="left" vertical="center"/>
    </xf>
    <xf numFmtId="0" fontId="4" fillId="8" borderId="7" xfId="9" applyFill="1" applyBorder="1" applyAlignment="1">
      <alignment horizontal="center" vertical="center"/>
    </xf>
    <xf numFmtId="0" fontId="39" fillId="0" borderId="0" xfId="9" applyFont="1" applyAlignment="1">
      <alignment horizontal="center" vertical="center"/>
    </xf>
    <xf numFmtId="0" fontId="4" fillId="0" borderId="7" xfId="9" applyBorder="1" applyAlignment="1">
      <alignment horizontal="center" vertical="center"/>
    </xf>
    <xf numFmtId="0" fontId="37" fillId="0" borderId="0" xfId="9" applyFont="1" applyAlignment="1">
      <alignment horizontal="center" vertical="center"/>
    </xf>
    <xf numFmtId="0" fontId="34" fillId="0" borderId="0" xfId="9" applyFont="1" applyAlignment="1">
      <alignment horizontal="center" vertical="center" wrapText="1"/>
    </xf>
    <xf numFmtId="0" fontId="39" fillId="0" borderId="0" xfId="9" applyFont="1" applyAlignment="1">
      <alignment horizontal="left" vertical="center" wrapText="1"/>
    </xf>
    <xf numFmtId="0" fontId="4" fillId="0" borderId="0" xfId="9" applyAlignment="1">
      <alignment horizontal="left" vertical="center" wrapText="1"/>
    </xf>
    <xf numFmtId="0" fontId="34" fillId="0" borderId="0" xfId="9" applyFont="1" applyAlignment="1">
      <alignment horizontal="left" vertical="center" wrapText="1"/>
    </xf>
    <xf numFmtId="0" fontId="4" fillId="0" borderId="0" xfId="9" applyAlignment="1">
      <alignment horizontal="center" vertical="center" wrapText="1"/>
    </xf>
    <xf numFmtId="0" fontId="4" fillId="0" borderId="0" xfId="9" applyAlignment="1">
      <alignment horizontal="center" vertical="center"/>
    </xf>
    <xf numFmtId="0" fontId="4" fillId="0" borderId="0" xfId="10">
      <alignment vertical="center"/>
    </xf>
    <xf numFmtId="0" fontId="4" fillId="0" borderId="0" xfId="10" applyAlignment="1">
      <alignment horizontal="center" vertical="center"/>
    </xf>
    <xf numFmtId="0" fontId="35" fillId="0" borderId="0" xfId="10" applyFont="1" applyAlignment="1">
      <alignment horizontal="right" vertical="center"/>
    </xf>
    <xf numFmtId="0" fontId="0" fillId="4" borderId="74" xfId="10" applyFont="1" applyFill="1" applyBorder="1" applyAlignment="1">
      <alignment horizontal="center" vertical="center"/>
    </xf>
    <xf numFmtId="0" fontId="0" fillId="0" borderId="92" xfId="10" applyFont="1" applyBorder="1" applyAlignment="1">
      <alignment horizontal="center" vertical="center" wrapText="1"/>
    </xf>
    <xf numFmtId="0" fontId="0" fillId="4" borderId="2" xfId="10" applyFont="1" applyFill="1" applyBorder="1" applyAlignment="1">
      <alignment horizontal="center" vertical="center"/>
    </xf>
    <xf numFmtId="0" fontId="42" fillId="0" borderId="0" xfId="10" applyFont="1" applyAlignment="1">
      <alignment horizontal="center" vertical="center"/>
    </xf>
    <xf numFmtId="0" fontId="39" fillId="0" borderId="0" xfId="10" applyFont="1" applyAlignment="1">
      <alignment horizontal="center" vertical="center" wrapText="1"/>
    </xf>
    <xf numFmtId="0" fontId="0" fillId="10" borderId="93" xfId="10" applyFont="1" applyFill="1" applyBorder="1" applyAlignment="1">
      <alignment horizontal="center" vertical="center"/>
    </xf>
    <xf numFmtId="0" fontId="0" fillId="10" borderId="94" xfId="10" applyFont="1" applyFill="1" applyBorder="1" applyAlignment="1">
      <alignment horizontal="center" vertical="center"/>
    </xf>
    <xf numFmtId="0" fontId="4" fillId="10" borderId="95" xfId="10" applyFill="1" applyBorder="1" applyAlignment="1">
      <alignment horizontal="center" vertical="center"/>
    </xf>
    <xf numFmtId="0" fontId="0" fillId="10" borderId="95" xfId="10" applyFont="1" applyFill="1" applyBorder="1" applyAlignment="1">
      <alignment horizontal="center" vertical="center" wrapText="1"/>
    </xf>
    <xf numFmtId="0" fontId="4" fillId="10" borderId="95" xfId="10" applyFill="1" applyBorder="1" applyAlignment="1">
      <alignment horizontal="center" vertical="center" wrapText="1"/>
    </xf>
    <xf numFmtId="0" fontId="0" fillId="10" borderId="96" xfId="10" applyFont="1" applyFill="1" applyBorder="1" applyAlignment="1">
      <alignment horizontal="center" vertical="center"/>
    </xf>
    <xf numFmtId="0" fontId="4" fillId="10" borderId="93" xfId="10" applyFill="1" applyBorder="1" applyAlignment="1">
      <alignment horizontal="center" vertical="center"/>
    </xf>
    <xf numFmtId="0" fontId="4" fillId="5" borderId="0" xfId="10" applyFill="1" applyAlignment="1">
      <alignment horizontal="center" vertical="center"/>
    </xf>
    <xf numFmtId="0" fontId="4" fillId="10" borderId="97" xfId="10" applyFill="1" applyBorder="1" applyAlignment="1">
      <alignment horizontal="center" vertical="center"/>
    </xf>
    <xf numFmtId="0" fontId="0" fillId="10" borderId="93" xfId="10" applyFont="1" applyFill="1" applyBorder="1" applyAlignment="1">
      <alignment horizontal="center" vertical="center" wrapText="1"/>
    </xf>
    <xf numFmtId="0" fontId="44" fillId="0" borderId="0" xfId="10" applyFont="1" applyAlignment="1">
      <alignment horizontal="center" vertical="center" wrapText="1"/>
    </xf>
    <xf numFmtId="0" fontId="44" fillId="10" borderId="98" xfId="10" applyFont="1" applyFill="1" applyBorder="1" applyAlignment="1">
      <alignment horizontal="center" vertical="center" wrapText="1"/>
    </xf>
    <xf numFmtId="0" fontId="44" fillId="10" borderId="26" xfId="10" applyFont="1" applyFill="1" applyBorder="1" applyAlignment="1">
      <alignment horizontal="center" vertical="center" wrapText="1"/>
    </xf>
    <xf numFmtId="0" fontId="44" fillId="10" borderId="99" xfId="10" applyFont="1" applyFill="1" applyBorder="1" applyAlignment="1">
      <alignment horizontal="center" vertical="center" wrapText="1"/>
    </xf>
    <xf numFmtId="0" fontId="44" fillId="10" borderId="100" xfId="10" applyFont="1" applyFill="1" applyBorder="1" applyAlignment="1">
      <alignment horizontal="center" vertical="center" wrapText="1"/>
    </xf>
    <xf numFmtId="0" fontId="44" fillId="5" borderId="0" xfId="10" applyFont="1" applyFill="1" applyAlignment="1">
      <alignment horizontal="center" vertical="center" wrapText="1"/>
    </xf>
    <xf numFmtId="0" fontId="45" fillId="0" borderId="0" xfId="10" applyFont="1" applyAlignment="1">
      <alignment vertical="center" wrapText="1"/>
    </xf>
    <xf numFmtId="0" fontId="44" fillId="10" borderId="101" xfId="10" applyFont="1" applyFill="1" applyBorder="1" applyAlignment="1">
      <alignment horizontal="center" vertical="center" wrapText="1"/>
    </xf>
    <xf numFmtId="0" fontId="46" fillId="0" borderId="0" xfId="10" applyFont="1">
      <alignment vertical="center"/>
    </xf>
    <xf numFmtId="0" fontId="4" fillId="0" borderId="102" xfId="10" applyBorder="1" applyAlignment="1">
      <alignment horizontal="center" vertical="center"/>
    </xf>
    <xf numFmtId="0" fontId="0" fillId="0" borderId="65" xfId="10" applyFont="1" applyBorder="1" applyAlignment="1">
      <alignment horizontal="left" vertical="center" wrapText="1"/>
    </xf>
    <xf numFmtId="0" fontId="0" fillId="0" borderId="41" xfId="10" applyFont="1" applyBorder="1" applyAlignment="1">
      <alignment horizontal="left" vertical="center" wrapText="1"/>
    </xf>
    <xf numFmtId="0" fontId="42" fillId="0" borderId="80" xfId="10" applyFont="1" applyBorder="1" applyAlignment="1">
      <alignment horizontal="left" vertical="center" wrapText="1"/>
    </xf>
    <xf numFmtId="38" fontId="4" fillId="11" borderId="41" xfId="8" applyFont="1" applyFill="1" applyBorder="1" applyAlignment="1">
      <alignment horizontal="right" vertical="center"/>
    </xf>
    <xf numFmtId="38" fontId="4" fillId="0" borderId="41" xfId="8" applyFont="1" applyBorder="1">
      <alignment vertical="center"/>
    </xf>
    <xf numFmtId="38" fontId="4" fillId="5" borderId="41" xfId="8" applyFont="1" applyFill="1" applyBorder="1" applyAlignment="1">
      <alignment horizontal="right" vertical="center"/>
    </xf>
    <xf numFmtId="38" fontId="4" fillId="11" borderId="81" xfId="8" applyFont="1" applyFill="1" applyBorder="1">
      <alignment vertical="center"/>
    </xf>
    <xf numFmtId="38" fontId="4" fillId="5" borderId="102" xfId="8" applyFont="1" applyFill="1" applyBorder="1" applyAlignment="1">
      <alignment horizontal="left" vertical="center" wrapText="1"/>
    </xf>
    <xf numFmtId="38" fontId="4" fillId="5" borderId="0" xfId="8" applyFont="1" applyFill="1" applyBorder="1" applyAlignment="1">
      <alignment horizontal="left" vertical="center" wrapText="1"/>
    </xf>
    <xf numFmtId="38" fontId="4" fillId="11" borderId="88" xfId="8" applyFont="1" applyFill="1" applyBorder="1" applyAlignment="1">
      <alignment horizontal="right" vertical="center"/>
    </xf>
    <xf numFmtId="38" fontId="4" fillId="11" borderId="102" xfId="10" applyNumberFormat="1" applyFill="1" applyBorder="1">
      <alignment vertical="center"/>
    </xf>
    <xf numFmtId="0" fontId="4" fillId="0" borderId="103" xfId="10" applyBorder="1" applyAlignment="1">
      <alignment horizontal="center" vertical="center"/>
    </xf>
    <xf numFmtId="0" fontId="0" fillId="0" borderId="14" xfId="10" applyFont="1" applyBorder="1" applyAlignment="1">
      <alignment horizontal="left" vertical="center" wrapText="1"/>
    </xf>
    <xf numFmtId="0" fontId="0" fillId="0" borderId="7" xfId="10" applyFont="1" applyBorder="1" applyAlignment="1">
      <alignment horizontal="left" vertical="center" wrapText="1"/>
    </xf>
    <xf numFmtId="0" fontId="42" fillId="0" borderId="41" xfId="10" applyFont="1" applyBorder="1" applyAlignment="1">
      <alignment horizontal="left" vertical="center" wrapText="1"/>
    </xf>
    <xf numFmtId="38" fontId="4" fillId="0" borderId="7" xfId="8" applyFont="1" applyBorder="1">
      <alignment vertical="center"/>
    </xf>
    <xf numFmtId="38" fontId="4" fillId="5" borderId="7" xfId="8" applyFont="1" applyFill="1" applyBorder="1" applyAlignment="1">
      <alignment horizontal="right" vertical="center"/>
    </xf>
    <xf numFmtId="38" fontId="4" fillId="5" borderId="103" xfId="8" applyFont="1" applyFill="1" applyBorder="1" applyAlignment="1">
      <alignment horizontal="left" vertical="center" wrapText="1"/>
    </xf>
    <xf numFmtId="38" fontId="4" fillId="11" borderId="104" xfId="8" applyFont="1" applyFill="1" applyBorder="1" applyAlignment="1">
      <alignment horizontal="right" vertical="center"/>
    </xf>
    <xf numFmtId="38" fontId="4" fillId="11" borderId="103" xfId="10" applyNumberFormat="1" applyFill="1" applyBorder="1">
      <alignment vertical="center"/>
    </xf>
    <xf numFmtId="0" fontId="4" fillId="0" borderId="14" xfId="10" applyBorder="1" applyAlignment="1">
      <alignment horizontal="left" vertical="center" wrapText="1"/>
    </xf>
    <xf numFmtId="0" fontId="4" fillId="0" borderId="7" xfId="10" applyBorder="1" applyAlignment="1">
      <alignment horizontal="left" vertical="center" wrapText="1"/>
    </xf>
    <xf numFmtId="0" fontId="4" fillId="0" borderId="105" xfId="10" applyBorder="1" applyAlignment="1">
      <alignment horizontal="center" vertical="center"/>
    </xf>
    <xf numFmtId="0" fontId="4" fillId="0" borderId="54" xfId="10" applyBorder="1" applyAlignment="1">
      <alignment horizontal="left" vertical="center" wrapText="1"/>
    </xf>
    <xf numFmtId="0" fontId="4" fillId="0" borderId="89" xfId="10" applyBorder="1" applyAlignment="1">
      <alignment horizontal="left" vertical="center" wrapText="1"/>
    </xf>
    <xf numFmtId="0" fontId="42" fillId="0" borderId="99" xfId="10" applyFont="1" applyBorder="1" applyAlignment="1">
      <alignment horizontal="left" vertical="center" wrapText="1"/>
    </xf>
    <xf numFmtId="38" fontId="4" fillId="11" borderId="99" xfId="8" applyFont="1" applyFill="1" applyBorder="1" applyAlignment="1">
      <alignment horizontal="right" vertical="center"/>
    </xf>
    <xf numFmtId="38" fontId="4" fillId="0" borderId="89" xfId="8" applyFont="1" applyBorder="1">
      <alignment vertical="center"/>
    </xf>
    <xf numFmtId="38" fontId="4" fillId="5" borderId="89" xfId="8" applyFont="1" applyFill="1" applyBorder="1" applyAlignment="1">
      <alignment horizontal="right" vertical="center"/>
    </xf>
    <xf numFmtId="38" fontId="4" fillId="11" borderId="100" xfId="8" applyFont="1" applyFill="1" applyBorder="1">
      <alignment vertical="center"/>
    </xf>
    <xf numFmtId="38" fontId="4" fillId="5" borderId="105" xfId="8" applyFont="1" applyFill="1" applyBorder="1" applyAlignment="1">
      <alignment horizontal="left" vertical="center" wrapText="1"/>
    </xf>
    <xf numFmtId="38" fontId="4" fillId="11" borderId="101" xfId="8" applyFont="1" applyFill="1" applyBorder="1" applyAlignment="1">
      <alignment horizontal="right" vertical="center"/>
    </xf>
    <xf numFmtId="38" fontId="4" fillId="11" borderId="105" xfId="10" applyNumberFormat="1" applyFill="1" applyBorder="1">
      <alignment vertical="center"/>
    </xf>
    <xf numFmtId="0" fontId="47" fillId="0" borderId="0" xfId="10" applyFont="1" applyAlignment="1">
      <alignment horizontal="distributed" vertical="center" justifyLastLine="1"/>
    </xf>
    <xf numFmtId="38" fontId="4" fillId="11" borderId="73" xfId="10" applyNumberFormat="1" applyFill="1" applyBorder="1">
      <alignment vertical="center"/>
    </xf>
    <xf numFmtId="38" fontId="4" fillId="0" borderId="0" xfId="10" applyNumberFormat="1">
      <alignment vertical="center"/>
    </xf>
    <xf numFmtId="179" fontId="4" fillId="11" borderId="73" xfId="8" applyNumberFormat="1" applyFont="1" applyFill="1" applyBorder="1" applyAlignment="1">
      <alignment horizontal="right" vertical="center" wrapText="1"/>
    </xf>
    <xf numFmtId="0" fontId="39" fillId="0" borderId="0" xfId="10" applyFont="1" applyAlignment="1">
      <alignment vertical="top"/>
    </xf>
    <xf numFmtId="0" fontId="39" fillId="0" borderId="0" xfId="10" applyFont="1" applyAlignment="1">
      <alignment horizontal="center" vertical="top"/>
    </xf>
    <xf numFmtId="0" fontId="48" fillId="0" borderId="0" xfId="10" applyFont="1" applyAlignment="1">
      <alignment horizontal="distributed" vertical="top" justifyLastLine="1"/>
    </xf>
    <xf numFmtId="38" fontId="39" fillId="0" borderId="0" xfId="10" applyNumberFormat="1" applyFont="1" applyAlignment="1">
      <alignment vertical="top"/>
    </xf>
    <xf numFmtId="10" fontId="0" fillId="11" borderId="74" xfId="10" applyNumberFormat="1" applyFont="1" applyFill="1" applyBorder="1" applyAlignment="1">
      <alignment horizontal="right" vertical="center" wrapText="1"/>
    </xf>
    <xf numFmtId="10" fontId="0" fillId="11" borderId="73" xfId="10" applyNumberFormat="1" applyFont="1" applyFill="1" applyBorder="1" applyAlignment="1">
      <alignment horizontal="right" vertical="center" wrapText="1"/>
    </xf>
    <xf numFmtId="179" fontId="0" fillId="11" borderId="74" xfId="10" applyNumberFormat="1" applyFont="1" applyFill="1" applyBorder="1" applyAlignment="1">
      <alignment horizontal="right" vertical="center" wrapText="1"/>
    </xf>
    <xf numFmtId="179" fontId="0" fillId="11" borderId="73" xfId="10" applyNumberFormat="1" applyFont="1" applyFill="1" applyBorder="1" applyAlignment="1">
      <alignment horizontal="right" vertical="center" wrapText="1"/>
    </xf>
    <xf numFmtId="38" fontId="0" fillId="11" borderId="101" xfId="10" applyNumberFormat="1" applyFont="1" applyFill="1" applyBorder="1" applyAlignment="1">
      <alignment horizontal="right" vertical="center" wrapText="1"/>
    </xf>
    <xf numFmtId="38" fontId="0" fillId="11" borderId="98" xfId="10" applyNumberFormat="1" applyFont="1" applyFill="1" applyBorder="1" applyAlignment="1">
      <alignment horizontal="right" vertical="center" wrapText="1"/>
    </xf>
    <xf numFmtId="38" fontId="4" fillId="3" borderId="73" xfId="10" applyNumberFormat="1" applyFill="1" applyBorder="1">
      <alignment vertical="center"/>
    </xf>
    <xf numFmtId="178" fontId="4" fillId="11" borderId="74" xfId="10" applyNumberFormat="1" applyFill="1" applyBorder="1" applyAlignment="1">
      <alignment horizontal="right" vertical="center" wrapText="1"/>
    </xf>
    <xf numFmtId="178" fontId="4" fillId="11" borderId="73" xfId="10" applyNumberFormat="1" applyFill="1" applyBorder="1" applyAlignment="1">
      <alignment horizontal="right" vertical="center" wrapText="1"/>
    </xf>
    <xf numFmtId="0" fontId="42" fillId="0" borderId="0" xfId="10" applyFont="1" applyAlignment="1">
      <alignment horizontal="center"/>
    </xf>
    <xf numFmtId="0" fontId="43" fillId="0" borderId="0" xfId="10" applyFont="1" applyAlignment="1">
      <alignment horizontal="center"/>
    </xf>
    <xf numFmtId="38" fontId="0" fillId="3" borderId="73" xfId="8" applyFont="1" applyFill="1" applyBorder="1" applyAlignment="1">
      <alignment horizontal="right" vertical="center"/>
    </xf>
    <xf numFmtId="38" fontId="0" fillId="12" borderId="73" xfId="8" applyFont="1" applyFill="1" applyBorder="1" applyAlignment="1">
      <alignment horizontal="right" vertical="center"/>
    </xf>
    <xf numFmtId="38" fontId="0" fillId="11" borderId="73" xfId="8" applyFont="1" applyFill="1" applyBorder="1" applyAlignment="1">
      <alignment horizontal="right" vertical="center"/>
    </xf>
    <xf numFmtId="0" fontId="0" fillId="0" borderId="0" xfId="10" applyFont="1">
      <alignment vertical="center"/>
    </xf>
    <xf numFmtId="0" fontId="39" fillId="9" borderId="7" xfId="10" applyFont="1" applyFill="1" applyBorder="1" applyAlignment="1">
      <alignment horizontal="center" vertical="center"/>
    </xf>
    <xf numFmtId="0" fontId="34" fillId="9" borderId="7" xfId="10" applyFont="1" applyFill="1" applyBorder="1" applyAlignment="1">
      <alignment horizontal="center" vertical="center"/>
    </xf>
    <xf numFmtId="10" fontId="4" fillId="0" borderId="7" xfId="10" applyNumberFormat="1" applyBorder="1">
      <alignment vertical="center"/>
    </xf>
    <xf numFmtId="178" fontId="4" fillId="11" borderId="7" xfId="10" applyNumberFormat="1" applyFill="1" applyBorder="1">
      <alignment vertical="center"/>
    </xf>
    <xf numFmtId="0" fontId="15" fillId="0" borderId="0" xfId="0" applyFont="1">
      <alignment vertical="center"/>
    </xf>
    <xf numFmtId="0" fontId="15" fillId="0" borderId="0" xfId="0" applyFont="1" applyAlignment="1">
      <alignment horizontal="right" vertical="center"/>
    </xf>
    <xf numFmtId="0" fontId="9" fillId="0" borderId="3" xfId="0" applyFont="1" applyBorder="1" applyAlignment="1">
      <alignment horizontal="distributed" vertical="center" justifyLastLine="1"/>
    </xf>
    <xf numFmtId="0" fontId="15" fillId="0" borderId="70" xfId="0" applyFont="1" applyBorder="1" applyAlignment="1">
      <alignment horizontal="distributed" vertical="center"/>
    </xf>
    <xf numFmtId="0" fontId="15" fillId="0" borderId="4" xfId="0" applyFont="1" applyBorder="1" applyAlignment="1">
      <alignment horizontal="distributed" vertical="center" wrapText="1" justifyLastLine="1"/>
    </xf>
    <xf numFmtId="0" fontId="15" fillId="0" borderId="108" xfId="0" applyFont="1" applyBorder="1" applyAlignment="1">
      <alignment horizontal="distributed" vertical="center" justifyLastLine="1"/>
    </xf>
    <xf numFmtId="0" fontId="15" fillId="0" borderId="6" xfId="0" applyFont="1" applyBorder="1" applyAlignment="1">
      <alignment horizontal="distributed" vertical="center" justifyLastLine="1"/>
    </xf>
    <xf numFmtId="0" fontId="15" fillId="0" borderId="34" xfId="0" applyFont="1" applyBorder="1" applyAlignment="1">
      <alignment horizontal="distributed" vertical="center" justifyLastLine="1"/>
    </xf>
    <xf numFmtId="178" fontId="15" fillId="0" borderId="14" xfId="0" applyNumberFormat="1" applyFont="1" applyBorder="1" applyAlignment="1">
      <alignment horizontal="right" vertical="center" shrinkToFit="1"/>
    </xf>
    <xf numFmtId="0" fontId="15" fillId="0" borderId="39" xfId="0" applyFont="1" applyBorder="1" applyAlignment="1">
      <alignment horizontal="left" vertical="center"/>
    </xf>
    <xf numFmtId="0" fontId="15" fillId="0" borderId="51" xfId="0" applyFont="1" applyBorder="1" applyAlignment="1">
      <alignment horizontal="distributed" vertical="center" justifyLastLine="1"/>
    </xf>
    <xf numFmtId="178" fontId="15" fillId="0" borderId="22" xfId="0" applyNumberFormat="1" applyFont="1" applyBorder="1" applyAlignment="1">
      <alignment horizontal="right" vertical="center" shrinkToFit="1"/>
    </xf>
    <xf numFmtId="0" fontId="15" fillId="0" borderId="24" xfId="0" applyFont="1" applyBorder="1" applyAlignment="1">
      <alignment horizontal="left" vertical="center"/>
    </xf>
    <xf numFmtId="0" fontId="15" fillId="0" borderId="109" xfId="0" applyFont="1" applyBorder="1">
      <alignment vertical="center"/>
    </xf>
    <xf numFmtId="0" fontId="15" fillId="0" borderId="27" xfId="0" applyFont="1" applyBorder="1">
      <alignment vertical="center"/>
    </xf>
    <xf numFmtId="177" fontId="15" fillId="0" borderId="0" xfId="0" applyNumberFormat="1" applyFont="1" applyAlignment="1">
      <alignment horizontal="right" vertical="center"/>
    </xf>
    <xf numFmtId="181" fontId="15" fillId="0" borderId="0" xfId="0" applyNumberFormat="1" applyFont="1">
      <alignment vertical="center"/>
    </xf>
    <xf numFmtId="177" fontId="15" fillId="0" borderId="0" xfId="0" applyNumberFormat="1" applyFont="1">
      <alignment vertical="center"/>
    </xf>
    <xf numFmtId="182" fontId="15" fillId="0" borderId="0" xfId="0" applyNumberFormat="1" applyFont="1">
      <alignment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57" fillId="0" borderId="0" xfId="0" applyFont="1" applyAlignment="1">
      <alignment horizontal="distributed" vertical="center" justifyLastLine="1"/>
    </xf>
    <xf numFmtId="0" fontId="57" fillId="0" borderId="0" xfId="0" applyFont="1">
      <alignment vertical="center"/>
    </xf>
    <xf numFmtId="0" fontId="57" fillId="0" borderId="0" xfId="0" applyFont="1" applyAlignment="1">
      <alignment horizontal="center" vertical="center"/>
    </xf>
    <xf numFmtId="0" fontId="57" fillId="0" borderId="0" xfId="0" applyFont="1" applyAlignment="1">
      <alignment horizontal="distributed" vertical="center" indent="3"/>
    </xf>
    <xf numFmtId="0" fontId="57" fillId="0" borderId="0" xfId="0" applyFont="1" applyAlignment="1">
      <alignment horizontal="distributed" vertical="center" indent="2"/>
    </xf>
    <xf numFmtId="0" fontId="17" fillId="0" borderId="0" xfId="0" applyFont="1" applyAlignment="1">
      <alignment horizontal="distributed" vertical="center" justifyLastLine="1"/>
    </xf>
    <xf numFmtId="0" fontId="17" fillId="0" borderId="0" xfId="0" applyFont="1">
      <alignment vertical="center"/>
    </xf>
    <xf numFmtId="0" fontId="17" fillId="0" borderId="0" xfId="0" applyFont="1" applyAlignment="1">
      <alignment horizontal="left" vertical="center"/>
    </xf>
    <xf numFmtId="0" fontId="17" fillId="0" borderId="99" xfId="0" applyFont="1" applyBorder="1" applyAlignment="1">
      <alignment horizontal="distributed" vertical="center" justifyLastLine="1"/>
    </xf>
    <xf numFmtId="0" fontId="17" fillId="0" borderId="115" xfId="0" applyFont="1" applyBorder="1" applyAlignment="1">
      <alignment horizontal="distributed" vertical="center" justifyLastLine="1"/>
    </xf>
    <xf numFmtId="0" fontId="17" fillId="0" borderId="92" xfId="0" applyFont="1" applyBorder="1" applyAlignment="1">
      <alignment horizontal="distributed" vertical="center" justifyLastLine="1"/>
    </xf>
    <xf numFmtId="38" fontId="17" fillId="4" borderId="41" xfId="11" applyFont="1" applyFill="1" applyBorder="1" applyAlignment="1">
      <alignment horizontal="right" vertical="center"/>
    </xf>
    <xf numFmtId="0" fontId="17" fillId="0" borderId="64" xfId="0" applyFont="1" applyBorder="1" applyAlignment="1">
      <alignment horizontal="center" vertical="center"/>
    </xf>
    <xf numFmtId="0" fontId="17" fillId="0" borderId="81" xfId="0" applyFont="1" applyBorder="1" applyAlignment="1">
      <alignment horizontal="center" vertical="center"/>
    </xf>
    <xf numFmtId="38" fontId="17" fillId="0" borderId="7" xfId="11" applyFont="1" applyBorder="1" applyAlignment="1">
      <alignment horizontal="right" vertical="center"/>
    </xf>
    <xf numFmtId="0" fontId="17" fillId="0" borderId="34" xfId="0" applyFont="1" applyBorder="1" applyAlignment="1">
      <alignment horizontal="center" vertical="center"/>
    </xf>
    <xf numFmtId="0" fontId="17" fillId="0" borderId="7" xfId="0" applyFont="1" applyBorder="1">
      <alignment vertical="center"/>
    </xf>
    <xf numFmtId="0" fontId="17" fillId="0" borderId="35" xfId="0" applyFont="1" applyBorder="1" applyAlignment="1">
      <alignment horizontal="center" vertical="center"/>
    </xf>
    <xf numFmtId="38" fontId="17" fillId="4" borderId="7" xfId="11" applyFont="1" applyFill="1" applyBorder="1" applyAlignment="1">
      <alignment horizontal="right" vertical="center"/>
    </xf>
    <xf numFmtId="38" fontId="17" fillId="0" borderId="30" xfId="11" applyFont="1" applyBorder="1" applyAlignment="1">
      <alignment horizontal="right" vertical="center"/>
    </xf>
    <xf numFmtId="0" fontId="17" fillId="0" borderId="13" xfId="0" applyFont="1" applyBorder="1" applyAlignment="1">
      <alignment horizontal="center" vertical="center"/>
    </xf>
    <xf numFmtId="0" fontId="17" fillId="0" borderId="30" xfId="0" applyFont="1" applyBorder="1">
      <alignment vertical="center"/>
    </xf>
    <xf numFmtId="0" fontId="17" fillId="0" borderId="31" xfId="0" applyFont="1" applyBorder="1" applyAlignment="1">
      <alignment horizontal="center" vertical="center"/>
    </xf>
    <xf numFmtId="38" fontId="17" fillId="4" borderId="113" xfId="11" applyFont="1" applyFill="1" applyBorder="1" applyAlignment="1">
      <alignment horizontal="right" vertical="center"/>
    </xf>
    <xf numFmtId="0" fontId="17" fillId="0" borderId="46" xfId="0" applyFont="1" applyBorder="1">
      <alignment vertical="center"/>
    </xf>
    <xf numFmtId="38" fontId="17" fillId="4" borderId="113" xfId="0" applyNumberFormat="1" applyFont="1" applyFill="1" applyBorder="1">
      <alignment vertical="center"/>
    </xf>
    <xf numFmtId="0" fontId="17" fillId="0" borderId="92" xfId="0" applyFont="1" applyBorder="1">
      <alignment vertical="center"/>
    </xf>
    <xf numFmtId="180" fontId="4" fillId="0" borderId="0" xfId="10" applyNumberFormat="1">
      <alignment vertical="center"/>
    </xf>
    <xf numFmtId="0" fontId="47" fillId="0" borderId="0" xfId="10" applyFont="1" applyAlignment="1">
      <alignment horizontal="right" vertical="center"/>
    </xf>
    <xf numFmtId="0" fontId="32" fillId="0" borderId="0" xfId="10" applyFont="1">
      <alignment vertical="center"/>
    </xf>
    <xf numFmtId="0" fontId="30" fillId="0" borderId="0" xfId="10" applyFont="1" applyAlignment="1">
      <alignment horizontal="center" vertical="center"/>
    </xf>
    <xf numFmtId="0" fontId="60" fillId="9" borderId="7" xfId="10" applyFont="1" applyFill="1" applyBorder="1" applyAlignment="1">
      <alignment horizontal="center" vertical="center"/>
    </xf>
    <xf numFmtId="0" fontId="54" fillId="0" borderId="7" xfId="10" applyFont="1" applyBorder="1" applyAlignment="1">
      <alignment horizontal="left" vertical="center" wrapText="1"/>
    </xf>
    <xf numFmtId="0" fontId="55" fillId="0" borderId="0" xfId="10" applyFont="1">
      <alignment vertical="center"/>
    </xf>
    <xf numFmtId="0" fontId="4" fillId="0" borderId="7" xfId="10" applyBorder="1" applyAlignment="1">
      <alignment horizontal="center" vertical="center"/>
    </xf>
    <xf numFmtId="0" fontId="4" fillId="0" borderId="65" xfId="10" applyBorder="1" applyAlignment="1">
      <alignment horizontal="left" vertical="center" wrapText="1" shrinkToFit="1"/>
    </xf>
    <xf numFmtId="0" fontId="4" fillId="0" borderId="41" xfId="10" applyBorder="1" applyAlignment="1">
      <alignment horizontal="center" vertical="center" shrinkToFit="1"/>
    </xf>
    <xf numFmtId="0" fontId="4" fillId="0" borderId="7" xfId="9" applyBorder="1" applyAlignment="1">
      <alignment horizontal="center" vertical="center"/>
    </xf>
    <xf numFmtId="0" fontId="37" fillId="0" borderId="0" xfId="10" applyFont="1" applyAlignment="1">
      <alignment horizontal="center" vertical="center"/>
    </xf>
    <xf numFmtId="177" fontId="19" fillId="0" borderId="38" xfId="0" applyNumberFormat="1" applyFont="1" applyFill="1" applyBorder="1" applyAlignment="1">
      <alignment vertical="center" shrinkToFit="1"/>
    </xf>
    <xf numFmtId="0" fontId="61" fillId="0" borderId="0" xfId="0" applyFont="1">
      <alignment vertical="center"/>
    </xf>
    <xf numFmtId="177" fontId="17" fillId="0" borderId="0" xfId="0" applyNumberFormat="1" applyFont="1">
      <alignment vertical="center"/>
    </xf>
    <xf numFmtId="0" fontId="6" fillId="0" borderId="7" xfId="0" applyFont="1" applyFill="1" applyBorder="1" applyAlignment="1">
      <alignment vertical="center"/>
    </xf>
    <xf numFmtId="0" fontId="20" fillId="0" borderId="7" xfId="0" applyFont="1" applyFill="1" applyBorder="1" applyAlignment="1">
      <alignment vertical="center"/>
    </xf>
    <xf numFmtId="0" fontId="15" fillId="0" borderId="7" xfId="0" applyFont="1" applyFill="1" applyBorder="1" applyAlignment="1">
      <alignment vertical="center"/>
    </xf>
    <xf numFmtId="0" fontId="15" fillId="0" borderId="7" xfId="0" applyFont="1" applyFill="1" applyBorder="1" applyAlignment="1">
      <alignment horizontal="center" vertical="distributed" textRotation="255" justifyLastLine="1"/>
    </xf>
    <xf numFmtId="0" fontId="4" fillId="9" borderId="34" xfId="9" applyFill="1" applyBorder="1" applyAlignment="1">
      <alignment horizontal="left" vertical="center" wrapText="1"/>
    </xf>
    <xf numFmtId="0" fontId="4" fillId="9" borderId="14" xfId="9" applyFill="1" applyBorder="1" applyAlignment="1">
      <alignment horizontal="left" vertical="center" wrapText="1"/>
    </xf>
    <xf numFmtId="0" fontId="4" fillId="8" borderId="34" xfId="9" applyFill="1" applyBorder="1" applyAlignment="1">
      <alignment horizontal="center" vertical="center"/>
    </xf>
    <xf numFmtId="0" fontId="4" fillId="8" borderId="14" xfId="9" applyFill="1" applyBorder="1" applyAlignment="1">
      <alignment horizontal="center" vertical="center"/>
    </xf>
    <xf numFmtId="0" fontId="4" fillId="8" borderId="52" xfId="9" applyFill="1" applyBorder="1" applyAlignment="1">
      <alignment horizontal="center" vertical="center"/>
    </xf>
    <xf numFmtId="0" fontId="2" fillId="9" borderId="34" xfId="9" applyFont="1" applyFill="1" applyBorder="1" applyAlignment="1">
      <alignment horizontal="left" vertical="center" wrapText="1"/>
    </xf>
    <xf numFmtId="0" fontId="35" fillId="0" borderId="65" xfId="9" applyFont="1" applyBorder="1" applyAlignment="1">
      <alignment horizontal="center" vertical="center"/>
    </xf>
    <xf numFmtId="0" fontId="2" fillId="9" borderId="14" xfId="10" applyFont="1" applyFill="1" applyBorder="1" applyAlignment="1">
      <alignment horizontal="left" vertical="center" wrapText="1"/>
    </xf>
    <xf numFmtId="0" fontId="4" fillId="9" borderId="14" xfId="10" applyFill="1" applyBorder="1" applyAlignment="1">
      <alignment horizontal="left" vertical="center" wrapText="1"/>
    </xf>
    <xf numFmtId="0" fontId="4" fillId="9" borderId="52" xfId="10" applyFill="1" applyBorder="1" applyAlignment="1">
      <alignment horizontal="left" vertical="center" wrapText="1"/>
    </xf>
    <xf numFmtId="0" fontId="4" fillId="9" borderId="34" xfId="9" applyFill="1" applyBorder="1" applyAlignment="1">
      <alignment horizontal="left" vertical="center"/>
    </xf>
    <xf numFmtId="0" fontId="4" fillId="9" borderId="14" xfId="9" applyFill="1" applyBorder="1" applyAlignment="1">
      <alignment horizontal="left" vertical="center"/>
    </xf>
    <xf numFmtId="0" fontId="4" fillId="9" borderId="52" xfId="9" applyFill="1" applyBorder="1" applyAlignment="1">
      <alignment horizontal="left" vertical="center"/>
    </xf>
    <xf numFmtId="0" fontId="4" fillId="0" borderId="7" xfId="9" applyBorder="1" applyAlignment="1">
      <alignment horizontal="center" vertical="center"/>
    </xf>
    <xf numFmtId="0" fontId="4" fillId="9" borderId="52" xfId="9" applyFill="1" applyBorder="1" applyAlignment="1">
      <alignment horizontal="left" vertical="center" wrapText="1"/>
    </xf>
    <xf numFmtId="0" fontId="33" fillId="7" borderId="91" xfId="9" applyFont="1" applyFill="1" applyBorder="1" applyAlignment="1">
      <alignment horizontal="left" vertical="center" wrapText="1" indent="1"/>
    </xf>
    <xf numFmtId="0" fontId="33" fillId="7" borderId="54" xfId="9" applyFont="1" applyFill="1" applyBorder="1" applyAlignment="1">
      <alignment horizontal="left" vertical="center" wrapText="1" indent="1"/>
    </xf>
    <xf numFmtId="0" fontId="33" fillId="7" borderId="55" xfId="9" applyFont="1" applyFill="1" applyBorder="1" applyAlignment="1">
      <alignment horizontal="left" vertical="center" wrapText="1" indent="1"/>
    </xf>
    <xf numFmtId="0" fontId="35" fillId="6" borderId="48" xfId="9" applyFont="1" applyFill="1" applyBorder="1" applyAlignment="1">
      <alignment horizontal="center" vertical="center"/>
    </xf>
    <xf numFmtId="0" fontId="30" fillId="0" borderId="0" xfId="9" applyFont="1" applyAlignment="1">
      <alignment horizontal="center" vertical="center"/>
    </xf>
    <xf numFmtId="0" fontId="33" fillId="0" borderId="65" xfId="9" applyFont="1" applyBorder="1" applyAlignment="1">
      <alignment horizontal="center" vertical="center"/>
    </xf>
    <xf numFmtId="0" fontId="35" fillId="0" borderId="34" xfId="9" applyFont="1" applyBorder="1" applyAlignment="1">
      <alignment horizontal="center" vertical="center"/>
    </xf>
    <xf numFmtId="0" fontId="35" fillId="0" borderId="52" xfId="9" applyFont="1" applyBorder="1" applyAlignment="1">
      <alignment horizontal="center" vertical="center"/>
    </xf>
    <xf numFmtId="177" fontId="9" fillId="0" borderId="22" xfId="0" applyNumberFormat="1" applyFont="1" applyBorder="1" applyAlignment="1">
      <alignment horizontal="distributed" vertical="center" justifyLastLine="1"/>
    </xf>
    <xf numFmtId="177" fontId="9" fillId="0" borderId="23" xfId="0" applyNumberFormat="1" applyFont="1" applyBorder="1" applyAlignment="1">
      <alignment horizontal="distributed" vertical="center" justifyLastLine="1"/>
    </xf>
    <xf numFmtId="0" fontId="9" fillId="0" borderId="50" xfId="0" applyFont="1" applyBorder="1" applyAlignment="1">
      <alignment horizontal="left" vertical="center" wrapText="1" justifyLastLine="1"/>
    </xf>
    <xf numFmtId="0" fontId="9" fillId="0" borderId="19" xfId="0" applyFont="1" applyBorder="1" applyAlignment="1">
      <alignment horizontal="left" vertical="center" wrapText="1" justifyLastLine="1"/>
    </xf>
    <xf numFmtId="0" fontId="9" fillId="0" borderId="21" xfId="0" applyFont="1" applyBorder="1" applyAlignment="1">
      <alignment horizontal="left" vertical="center" wrapText="1" justifyLastLine="1"/>
    </xf>
    <xf numFmtId="0" fontId="9" fillId="0" borderId="37" xfId="0" applyFont="1" applyFill="1" applyBorder="1" applyAlignment="1">
      <alignment horizontal="left" vertical="center" justifyLastLine="1"/>
    </xf>
    <xf numFmtId="0" fontId="9" fillId="0" borderId="54" xfId="0" applyFont="1" applyFill="1" applyBorder="1" applyAlignment="1">
      <alignment horizontal="left" vertical="center" justifyLastLine="1"/>
    </xf>
    <xf numFmtId="0" fontId="9" fillId="0" borderId="55" xfId="0" applyFont="1" applyFill="1" applyBorder="1" applyAlignment="1">
      <alignment horizontal="left" vertical="center" justifyLastLine="1"/>
    </xf>
    <xf numFmtId="0" fontId="9" fillId="0" borderId="82" xfId="0" applyFont="1" applyBorder="1" applyAlignment="1">
      <alignment horizontal="center" vertical="center" shrinkToFit="1"/>
    </xf>
    <xf numFmtId="0" fontId="9" fillId="0" borderId="17"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34"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39" xfId="0" applyFont="1" applyBorder="1" applyAlignment="1">
      <alignment horizontal="left" vertical="center" shrinkToFit="1"/>
    </xf>
    <xf numFmtId="12" fontId="9" fillId="3" borderId="56" xfId="0" applyNumberFormat="1" applyFont="1" applyFill="1" applyBorder="1" applyAlignment="1">
      <alignment horizontal="right" vertical="center" shrinkToFit="1"/>
    </xf>
    <xf numFmtId="12" fontId="9" fillId="3" borderId="57" xfId="0" applyNumberFormat="1" applyFont="1" applyFill="1" applyBorder="1" applyAlignment="1">
      <alignment horizontal="right" vertical="center" shrinkToFit="1"/>
    </xf>
    <xf numFmtId="12" fontId="9" fillId="0" borderId="57" xfId="0" applyNumberFormat="1" applyFont="1" applyBorder="1" applyAlignment="1">
      <alignment horizontal="center" vertical="center" shrinkToFit="1"/>
    </xf>
    <xf numFmtId="12" fontId="9" fillId="0" borderId="58" xfId="0" applyNumberFormat="1" applyFont="1" applyBorder="1" applyAlignment="1">
      <alignment horizontal="center" vertical="center" shrinkToFit="1"/>
    </xf>
    <xf numFmtId="12" fontId="9" fillId="0" borderId="59" xfId="0" applyNumberFormat="1" applyFont="1" applyBorder="1" applyAlignment="1">
      <alignment horizontal="center" vertical="center" shrinkToFit="1"/>
    </xf>
    <xf numFmtId="12" fontId="9" fillId="0" borderId="60" xfId="0" applyNumberFormat="1" applyFont="1" applyBorder="1" applyAlignment="1">
      <alignment horizontal="center" vertical="center" shrinkToFit="1"/>
    </xf>
    <xf numFmtId="0" fontId="9" fillId="0" borderId="50"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9" fillId="0" borderId="20" xfId="0" applyFont="1" applyBorder="1" applyAlignment="1">
      <alignment horizontal="distributed" vertical="center" justifyLastLine="1"/>
    </xf>
    <xf numFmtId="0" fontId="9" fillId="0" borderId="70" xfId="0" applyFont="1" applyBorder="1" applyAlignment="1">
      <alignment horizontal="center" vertical="center" shrinkToFit="1"/>
    </xf>
    <xf numFmtId="0" fontId="9" fillId="0" borderId="71" xfId="0" applyFont="1" applyBorder="1" applyAlignment="1">
      <alignment horizontal="center" vertical="center" shrinkToFit="1"/>
    </xf>
    <xf numFmtId="0" fontId="9" fillId="0" borderId="72" xfId="0" applyFont="1" applyBorder="1" applyAlignment="1">
      <alignment horizontal="center" vertical="center" shrinkToFit="1"/>
    </xf>
    <xf numFmtId="0" fontId="9" fillId="0" borderId="45" xfId="0" applyFont="1" applyBorder="1" applyAlignment="1">
      <alignment horizontal="center" vertical="center" shrinkToFit="1"/>
    </xf>
    <xf numFmtId="0" fontId="9" fillId="0" borderId="21" xfId="0" applyFont="1" applyBorder="1" applyAlignment="1">
      <alignment horizontal="distributed" vertical="center" justifyLastLine="1"/>
    </xf>
    <xf numFmtId="0" fontId="9" fillId="0" borderId="50" xfId="0" applyFont="1" applyBorder="1" applyAlignment="1">
      <alignment horizontal="center" vertical="center" shrinkToFit="1"/>
    </xf>
    <xf numFmtId="0" fontId="9" fillId="0" borderId="19"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34" xfId="0" applyFont="1" applyBorder="1" applyAlignment="1">
      <alignment horizontal="center" vertical="center" shrinkToFit="1"/>
    </xf>
    <xf numFmtId="0" fontId="9" fillId="0" borderId="14" xfId="0" applyFont="1" applyBorder="1" applyAlignment="1">
      <alignment horizontal="center" vertical="center" shrinkToFit="1"/>
    </xf>
    <xf numFmtId="0" fontId="0" fillId="0" borderId="14" xfId="0" applyBorder="1" applyAlignment="1">
      <alignment vertical="center" shrinkToFit="1"/>
    </xf>
    <xf numFmtId="0" fontId="0" fillId="0" borderId="39" xfId="0" applyBorder="1" applyAlignment="1">
      <alignment vertical="center" shrinkToFit="1"/>
    </xf>
    <xf numFmtId="176" fontId="9" fillId="0" borderId="34" xfId="0" applyNumberFormat="1" applyFont="1" applyBorder="1" applyAlignment="1">
      <alignment horizontal="center" vertical="center" shrinkToFit="1"/>
    </xf>
    <xf numFmtId="176" fontId="9" fillId="0" borderId="14" xfId="0" applyNumberFormat="1" applyFont="1" applyBorder="1" applyAlignment="1">
      <alignment horizontal="center" vertical="center" shrinkToFit="1"/>
    </xf>
    <xf numFmtId="176" fontId="9" fillId="0" borderId="52" xfId="0" applyNumberFormat="1" applyFont="1" applyBorder="1" applyAlignment="1">
      <alignment horizontal="center" vertical="center" shrinkToFit="1"/>
    </xf>
    <xf numFmtId="0" fontId="9" fillId="0" borderId="34" xfId="0" applyFont="1" applyBorder="1" applyAlignment="1">
      <alignment horizontal="center" vertical="center"/>
    </xf>
    <xf numFmtId="0" fontId="9" fillId="0" borderId="14" xfId="0" applyFont="1" applyBorder="1" applyAlignment="1">
      <alignment horizontal="center" vertical="center"/>
    </xf>
    <xf numFmtId="0" fontId="9" fillId="0" borderId="39" xfId="0" applyFont="1" applyBorder="1" applyAlignment="1">
      <alignment horizontal="center" vertical="center"/>
    </xf>
    <xf numFmtId="176" fontId="9" fillId="0" borderId="51" xfId="0" applyNumberFormat="1" applyFont="1" applyBorder="1" applyAlignment="1">
      <alignment horizontal="center" vertical="center" shrinkToFit="1"/>
    </xf>
    <xf numFmtId="176" fontId="9" fillId="0" borderId="22" xfId="0" applyNumberFormat="1" applyFont="1" applyBorder="1" applyAlignment="1">
      <alignment horizontal="center" vertical="center" shrinkToFit="1"/>
    </xf>
    <xf numFmtId="176" fontId="9" fillId="0" borderId="23" xfId="0" applyNumberFormat="1" applyFont="1" applyBorder="1" applyAlignment="1">
      <alignment horizontal="center" vertical="center" shrinkToFit="1"/>
    </xf>
    <xf numFmtId="176" fontId="9" fillId="0" borderId="8" xfId="0" applyNumberFormat="1" applyFont="1" applyBorder="1" applyAlignment="1">
      <alignment horizontal="left" vertical="center" shrinkToFit="1"/>
    </xf>
    <xf numFmtId="176" fontId="9" fillId="0" borderId="53" xfId="0" applyNumberFormat="1" applyFont="1" applyBorder="1" applyAlignment="1">
      <alignment horizontal="left" vertical="center" shrinkToFit="1"/>
    </xf>
    <xf numFmtId="0" fontId="9" fillId="0" borderId="7" xfId="0" applyFont="1" applyBorder="1" applyAlignment="1">
      <alignment horizontal="center" vertical="center" shrinkToFit="1"/>
    </xf>
    <xf numFmtId="0" fontId="8" fillId="0" borderId="0" xfId="0" applyFont="1" applyAlignment="1">
      <alignment horizontal="center" vertical="center"/>
    </xf>
    <xf numFmtId="0" fontId="9" fillId="0" borderId="46" xfId="0" applyFont="1" applyBorder="1" applyAlignment="1">
      <alignment horizontal="center" vertical="center" shrinkToFit="1"/>
    </xf>
    <xf numFmtId="0" fontId="9" fillId="0" borderId="47" xfId="0" applyFont="1" applyBorder="1" applyAlignment="1">
      <alignment horizontal="center" vertical="center" shrinkToFit="1"/>
    </xf>
    <xf numFmtId="0" fontId="9" fillId="0" borderId="40" xfId="0" applyFont="1" applyBorder="1" applyAlignment="1">
      <alignment horizontal="center" vertical="center" shrinkToFit="1"/>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0" fillId="0" borderId="0" xfId="0" applyAlignment="1">
      <alignment horizontal="right" vertical="center"/>
    </xf>
    <xf numFmtId="176" fontId="0" fillId="4" borderId="26" xfId="0" applyNumberFormat="1" applyFill="1" applyBorder="1" applyAlignment="1">
      <alignment horizontal="center" vertical="center"/>
    </xf>
    <xf numFmtId="0" fontId="15" fillId="0" borderId="75" xfId="0" applyFont="1" applyFill="1" applyBorder="1" applyAlignment="1">
      <alignment horizontal="center" vertical="center"/>
    </xf>
    <xf numFmtId="0" fontId="15" fillId="0" borderId="76" xfId="0" applyFont="1" applyFill="1" applyBorder="1" applyAlignment="1">
      <alignment horizontal="center" vertical="center"/>
    </xf>
    <xf numFmtId="0" fontId="15" fillId="0" borderId="77" xfId="0" applyFont="1" applyFill="1" applyBorder="1" applyAlignment="1">
      <alignment horizontal="center" vertical="center"/>
    </xf>
    <xf numFmtId="0" fontId="15" fillId="0" borderId="7" xfId="0" applyFont="1" applyFill="1" applyBorder="1" applyAlignment="1">
      <alignment horizontal="left" vertical="center"/>
    </xf>
    <xf numFmtId="0" fontId="0" fillId="0" borderId="7" xfId="0" applyBorder="1" applyAlignment="1">
      <alignment vertical="center"/>
    </xf>
    <xf numFmtId="0" fontId="15" fillId="0" borderId="32" xfId="0" applyFont="1" applyFill="1" applyBorder="1" applyAlignment="1">
      <alignment horizontal="center" vertical="distributed" textRotation="255" justifyLastLine="1"/>
    </xf>
    <xf numFmtId="0" fontId="15" fillId="0" borderId="41" xfId="0" applyFont="1" applyFill="1" applyBorder="1" applyAlignment="1">
      <alignment horizontal="center" vertical="distributed" textRotation="255" justifyLastLine="1"/>
    </xf>
    <xf numFmtId="0" fontId="15" fillId="0" borderId="68" xfId="0" applyFont="1" applyFill="1" applyBorder="1" applyAlignment="1">
      <alignment horizontal="left" vertical="center"/>
    </xf>
    <xf numFmtId="0" fontId="15" fillId="0" borderId="69" xfId="0" applyFont="1" applyFill="1" applyBorder="1" applyAlignment="1">
      <alignment horizontal="left" vertical="center"/>
    </xf>
    <xf numFmtId="0" fontId="15" fillId="0" borderId="63" xfId="0" applyFont="1" applyFill="1" applyBorder="1" applyAlignment="1">
      <alignment horizontal="left" vertical="center"/>
    </xf>
    <xf numFmtId="0" fontId="15" fillId="0" borderId="43" xfId="0" applyFont="1" applyFill="1" applyBorder="1" applyAlignment="1">
      <alignment horizontal="left" vertical="center"/>
    </xf>
    <xf numFmtId="0" fontId="15" fillId="0" borderId="67" xfId="0" applyFont="1" applyFill="1" applyBorder="1" applyAlignment="1">
      <alignment horizontal="center" vertical="distributed" textRotation="255" justifyLastLine="1"/>
    </xf>
    <xf numFmtId="0" fontId="15" fillId="0" borderId="27" xfId="0" applyFont="1" applyFill="1" applyBorder="1" applyAlignment="1">
      <alignment horizontal="center" vertical="distributed" textRotation="255" justifyLastLine="1"/>
    </xf>
    <xf numFmtId="0" fontId="15" fillId="0" borderId="64" xfId="0" applyFont="1" applyFill="1" applyBorder="1" applyAlignment="1">
      <alignment horizontal="center" vertical="center" justifyLastLine="1"/>
    </xf>
    <xf numFmtId="0" fontId="15" fillId="0" borderId="66" xfId="0" applyFont="1" applyFill="1" applyBorder="1" applyAlignment="1">
      <alignment horizontal="center" vertical="center" justifyLastLine="1"/>
    </xf>
    <xf numFmtId="0" fontId="15" fillId="0" borderId="30" xfId="0" applyFont="1" applyFill="1" applyBorder="1" applyAlignment="1">
      <alignment horizontal="center" vertical="distributed" textRotation="255" justifyLastLine="1"/>
    </xf>
    <xf numFmtId="0" fontId="0" fillId="0" borderId="64" xfId="0" applyBorder="1" applyAlignment="1">
      <alignment vertical="center"/>
    </xf>
    <xf numFmtId="0" fontId="0" fillId="0" borderId="66" xfId="0" applyBorder="1" applyAlignment="1">
      <alignment vertical="center"/>
    </xf>
    <xf numFmtId="0" fontId="13" fillId="0" borderId="26" xfId="0" applyFont="1" applyFill="1" applyBorder="1" applyAlignment="1">
      <alignment horizontal="center" vertical="center"/>
    </xf>
    <xf numFmtId="0" fontId="16" fillId="0" borderId="46" xfId="0" applyFont="1" applyFill="1" applyBorder="1" applyAlignment="1">
      <alignment horizontal="center" vertical="center" justifyLastLine="1"/>
    </xf>
    <xf numFmtId="0" fontId="16" fillId="0" borderId="47" xfId="0" applyFont="1" applyFill="1" applyBorder="1" applyAlignment="1">
      <alignment horizontal="center" vertical="center" justifyLastLine="1"/>
    </xf>
    <xf numFmtId="0" fontId="16" fillId="0" borderId="61" xfId="0" applyFont="1" applyFill="1" applyBorder="1" applyAlignment="1">
      <alignment horizontal="center" vertical="center" justifyLastLine="1"/>
    </xf>
    <xf numFmtId="0" fontId="15" fillId="0" borderId="46" xfId="0" applyFont="1" applyFill="1" applyBorder="1" applyAlignment="1">
      <alignment horizontal="center" vertical="center"/>
    </xf>
    <xf numFmtId="0" fontId="15" fillId="0" borderId="47" xfId="0" applyFont="1" applyFill="1" applyBorder="1" applyAlignment="1">
      <alignment horizontal="center" vertical="center"/>
    </xf>
    <xf numFmtId="0" fontId="15" fillId="0" borderId="40" xfId="0" applyFont="1" applyFill="1" applyBorder="1" applyAlignment="1">
      <alignment horizontal="center" vertical="center"/>
    </xf>
    <xf numFmtId="0" fontId="15" fillId="0" borderId="3" xfId="0" applyFont="1" applyFill="1" applyBorder="1" applyAlignment="1">
      <alignment horizontal="center" vertical="distributed" textRotation="255" justifyLastLine="1"/>
    </xf>
    <xf numFmtId="0" fontId="15" fillId="0" borderId="6" xfId="0" applyFont="1" applyFill="1" applyBorder="1" applyAlignment="1">
      <alignment horizontal="center" vertical="distributed" textRotation="255" justifyLastLine="1"/>
    </xf>
    <xf numFmtId="0" fontId="15" fillId="0" borderId="62" xfId="0" applyFont="1" applyFill="1" applyBorder="1" applyAlignment="1">
      <alignment horizontal="center" vertical="distributed" textRotation="255" justifyLastLine="1"/>
    </xf>
    <xf numFmtId="0" fontId="15" fillId="0" borderId="13" xfId="0" applyFont="1" applyFill="1" applyBorder="1" applyAlignment="1">
      <alignment horizontal="left" vertical="center"/>
    </xf>
    <xf numFmtId="0" fontId="15" fillId="0" borderId="11" xfId="0" applyFont="1" applyFill="1" applyBorder="1" applyAlignment="1">
      <alignment horizontal="left" vertical="center"/>
    </xf>
    <xf numFmtId="0" fontId="15" fillId="0" borderId="12" xfId="0" applyFont="1" applyFill="1" applyBorder="1" applyAlignment="1">
      <alignment horizontal="left" vertical="center"/>
    </xf>
    <xf numFmtId="0" fontId="15" fillId="0" borderId="64" xfId="0" applyFont="1" applyFill="1" applyBorder="1" applyAlignment="1">
      <alignment vertical="center"/>
    </xf>
    <xf numFmtId="0" fontId="15" fillId="0" borderId="65" xfId="0" applyFont="1" applyFill="1" applyBorder="1" applyAlignment="1">
      <alignment vertical="center"/>
    </xf>
    <xf numFmtId="0" fontId="15" fillId="0" borderId="66" xfId="0" applyFont="1" applyFill="1" applyBorder="1" applyAlignment="1">
      <alignment vertical="center"/>
    </xf>
    <xf numFmtId="0" fontId="15" fillId="0" borderId="0" xfId="0" applyFont="1" applyFill="1" applyBorder="1" applyAlignment="1">
      <alignment horizontal="left" vertical="center"/>
    </xf>
    <xf numFmtId="0" fontId="15" fillId="0" borderId="48" xfId="0" applyFont="1" applyFill="1" applyBorder="1" applyAlignment="1">
      <alignment horizontal="center" vertical="center" justifyLastLine="1"/>
    </xf>
    <xf numFmtId="0" fontId="15" fillId="0" borderId="49" xfId="0" applyFont="1" applyFill="1" applyBorder="1" applyAlignment="1">
      <alignment horizontal="center" vertical="center" justifyLastLine="1"/>
    </xf>
    <xf numFmtId="0" fontId="15" fillId="0" borderId="84" xfId="0" applyFont="1" applyFill="1" applyBorder="1" applyAlignment="1">
      <alignment horizontal="center" vertical="distributed" textRotation="255" justifyLastLine="1"/>
    </xf>
    <xf numFmtId="0" fontId="15" fillId="0" borderId="85" xfId="0" applyFont="1" applyFill="1" applyBorder="1" applyAlignment="1">
      <alignment horizontal="center" vertical="distributed" textRotation="255" justifyLastLine="1"/>
    </xf>
    <xf numFmtId="0" fontId="15" fillId="0" borderId="86" xfId="0" applyFont="1" applyFill="1" applyBorder="1" applyAlignment="1">
      <alignment horizontal="center" vertical="distributed" textRotation="255" justifyLastLine="1"/>
    </xf>
    <xf numFmtId="0" fontId="0" fillId="0" borderId="0" xfId="0" applyAlignment="1">
      <alignment horizontal="left" vertical="center"/>
    </xf>
    <xf numFmtId="0" fontId="25" fillId="0" borderId="25" xfId="0" applyFont="1" applyBorder="1" applyAlignment="1">
      <alignment horizontal="distributed" vertical="center" justifyLastLine="1"/>
    </xf>
    <xf numFmtId="0" fontId="25" fillId="0" borderId="89" xfId="0" applyFont="1" applyBorder="1" applyAlignment="1">
      <alignment horizontal="distributed" vertical="center" justifyLastLine="1"/>
    </xf>
    <xf numFmtId="0" fontId="0" fillId="0" borderId="71" xfId="0" applyBorder="1" applyAlignment="1">
      <alignment horizontal="center" vertical="center"/>
    </xf>
    <xf numFmtId="0" fontId="8" fillId="0" borderId="0" xfId="0" applyFont="1" applyAlignment="1">
      <alignment horizontal="right" vertical="center"/>
    </xf>
    <xf numFmtId="0" fontId="24" fillId="0" borderId="0" xfId="0" applyFont="1" applyAlignment="1">
      <alignment horizontal="center" vertical="center" wrapText="1" shrinkToFit="1"/>
    </xf>
    <xf numFmtId="0" fontId="24" fillId="0" borderId="0" xfId="0" applyFont="1" applyAlignment="1">
      <alignment horizontal="center" vertical="center" shrinkToFit="1"/>
    </xf>
    <xf numFmtId="0" fontId="25" fillId="0" borderId="88" xfId="0" applyFont="1" applyBorder="1" applyAlignment="1">
      <alignment horizontal="distributed" vertical="center" justifyLastLine="1"/>
    </xf>
    <xf numFmtId="0" fontId="25" fillId="0" borderId="62" xfId="0" applyFont="1" applyBorder="1" applyAlignment="1">
      <alignment horizontal="distributed" vertical="center" justifyLastLine="1"/>
    </xf>
    <xf numFmtId="0" fontId="25" fillId="0" borderId="80" xfId="0" applyFont="1" applyBorder="1" applyAlignment="1">
      <alignment horizontal="distributed" vertical="center" justifyLastLine="1"/>
    </xf>
    <xf numFmtId="0" fontId="25" fillId="0" borderId="7" xfId="0" applyFont="1" applyBorder="1" applyAlignment="1">
      <alignment horizontal="distributed" vertical="center" justifyLastLine="1"/>
    </xf>
    <xf numFmtId="0" fontId="25" fillId="0" borderId="49" xfId="0" applyFont="1" applyBorder="1" applyAlignment="1">
      <alignment horizontal="distributed" vertical="center" justifyLastLine="1"/>
    </xf>
    <xf numFmtId="0" fontId="25" fillId="0" borderId="45" xfId="0" applyFont="1" applyBorder="1" applyAlignment="1">
      <alignment horizontal="distributed" vertical="center" justifyLastLine="1"/>
    </xf>
    <xf numFmtId="0" fontId="25" fillId="0" borderId="81" xfId="0" applyFont="1" applyBorder="1" applyAlignment="1">
      <alignment horizontal="distributed" vertical="center" justifyLastLine="1"/>
    </xf>
    <xf numFmtId="0" fontId="30" fillId="0" borderId="0" xfId="10" applyFont="1" applyAlignment="1">
      <alignment horizontal="center" vertical="center"/>
    </xf>
    <xf numFmtId="0" fontId="0" fillId="5" borderId="47" xfId="10" applyFont="1" applyFill="1" applyBorder="1" applyAlignment="1">
      <alignment horizontal="center" vertical="center"/>
    </xf>
    <xf numFmtId="0" fontId="0" fillId="5" borderId="40" xfId="10" applyFont="1" applyFill="1" applyBorder="1" applyAlignment="1">
      <alignment horizontal="center" vertical="center"/>
    </xf>
    <xf numFmtId="0" fontId="3" fillId="0" borderId="46" xfId="10" applyFont="1" applyBorder="1" applyAlignment="1">
      <alignment horizontal="center" vertical="center" wrapText="1"/>
    </xf>
    <xf numFmtId="0" fontId="4" fillId="0" borderId="40" xfId="10" applyBorder="1" applyAlignment="1">
      <alignment horizontal="center" vertical="center" wrapText="1"/>
    </xf>
    <xf numFmtId="0" fontId="0" fillId="0" borderId="46" xfId="10" applyFont="1" applyBorder="1" applyAlignment="1">
      <alignment horizontal="center" vertical="center" wrapText="1"/>
    </xf>
    <xf numFmtId="0" fontId="0" fillId="0" borderId="47" xfId="10" applyFont="1" applyBorder="1" applyAlignment="1">
      <alignment horizontal="center" vertical="center" wrapText="1"/>
    </xf>
    <xf numFmtId="0" fontId="0" fillId="0" borderId="40" xfId="10" applyFont="1" applyBorder="1" applyAlignment="1">
      <alignment horizontal="center" vertical="center" wrapText="1"/>
    </xf>
    <xf numFmtId="0" fontId="49" fillId="0" borderId="0" xfId="10" applyFont="1" applyAlignment="1">
      <alignment horizontal="right" vertical="center"/>
    </xf>
    <xf numFmtId="0" fontId="49" fillId="0" borderId="1" xfId="10" applyFont="1" applyBorder="1" applyAlignment="1">
      <alignment horizontal="right" vertical="center"/>
    </xf>
    <xf numFmtId="0" fontId="4" fillId="0" borderId="52" xfId="10" applyBorder="1" applyAlignment="1">
      <alignment horizontal="left" vertical="center" wrapText="1"/>
    </xf>
    <xf numFmtId="0" fontId="4" fillId="0" borderId="7" xfId="10" applyBorder="1" applyAlignment="1">
      <alignment horizontal="left" vertical="center" wrapText="1"/>
    </xf>
    <xf numFmtId="0" fontId="4" fillId="0" borderId="43" xfId="10" applyBorder="1" applyAlignment="1">
      <alignment horizontal="left" vertical="center" wrapText="1"/>
    </xf>
    <xf numFmtId="0" fontId="4" fillId="0" borderId="32" xfId="10" applyBorder="1" applyAlignment="1">
      <alignment horizontal="left" vertical="center" wrapText="1"/>
    </xf>
    <xf numFmtId="0" fontId="4" fillId="9" borderId="7" xfId="10" applyFill="1" applyBorder="1" applyAlignment="1">
      <alignment horizontal="center" vertical="center"/>
    </xf>
    <xf numFmtId="0" fontId="33" fillId="9" borderId="7" xfId="10" applyFont="1" applyFill="1" applyBorder="1" applyAlignment="1">
      <alignment horizontal="center" vertical="center"/>
    </xf>
    <xf numFmtId="0" fontId="33" fillId="9" borderId="14" xfId="10" applyFont="1" applyFill="1" applyBorder="1" applyAlignment="1">
      <alignment horizontal="center" vertical="center"/>
    </xf>
    <xf numFmtId="0" fontId="33" fillId="9" borderId="13" xfId="10" applyFont="1" applyFill="1" applyBorder="1" applyAlignment="1">
      <alignment horizontal="center" vertical="center" wrapText="1"/>
    </xf>
    <xf numFmtId="0" fontId="33" fillId="9" borderId="11" xfId="10" applyFont="1" applyFill="1" applyBorder="1" applyAlignment="1">
      <alignment horizontal="center" vertical="center" wrapText="1"/>
    </xf>
    <xf numFmtId="0" fontId="33" fillId="9" borderId="12" xfId="10" applyFont="1" applyFill="1" applyBorder="1" applyAlignment="1">
      <alignment horizontal="center" vertical="center" wrapText="1"/>
    </xf>
    <xf numFmtId="0" fontId="33" fillId="9" borderId="64" xfId="10" applyFont="1" applyFill="1" applyBorder="1" applyAlignment="1">
      <alignment horizontal="center" vertical="center" wrapText="1"/>
    </xf>
    <xf numFmtId="0" fontId="33" fillId="9" borderId="65" xfId="10" applyFont="1" applyFill="1" applyBorder="1" applyAlignment="1">
      <alignment horizontal="center" vertical="center" wrapText="1"/>
    </xf>
    <xf numFmtId="0" fontId="33" fillId="9" borderId="66" xfId="10" applyFont="1" applyFill="1" applyBorder="1" applyAlignment="1">
      <alignment horizontal="center" vertical="center" wrapText="1"/>
    </xf>
    <xf numFmtId="0" fontId="60" fillId="9" borderId="7" xfId="10" applyFont="1" applyFill="1" applyBorder="1" applyAlignment="1">
      <alignment horizontal="center" vertical="center"/>
    </xf>
    <xf numFmtId="0" fontId="53" fillId="5" borderId="34" xfId="10" applyFont="1" applyFill="1" applyBorder="1" applyAlignment="1" applyProtection="1">
      <alignment horizontal="center" vertical="center" wrapText="1" shrinkToFit="1"/>
      <protection locked="0"/>
    </xf>
    <xf numFmtId="0" fontId="53" fillId="5" borderId="52" xfId="10" applyFont="1" applyFill="1" applyBorder="1" applyAlignment="1" applyProtection="1">
      <alignment horizontal="center" vertical="center" wrapText="1" shrinkToFit="1"/>
      <protection locked="0"/>
    </xf>
    <xf numFmtId="0" fontId="54" fillId="0" borderId="7" xfId="10" applyFont="1" applyBorder="1" applyAlignment="1">
      <alignment horizontal="left" vertical="center" wrapText="1"/>
    </xf>
    <xf numFmtId="0" fontId="15" fillId="0" borderId="111" xfId="0" applyFont="1" applyBorder="1">
      <alignment vertical="center"/>
    </xf>
    <xf numFmtId="0" fontId="6" fillId="0" borderId="11" xfId="0" applyFont="1" applyBorder="1">
      <alignment vertical="center"/>
    </xf>
    <xf numFmtId="0" fontId="6" fillId="0" borderId="15" xfId="0" applyFont="1" applyBorder="1">
      <alignment vertical="center"/>
    </xf>
    <xf numFmtId="0" fontId="15" fillId="0" borderId="27" xfId="0" applyFont="1" applyBorder="1" applyAlignment="1">
      <alignment horizontal="left" vertical="center"/>
    </xf>
    <xf numFmtId="0" fontId="6" fillId="0" borderId="0" xfId="0" applyFont="1">
      <alignment vertical="center"/>
    </xf>
    <xf numFmtId="0" fontId="6" fillId="0" borderId="1" xfId="0" applyFont="1" applyBorder="1">
      <alignment vertical="center"/>
    </xf>
    <xf numFmtId="0" fontId="6" fillId="0" borderId="27" xfId="0" applyFont="1" applyBorder="1">
      <alignment vertical="center"/>
    </xf>
    <xf numFmtId="0" fontId="6" fillId="0" borderId="101" xfId="0" applyFont="1" applyBorder="1">
      <alignment vertical="center"/>
    </xf>
    <xf numFmtId="0" fontId="6" fillId="0" borderId="26" xfId="0" applyFont="1" applyBorder="1">
      <alignment vertical="center"/>
    </xf>
    <xf numFmtId="0" fontId="6" fillId="0" borderId="112" xfId="0" applyFont="1" applyBorder="1">
      <alignment vertical="center"/>
    </xf>
    <xf numFmtId="0" fontId="15" fillId="0" borderId="14" xfId="0" applyFont="1" applyBorder="1" applyAlignment="1">
      <alignment horizontal="center" vertical="center" justifyLastLine="1"/>
    </xf>
    <xf numFmtId="0" fontId="15" fillId="0" borderId="52" xfId="0" applyFont="1" applyBorder="1" applyAlignment="1">
      <alignment horizontal="center" vertical="center" justifyLastLine="1"/>
    </xf>
    <xf numFmtId="0" fontId="15" fillId="0" borderId="17" xfId="0" applyFont="1" applyBorder="1" applyAlignment="1">
      <alignment horizontal="center" vertical="center"/>
    </xf>
    <xf numFmtId="0" fontId="15" fillId="0" borderId="110" xfId="0" applyFont="1" applyBorder="1" applyAlignment="1">
      <alignment horizontal="center" vertical="center"/>
    </xf>
    <xf numFmtId="0" fontId="15" fillId="0" borderId="27" xfId="0" applyFont="1" applyBorder="1" applyAlignment="1">
      <alignment horizontal="left" vertical="top"/>
    </xf>
    <xf numFmtId="0" fontId="15" fillId="0" borderId="0" xfId="0" applyFont="1" applyAlignment="1">
      <alignment horizontal="left" vertical="top"/>
    </xf>
    <xf numFmtId="0" fontId="15" fillId="0" borderId="1" xfId="0" applyFont="1" applyBorder="1" applyAlignment="1">
      <alignment horizontal="left" vertical="top"/>
    </xf>
    <xf numFmtId="0" fontId="56" fillId="0" borderId="0" xfId="0" applyFont="1" applyAlignment="1">
      <alignment horizontal="right" vertical="center"/>
    </xf>
    <xf numFmtId="0" fontId="57" fillId="0" borderId="0" xfId="0" applyFont="1" applyAlignment="1">
      <alignment horizontal="center" vertical="center"/>
    </xf>
    <xf numFmtId="176" fontId="15" fillId="0" borderId="26" xfId="0" applyNumberFormat="1" applyFont="1" applyBorder="1" applyAlignment="1">
      <alignment horizontal="left" vertical="center"/>
    </xf>
    <xf numFmtId="0" fontId="15" fillId="0" borderId="70" xfId="0" applyFont="1" applyBorder="1" applyAlignment="1">
      <alignment horizontal="center" vertical="center" wrapText="1"/>
    </xf>
    <xf numFmtId="0" fontId="15" fillId="0" borderId="71" xfId="0" applyFont="1" applyBorder="1" applyAlignment="1">
      <alignment horizontal="center" vertical="center" wrapText="1"/>
    </xf>
    <xf numFmtId="0" fontId="15" fillId="0" borderId="106" xfId="0" applyFont="1" applyBorder="1" applyAlignment="1">
      <alignment horizontal="center" vertical="center" wrapText="1"/>
    </xf>
    <xf numFmtId="0" fontId="15" fillId="0" borderId="70" xfId="0" applyFont="1" applyBorder="1" applyAlignment="1">
      <alignment horizontal="center" vertical="center"/>
    </xf>
    <xf numFmtId="0" fontId="15" fillId="0" borderId="71" xfId="0" applyFont="1" applyBorder="1" applyAlignment="1">
      <alignment horizontal="center" vertical="center"/>
    </xf>
    <xf numFmtId="0" fontId="15" fillId="0" borderId="107" xfId="0" applyFont="1" applyBorder="1" applyAlignment="1">
      <alignment horizontal="center" vertical="center"/>
    </xf>
    <xf numFmtId="0" fontId="9" fillId="0" borderId="39" xfId="0" applyFont="1" applyBorder="1" applyAlignment="1">
      <alignment horizontal="center" vertical="center" shrinkToFit="1"/>
    </xf>
    <xf numFmtId="0" fontId="15" fillId="0" borderId="51" xfId="0" applyFont="1" applyBorder="1" applyAlignment="1">
      <alignment horizontal="center" vertical="center"/>
    </xf>
    <xf numFmtId="0" fontId="15" fillId="0" borderId="22" xfId="0" applyFont="1" applyBorder="1" applyAlignment="1">
      <alignment horizontal="center" vertical="center"/>
    </xf>
    <xf numFmtId="0" fontId="15" fillId="0" borderId="22" xfId="0" applyFont="1" applyBorder="1">
      <alignment vertical="center"/>
    </xf>
    <xf numFmtId="0" fontId="15" fillId="0" borderId="24" xfId="0" applyFont="1" applyBorder="1">
      <alignment vertical="center"/>
    </xf>
    <xf numFmtId="0" fontId="15" fillId="0" borderId="50"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50" xfId="0" applyFont="1" applyBorder="1" applyAlignment="1">
      <alignment horizontal="center" vertical="center" justifyLastLine="1"/>
    </xf>
    <xf numFmtId="0" fontId="15" fillId="0" borderId="20" xfId="0" applyFont="1" applyBorder="1" applyAlignment="1">
      <alignment horizontal="center" vertical="center" justifyLastLine="1"/>
    </xf>
    <xf numFmtId="0" fontId="58" fillId="0" borderId="50" xfId="0" applyFont="1" applyBorder="1" applyAlignment="1">
      <alignment horizontal="center" vertical="center"/>
    </xf>
    <xf numFmtId="0" fontId="58" fillId="0" borderId="19" xfId="0" applyFont="1" applyBorder="1" applyAlignment="1">
      <alignment horizontal="center" vertical="center"/>
    </xf>
    <xf numFmtId="0" fontId="58" fillId="0" borderId="21" xfId="0" applyFont="1" applyBorder="1" applyAlignment="1">
      <alignment horizontal="center" vertical="center"/>
    </xf>
    <xf numFmtId="0" fontId="20" fillId="0" borderId="14" xfId="0" applyFont="1" applyBorder="1" applyAlignment="1">
      <alignment horizontal="center" vertical="center" justifyLastLine="1"/>
    </xf>
    <xf numFmtId="0" fontId="20" fillId="0" borderId="52" xfId="0" applyFont="1" applyBorder="1" applyAlignment="1">
      <alignment horizontal="center" vertical="center" justifyLastLine="1"/>
    </xf>
    <xf numFmtId="0" fontId="17" fillId="0" borderId="0" xfId="0" applyFont="1" applyAlignment="1">
      <alignment horizontal="left" vertical="center" wrapText="1"/>
    </xf>
    <xf numFmtId="0" fontId="17" fillId="0" borderId="62" xfId="0" applyFont="1" applyBorder="1" applyAlignment="1">
      <alignment horizontal="center" vertical="center"/>
    </xf>
    <xf numFmtId="0" fontId="17" fillId="0" borderId="52" xfId="0" applyFont="1" applyBorder="1" applyAlignment="1">
      <alignment horizontal="center" vertical="center"/>
    </xf>
    <xf numFmtId="0" fontId="17" fillId="0" borderId="111" xfId="0" applyFont="1" applyBorder="1" applyAlignment="1">
      <alignment horizontal="center" vertical="center"/>
    </xf>
    <xf numFmtId="0" fontId="17" fillId="0" borderId="12" xfId="0" applyFont="1" applyBorder="1" applyAlignment="1">
      <alignment horizontal="center" vertical="center"/>
    </xf>
    <xf numFmtId="0" fontId="17" fillId="0" borderId="74" xfId="0" applyFont="1" applyBorder="1" applyAlignment="1">
      <alignment horizontal="center" vertical="center" justifyLastLine="1"/>
    </xf>
    <xf numFmtId="0" fontId="17" fillId="0" borderId="61" xfId="0" applyFont="1" applyBorder="1" applyAlignment="1">
      <alignment horizontal="center" vertical="center" justifyLastLine="1"/>
    </xf>
    <xf numFmtId="0" fontId="17" fillId="0" borderId="6" xfId="0" applyFont="1" applyBorder="1" applyAlignment="1">
      <alignment horizontal="distributed" vertical="center"/>
    </xf>
    <xf numFmtId="0" fontId="17" fillId="0" borderId="7" xfId="0" applyFont="1" applyBorder="1" applyAlignment="1">
      <alignment horizontal="distributed" vertical="center"/>
    </xf>
    <xf numFmtId="0" fontId="17" fillId="0" borderId="62" xfId="0" applyFont="1" applyBorder="1" applyAlignment="1">
      <alignment horizontal="distributed" vertical="center" justifyLastLine="1"/>
    </xf>
    <xf numFmtId="0" fontId="17" fillId="0" borderId="52" xfId="0" applyFont="1" applyBorder="1" applyAlignment="1">
      <alignment horizontal="distributed" vertical="center" justifyLastLine="1"/>
    </xf>
    <xf numFmtId="0" fontId="17" fillId="0" borderId="0" xfId="0" applyFont="1">
      <alignment vertical="center"/>
    </xf>
    <xf numFmtId="0" fontId="15" fillId="0" borderId="0" xfId="0" applyFont="1">
      <alignment vertical="center"/>
    </xf>
    <xf numFmtId="0" fontId="17" fillId="0" borderId="114" xfId="0" applyFont="1" applyBorder="1" applyAlignment="1">
      <alignment horizontal="distributed" vertical="center" justifyLastLine="1"/>
    </xf>
    <xf numFmtId="0" fontId="17" fillId="0" borderId="99" xfId="0" applyFont="1" applyBorder="1" applyAlignment="1">
      <alignment horizontal="distributed" vertical="center" justifyLastLine="1"/>
    </xf>
    <xf numFmtId="0" fontId="56" fillId="0" borderId="0" xfId="0" applyFont="1" applyAlignment="1">
      <alignment horizontal="center" vertical="center"/>
    </xf>
    <xf numFmtId="0" fontId="57" fillId="0" borderId="0" xfId="0" applyFont="1" applyAlignment="1">
      <alignment horizontal="distributed" vertical="center"/>
    </xf>
    <xf numFmtId="0" fontId="17" fillId="0" borderId="26" xfId="0" applyFont="1" applyBorder="1" applyAlignment="1">
      <alignment horizontal="center" vertical="center"/>
    </xf>
    <xf numFmtId="0" fontId="17" fillId="0" borderId="2" xfId="0" applyFont="1" applyBorder="1" applyAlignment="1">
      <alignment horizontal="distributed" vertical="center" justifyLastLine="1"/>
    </xf>
    <xf numFmtId="0" fontId="17" fillId="0" borderId="113" xfId="0" applyFont="1" applyBorder="1" applyAlignment="1">
      <alignment horizontal="distributed" vertical="center" justifyLastLine="1"/>
    </xf>
    <xf numFmtId="0" fontId="17" fillId="0" borderId="46" xfId="0" applyFont="1" applyBorder="1" applyAlignment="1">
      <alignment horizontal="distributed" vertical="center" justifyLastLine="1"/>
    </xf>
    <xf numFmtId="0" fontId="17" fillId="0" borderId="92" xfId="0" applyFont="1" applyBorder="1" applyAlignment="1">
      <alignment horizontal="distributed" vertical="center" justifyLastLine="1"/>
    </xf>
    <xf numFmtId="0" fontId="17" fillId="0" borderId="108" xfId="0" applyFont="1" applyBorder="1" applyAlignment="1">
      <alignment horizontal="distributed" vertical="center"/>
    </xf>
    <xf numFmtId="0" fontId="17" fillId="0" borderId="41" xfId="0" applyFont="1" applyBorder="1" applyAlignment="1">
      <alignment horizontal="distributed" vertical="center"/>
    </xf>
    <xf numFmtId="0" fontId="6" fillId="0" borderId="34" xfId="0" applyFont="1" applyFill="1" applyBorder="1" applyAlignment="1">
      <alignment vertical="center"/>
    </xf>
    <xf numFmtId="0" fontId="15" fillId="0" borderId="34" xfId="0" applyFont="1" applyFill="1" applyBorder="1" applyAlignment="1">
      <alignment vertical="center"/>
    </xf>
    <xf numFmtId="0" fontId="15" fillId="0" borderId="14" xfId="0" applyFont="1" applyFill="1" applyBorder="1" applyAlignment="1">
      <alignment vertical="center"/>
    </xf>
    <xf numFmtId="0" fontId="15" fillId="0" borderId="52" xfId="0" applyFont="1" applyFill="1" applyBorder="1" applyAlignment="1">
      <alignment vertical="center"/>
    </xf>
    <xf numFmtId="0" fontId="15" fillId="0" borderId="116" xfId="0" applyFont="1" applyFill="1" applyBorder="1" applyAlignment="1">
      <alignment vertical="center"/>
    </xf>
    <xf numFmtId="0" fontId="15" fillId="0" borderId="85" xfId="0" applyFont="1" applyFill="1" applyBorder="1" applyAlignment="1">
      <alignment vertical="center"/>
    </xf>
  </cellXfs>
  <cellStyles count="12">
    <cellStyle name="パーセント 2" xfId="3" xr:uid="{00000000-0005-0000-0000-000000000000}"/>
    <cellStyle name="桁区切り" xfId="8" builtinId="6"/>
    <cellStyle name="桁区切り 2" xfId="4" xr:uid="{00000000-0005-0000-0000-000001000000}"/>
    <cellStyle name="桁区切り 3" xfId="11" xr:uid="{267DF4DA-E854-4A09-ADBB-CA5A2EE2CFC3}"/>
    <cellStyle name="標準" xfId="0" builtinId="0"/>
    <cellStyle name="標準 2" xfId="5" xr:uid="{00000000-0005-0000-0000-000003000000}"/>
    <cellStyle name="標準 2 2" xfId="1" xr:uid="{00000000-0005-0000-0000-000004000000}"/>
    <cellStyle name="標準 2 3" xfId="2" xr:uid="{00000000-0005-0000-0000-000005000000}"/>
    <cellStyle name="標準 2 4" xfId="10" xr:uid="{53A46ABD-5B42-4AA9-8576-DF64186A6C60}"/>
    <cellStyle name="標準 3" xfId="6" xr:uid="{00000000-0005-0000-0000-000006000000}"/>
    <cellStyle name="標準 4" xfId="7" xr:uid="{00000000-0005-0000-0000-000007000000}"/>
    <cellStyle name="標準 5" xfId="9" xr:uid="{1ACDB3DD-C91F-495F-8D10-6E52FD84E0BB}"/>
  </cellStyles>
  <dxfs count="4">
    <dxf>
      <fill>
        <patternFill>
          <bgColor rgb="FF92D050"/>
        </patternFill>
      </fill>
    </dxf>
    <dxf>
      <font>
        <color rgb="FFFF0000"/>
      </font>
    </dxf>
    <dxf>
      <font>
        <color rgb="FFFF0000"/>
      </font>
    </dxf>
    <dxf>
      <font>
        <color rgb="FFFF0000"/>
      </font>
      <fill>
        <patternFill patternType="none">
          <fgColor auto="1"/>
          <bgColor auto="1"/>
        </patternFill>
      </fill>
    </dxf>
  </dxfs>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202407</xdr:colOff>
      <xdr:row>3</xdr:row>
      <xdr:rowOff>202406</xdr:rowOff>
    </xdr:from>
    <xdr:to>
      <xdr:col>5</xdr:col>
      <xdr:colOff>357187</xdr:colOff>
      <xdr:row>7</xdr:row>
      <xdr:rowOff>35720</xdr:rowOff>
    </xdr:to>
    <xdr:sp macro="" textlink="">
      <xdr:nvSpPr>
        <xdr:cNvPr id="3" name="テキスト ボックス 2">
          <a:extLst>
            <a:ext uri="{FF2B5EF4-FFF2-40B4-BE49-F238E27FC236}">
              <a16:creationId xmlns:a16="http://schemas.microsoft.com/office/drawing/2014/main" id="{4B9B7E87-71EA-48C0-978B-9F946A2E4C73}"/>
            </a:ext>
          </a:extLst>
        </xdr:cNvPr>
        <xdr:cNvSpPr txBox="1"/>
      </xdr:nvSpPr>
      <xdr:spPr>
        <a:xfrm>
          <a:off x="488157" y="1285875"/>
          <a:ext cx="7381874" cy="809626"/>
        </a:xfrm>
        <a:prstGeom prst="rect">
          <a:avLst/>
        </a:prstGeom>
        <a:solidFill>
          <a:sysClr val="window" lastClr="FFFFFF"/>
        </a:solidFill>
        <a:ln w="38100" cmpd="sng">
          <a:solidFill>
            <a:srgbClr val="FF0000"/>
          </a:solidFill>
        </a:ln>
        <a:effectLst/>
      </xdr:spPr>
      <xdr:txBody>
        <a:bodyPr vertOverflow="clip" horzOverflow="clip" wrap="square" rtlCol="0" anchor="ctr" anchorCtr="0"/>
        <a:lstStyle/>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作成にあたっては、別添「（参考）共通様式」を参照すること。</a:t>
          </a:r>
          <a:endParaRPr kumimoji="1" lang="en-US" altLang="ja-JP"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algn="ctr" defTabSz="914400" eaLnBrk="1" fontAlgn="auto" latinLnBrk="0" hangingPunct="1">
            <a:lnSpc>
              <a:spcPts val="2100"/>
            </a:lnSpc>
            <a:spcBef>
              <a:spcPts val="0"/>
            </a:spcBef>
            <a:spcAft>
              <a:spcPts val="0"/>
            </a:spcAft>
            <a:buClrTx/>
            <a:buSzTx/>
            <a:buFontTx/>
            <a:buNone/>
            <a:tabLst/>
            <a:defRPr/>
          </a:pPr>
          <a:r>
            <a:rPr kumimoji="1" lang="ja-JP" altLang="en-US" sz="1600" b="1"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なお、提出にあたってはすべてのシートにおいてコメントを非表示に設定すること。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2207;&#21512;&#12539;&#29983;&#28079;\Users\dtaguchi\AppData\Local\Temp\notesE97E9E\&#12304;&#27861;&#20154;&#30058;&#21495;_&#27861;&#20154;&#21517;&#12305;&#21514;&#12426;&#22825;&#20117;&#31561;&#35519;&#26619;&#22238;&#31572;&#65288;&#27096;&#24335;&#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mmxcifs01\&#32207;&#21512;&#12539;&#29983;&#28079;\Users\kakazu\AppData\Roaming\Microsoft\Windows\INetCache\Content.Outlook\20U0VMUH\&#65297;&#20418;\&#9675;H29&#27096;&#24335;&#65299;&#65293;&#65299;&#12304;&#23554;&#20462;&#23398;&#26657;&#12305;(&#35079;&#25968;&#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様式"/>
      <sheetName val="記入例"/>
      <sheetName val="大学データ"/>
    </sheetNames>
    <sheetDataSet>
      <sheetData sheetId="0" refreshError="1"/>
      <sheetData sheetId="1" refreshError="1"/>
      <sheetData sheetId="2">
        <row r="5">
          <cell r="I5" t="str">
            <v>（↓選択すること）</v>
          </cell>
          <cell r="J5" t="str">
            <v>（↓選択すること）</v>
          </cell>
          <cell r="K5" t="str">
            <v>（↓選択すること）</v>
          </cell>
          <cell r="L5" t="str">
            <v>（↓選択すること）</v>
          </cell>
        </row>
        <row r="6">
          <cell r="I6" t="str">
            <v>1.該当あり</v>
          </cell>
          <cell r="J6" t="str">
            <v>1.全箇所点検実施済</v>
          </cell>
          <cell r="K6" t="str">
            <v>1.全箇所“学校法人”が点検</v>
          </cell>
          <cell r="L6" t="str">
            <v>1.全て対策済</v>
          </cell>
        </row>
        <row r="7">
          <cell r="I7" t="str">
            <v>2.該当なし</v>
          </cell>
          <cell r="J7" t="str">
            <v>2.一部点検実施済、もしくは点検未実施</v>
          </cell>
          <cell r="K7" t="str">
            <v>2.一部もしくは全部“学校教職員”が点検</v>
          </cell>
          <cell r="L7" t="str">
            <v>2.一部対策済</v>
          </cell>
        </row>
        <row r="8">
          <cell r="I8" t="str">
            <v>3.調査中・不明</v>
          </cell>
          <cell r="L8" t="str">
            <v>3.対策未実施</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３－１（学校基本情報）"/>
      <sheetName val="様式３－３－２"/>
      <sheetName val="様式３－２－３"/>
      <sheetName val="Sheet2"/>
      <sheetName val="○H29様式３－３【専修学校】(複数シート)"/>
    </sheetNames>
    <sheetDataSet>
      <sheetData sheetId="0" refreshError="1"/>
      <sheetData sheetId="1" refreshError="1"/>
      <sheetData sheetId="2" refreshError="1"/>
      <sheetData sheetId="3">
        <row r="3">
          <cell r="E3" t="str">
            <v>01北海道</v>
          </cell>
        </row>
        <row r="4">
          <cell r="E4" t="str">
            <v>02青   森</v>
          </cell>
        </row>
        <row r="5">
          <cell r="E5" t="str">
            <v>03岩   手</v>
          </cell>
        </row>
        <row r="6">
          <cell r="E6" t="str">
            <v>04宮   城</v>
          </cell>
        </row>
        <row r="7">
          <cell r="E7" t="str">
            <v>05秋   田</v>
          </cell>
        </row>
        <row r="8">
          <cell r="E8" t="str">
            <v>06山   形</v>
          </cell>
        </row>
        <row r="9">
          <cell r="E9" t="str">
            <v>07福   島</v>
          </cell>
        </row>
        <row r="10">
          <cell r="E10" t="str">
            <v>08茨   城</v>
          </cell>
        </row>
        <row r="11">
          <cell r="E11" t="str">
            <v>09栃   木</v>
          </cell>
        </row>
        <row r="12">
          <cell r="E12" t="str">
            <v>10群   馬</v>
          </cell>
        </row>
        <row r="13">
          <cell r="E13" t="str">
            <v>11埼   玉</v>
          </cell>
        </row>
        <row r="14">
          <cell r="E14" t="str">
            <v>12千   葉</v>
          </cell>
        </row>
        <row r="15">
          <cell r="E15" t="str">
            <v>13東   京</v>
          </cell>
        </row>
        <row r="16">
          <cell r="E16" t="str">
            <v>14神奈川</v>
          </cell>
        </row>
        <row r="17">
          <cell r="E17" t="str">
            <v>15新   潟</v>
          </cell>
        </row>
        <row r="18">
          <cell r="E18" t="str">
            <v>16富   山</v>
          </cell>
        </row>
        <row r="19">
          <cell r="E19" t="str">
            <v>17石   川</v>
          </cell>
        </row>
        <row r="20">
          <cell r="E20" t="str">
            <v>18福   井</v>
          </cell>
        </row>
        <row r="21">
          <cell r="E21" t="str">
            <v>19山   梨</v>
          </cell>
        </row>
        <row r="22">
          <cell r="E22" t="str">
            <v>20長   野</v>
          </cell>
        </row>
        <row r="23">
          <cell r="E23" t="str">
            <v>21岐   阜</v>
          </cell>
        </row>
        <row r="24">
          <cell r="E24" t="str">
            <v>22静   岡</v>
          </cell>
        </row>
        <row r="25">
          <cell r="E25" t="str">
            <v>23愛   知</v>
          </cell>
        </row>
        <row r="26">
          <cell r="E26" t="str">
            <v>24三   重</v>
          </cell>
        </row>
        <row r="27">
          <cell r="E27" t="str">
            <v>25滋   賀</v>
          </cell>
        </row>
        <row r="28">
          <cell r="E28" t="str">
            <v>26京   都</v>
          </cell>
        </row>
        <row r="29">
          <cell r="E29" t="str">
            <v>27大   阪</v>
          </cell>
        </row>
        <row r="30">
          <cell r="E30" t="str">
            <v>28兵   庫</v>
          </cell>
        </row>
        <row r="31">
          <cell r="E31" t="str">
            <v>29奈   良</v>
          </cell>
        </row>
        <row r="32">
          <cell r="E32" t="str">
            <v>30和歌山</v>
          </cell>
        </row>
        <row r="33">
          <cell r="E33" t="str">
            <v>31鳥   取</v>
          </cell>
        </row>
        <row r="34">
          <cell r="E34" t="str">
            <v>32島   根</v>
          </cell>
        </row>
        <row r="35">
          <cell r="E35" t="str">
            <v>33岡   山</v>
          </cell>
        </row>
        <row r="36">
          <cell r="E36" t="str">
            <v>34広   島</v>
          </cell>
        </row>
        <row r="37">
          <cell r="E37" t="str">
            <v>35山   口</v>
          </cell>
        </row>
        <row r="38">
          <cell r="E38" t="str">
            <v>36徳   島</v>
          </cell>
        </row>
        <row r="39">
          <cell r="E39" t="str">
            <v>37香   川</v>
          </cell>
        </row>
        <row r="40">
          <cell r="E40" t="str">
            <v>38愛   媛</v>
          </cell>
        </row>
        <row r="41">
          <cell r="E41" t="str">
            <v>39高   知</v>
          </cell>
        </row>
        <row r="42">
          <cell r="E42" t="str">
            <v>40福   岡</v>
          </cell>
        </row>
        <row r="43">
          <cell r="E43" t="str">
            <v>41佐   賀</v>
          </cell>
        </row>
        <row r="44">
          <cell r="E44" t="str">
            <v>42長   崎</v>
          </cell>
        </row>
        <row r="45">
          <cell r="E45" t="str">
            <v>43熊   本</v>
          </cell>
        </row>
        <row r="46">
          <cell r="E46" t="str">
            <v>44大   分</v>
          </cell>
        </row>
        <row r="47">
          <cell r="E47" t="str">
            <v>45宮   崎</v>
          </cell>
        </row>
        <row r="48">
          <cell r="E48" t="str">
            <v>46鹿児島</v>
          </cell>
        </row>
        <row r="49">
          <cell r="E49" t="str">
            <v>47沖   縄</v>
          </cell>
        </row>
      </sheetData>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DD958-4A4D-487E-A4A4-1F125EE7BC5E}">
  <sheetPr>
    <tabColor rgb="FFFFFF00"/>
  </sheetPr>
  <dimension ref="A1:G51"/>
  <sheetViews>
    <sheetView tabSelected="1" view="pageBreakPreview" zoomScale="80" zoomScaleNormal="100" zoomScaleSheetLayoutView="80" zoomScalePageLayoutView="110" workbookViewId="0">
      <selection activeCell="A38" sqref="A38"/>
    </sheetView>
  </sheetViews>
  <sheetFormatPr defaultRowHeight="13.5"/>
  <cols>
    <col min="1" max="1" width="3.75" style="134" customWidth="1"/>
    <col min="2" max="2" width="5" style="134" customWidth="1"/>
    <col min="3" max="3" width="5.625" style="134" customWidth="1"/>
    <col min="4" max="4" width="13.25" style="134" customWidth="1"/>
    <col min="5" max="5" width="70.875" style="134" customWidth="1"/>
    <col min="6" max="6" width="10.125" style="106" customWidth="1"/>
    <col min="7" max="7" width="5.25" style="106" customWidth="1"/>
    <col min="8" max="16384" width="9" style="106"/>
  </cols>
  <sheetData>
    <row r="1" spans="1:7" ht="48" customHeight="1">
      <c r="A1" s="309" t="s">
        <v>127</v>
      </c>
      <c r="B1" s="309"/>
      <c r="C1" s="309"/>
      <c r="D1" s="309"/>
      <c r="E1" s="309"/>
      <c r="F1" s="309"/>
      <c r="G1" s="105"/>
    </row>
    <row r="2" spans="1:7" ht="15" customHeight="1">
      <c r="A2" s="107"/>
      <c r="B2" s="107"/>
      <c r="C2" s="310"/>
      <c r="D2" s="310"/>
      <c r="E2" s="310"/>
      <c r="F2" s="107"/>
      <c r="G2" s="105"/>
    </row>
    <row r="3" spans="1:7" s="111" customFormat="1" ht="22.5" customHeight="1">
      <c r="A3" s="108"/>
      <c r="B3" s="109"/>
      <c r="C3" s="311" t="s">
        <v>128</v>
      </c>
      <c r="D3" s="312"/>
      <c r="E3" s="110">
        <f>'02_様式6-1'!B7</f>
        <v>0</v>
      </c>
      <c r="F3" s="108"/>
    </row>
    <row r="4" spans="1:7" s="111" customFormat="1" ht="22.5" customHeight="1">
      <c r="A4" s="108"/>
      <c r="B4" s="109"/>
      <c r="C4" s="311" t="s">
        <v>129</v>
      </c>
      <c r="D4" s="312"/>
      <c r="E4" s="110">
        <f>'02_様式6-1'!G7</f>
        <v>0</v>
      </c>
      <c r="F4" s="108"/>
    </row>
    <row r="5" spans="1:7" s="111" customFormat="1" ht="22.5" customHeight="1">
      <c r="A5" s="108"/>
      <c r="B5" s="109"/>
      <c r="C5" s="311" t="s">
        <v>130</v>
      </c>
      <c r="D5" s="312"/>
      <c r="E5" s="110">
        <f>'02_様式6-1'!B8</f>
        <v>0</v>
      </c>
      <c r="F5" s="108"/>
    </row>
    <row r="6" spans="1:7" s="111" customFormat="1" ht="16.5" customHeight="1">
      <c r="A6" s="108"/>
      <c r="B6" s="109"/>
      <c r="C6" s="112"/>
      <c r="D6" s="112"/>
      <c r="E6" s="108"/>
      <c r="F6" s="108"/>
    </row>
    <row r="7" spans="1:7" s="111" customFormat="1" ht="15" customHeight="1" thickBot="1">
      <c r="A7" s="108"/>
      <c r="B7" s="109"/>
      <c r="C7" s="113"/>
      <c r="D7" s="113"/>
      <c r="E7" s="114"/>
      <c r="F7" s="108"/>
    </row>
    <row r="8" spans="1:7" s="111" customFormat="1" ht="26.25" customHeight="1">
      <c r="A8" s="115"/>
      <c r="B8" s="116"/>
      <c r="C8" s="308" t="s">
        <v>131</v>
      </c>
      <c r="D8" s="308"/>
      <c r="E8" s="308"/>
      <c r="F8" s="117"/>
    </row>
    <row r="9" spans="1:7" ht="70.5" customHeight="1" thickBot="1">
      <c r="A9" s="118"/>
      <c r="B9" s="119"/>
      <c r="C9" s="305" t="s">
        <v>271</v>
      </c>
      <c r="D9" s="306"/>
      <c r="E9" s="307"/>
      <c r="F9" s="120"/>
    </row>
    <row r="10" spans="1:7" s="123" customFormat="1" ht="13.5" customHeight="1">
      <c r="A10" s="121"/>
      <c r="B10" s="121"/>
      <c r="C10" s="122"/>
      <c r="D10" s="122"/>
      <c r="E10" s="122"/>
      <c r="F10" s="121"/>
    </row>
    <row r="11" spans="1:7" s="111" customFormat="1" ht="9" customHeight="1">
      <c r="A11" s="108"/>
      <c r="B11" s="124"/>
      <c r="C11" s="124"/>
      <c r="D11" s="124"/>
      <c r="E11" s="124"/>
      <c r="F11" s="108"/>
    </row>
    <row r="12" spans="1:7" ht="30" customHeight="1">
      <c r="A12" s="296" t="s">
        <v>132</v>
      </c>
      <c r="B12" s="296"/>
      <c r="C12" s="296"/>
      <c r="D12" s="296"/>
      <c r="E12" s="296"/>
      <c r="F12" s="296"/>
    </row>
    <row r="13" spans="1:7" ht="20.25" customHeight="1">
      <c r="A13" s="292" t="s">
        <v>133</v>
      </c>
      <c r="B13" s="293"/>
      <c r="C13" s="293"/>
      <c r="D13" s="293"/>
      <c r="E13" s="293"/>
      <c r="F13" s="125" t="s">
        <v>134</v>
      </c>
      <c r="G13" s="126" t="s">
        <v>135</v>
      </c>
    </row>
    <row r="14" spans="1:7" ht="21" customHeight="1">
      <c r="A14" s="127">
        <v>1</v>
      </c>
      <c r="B14" s="290" t="s">
        <v>136</v>
      </c>
      <c r="C14" s="291"/>
      <c r="D14" s="291"/>
      <c r="E14" s="291"/>
      <c r="F14" s="127"/>
      <c r="G14" s="128" t="str">
        <f>IF(F14="○","ＯＫ","ＮＧ")</f>
        <v>ＮＧ</v>
      </c>
    </row>
    <row r="15" spans="1:7" ht="27" customHeight="1">
      <c r="A15" s="127">
        <v>2</v>
      </c>
      <c r="B15" s="295" t="s">
        <v>267</v>
      </c>
      <c r="C15" s="291"/>
      <c r="D15" s="291"/>
      <c r="E15" s="291"/>
      <c r="F15" s="127" t="s">
        <v>137</v>
      </c>
      <c r="G15" s="128" t="str">
        <f>IF(F15="○","ＯＫ","ＮＧ")</f>
        <v>ＮＧ</v>
      </c>
    </row>
    <row r="16" spans="1:7" ht="35.25" customHeight="1">
      <c r="A16" s="127">
        <v>3</v>
      </c>
      <c r="B16" s="290" t="s">
        <v>138</v>
      </c>
      <c r="C16" s="291"/>
      <c r="D16" s="291"/>
      <c r="E16" s="291"/>
      <c r="F16" s="127"/>
      <c r="G16" s="128" t="str">
        <f>IF(F16="○","ＯＫ","ＮＧ")</f>
        <v>ＮＧ</v>
      </c>
    </row>
    <row r="17" spans="1:7" ht="26.25" customHeight="1">
      <c r="A17" s="127">
        <v>4</v>
      </c>
      <c r="B17" s="300" t="s">
        <v>139</v>
      </c>
      <c r="C17" s="301"/>
      <c r="D17" s="301"/>
      <c r="E17" s="301"/>
      <c r="F17" s="127"/>
      <c r="G17" s="128" t="str">
        <f t="shared" ref="G17" si="0">IF(F17="○","ＯＫ","ＮＧ")</f>
        <v>ＮＧ</v>
      </c>
    </row>
    <row r="18" spans="1:7" ht="12.75" customHeight="1">
      <c r="A18" s="129"/>
      <c r="B18" s="129"/>
      <c r="C18" s="129"/>
      <c r="D18" s="129"/>
      <c r="E18" s="129"/>
      <c r="F18" s="129"/>
    </row>
    <row r="19" spans="1:7" ht="30" customHeight="1">
      <c r="A19" s="296" t="s">
        <v>140</v>
      </c>
      <c r="B19" s="296"/>
      <c r="C19" s="296"/>
      <c r="D19" s="296"/>
      <c r="E19" s="296"/>
      <c r="F19" s="296"/>
      <c r="G19" s="128"/>
    </row>
    <row r="20" spans="1:7" ht="20.25" customHeight="1">
      <c r="A20" s="292" t="s">
        <v>133</v>
      </c>
      <c r="B20" s="293"/>
      <c r="C20" s="293"/>
      <c r="D20" s="293"/>
      <c r="E20" s="293"/>
      <c r="F20" s="125" t="s">
        <v>134</v>
      </c>
      <c r="G20" s="111" t="s">
        <v>135</v>
      </c>
    </row>
    <row r="21" spans="1:7" ht="24" customHeight="1">
      <c r="A21" s="127">
        <v>1</v>
      </c>
      <c r="B21" s="290" t="s">
        <v>141</v>
      </c>
      <c r="C21" s="301"/>
      <c r="D21" s="301"/>
      <c r="E21" s="301"/>
      <c r="F21" s="127"/>
      <c r="G21" s="128" t="str">
        <f t="shared" ref="G21:G36" si="1">IF(F21="○","ＯＫ","ＮＧ")</f>
        <v>ＮＧ</v>
      </c>
    </row>
    <row r="22" spans="1:7" ht="24" customHeight="1">
      <c r="A22" s="127">
        <v>2</v>
      </c>
      <c r="B22" s="290" t="s">
        <v>142</v>
      </c>
      <c r="C22" s="301"/>
      <c r="D22" s="301"/>
      <c r="E22" s="301"/>
      <c r="F22" s="127"/>
      <c r="G22" s="128" t="str">
        <f t="shared" si="1"/>
        <v>ＮＧ</v>
      </c>
    </row>
    <row r="23" spans="1:7" ht="24" customHeight="1">
      <c r="A23" s="127">
        <v>3</v>
      </c>
      <c r="B23" s="300" t="s">
        <v>143</v>
      </c>
      <c r="C23" s="301"/>
      <c r="D23" s="301"/>
      <c r="E23" s="301"/>
      <c r="F23" s="127"/>
      <c r="G23" s="128" t="str">
        <f t="shared" si="1"/>
        <v>ＮＧ</v>
      </c>
    </row>
    <row r="24" spans="1:7" ht="24" customHeight="1">
      <c r="A24" s="127">
        <v>4</v>
      </c>
      <c r="B24" s="300" t="s">
        <v>144</v>
      </c>
      <c r="C24" s="301"/>
      <c r="D24" s="301"/>
      <c r="E24" s="301"/>
      <c r="F24" s="127"/>
      <c r="G24" s="128" t="str">
        <f>IF(F24="○","ＯＫ","ＮＧ")</f>
        <v>ＮＧ</v>
      </c>
    </row>
    <row r="25" spans="1:7" ht="55.5" customHeight="1">
      <c r="A25" s="127">
        <v>5</v>
      </c>
      <c r="B25" s="295" t="s">
        <v>268</v>
      </c>
      <c r="C25" s="301"/>
      <c r="D25" s="301"/>
      <c r="E25" s="301"/>
      <c r="F25" s="127"/>
      <c r="G25" s="128" t="str">
        <f>IF(F25="○","ＯＫ","ＮＧ")</f>
        <v>ＮＧ</v>
      </c>
    </row>
    <row r="26" spans="1:7" ht="21.75" customHeight="1">
      <c r="A26" s="127">
        <v>6</v>
      </c>
      <c r="B26" s="300" t="s">
        <v>145</v>
      </c>
      <c r="C26" s="301"/>
      <c r="D26" s="301"/>
      <c r="E26" s="301"/>
      <c r="F26" s="127"/>
      <c r="G26" s="128" t="str">
        <f t="shared" ref="G26:G27" si="2">IF(F26="○","ＯＫ","ＮＧ")</f>
        <v>ＮＧ</v>
      </c>
    </row>
    <row r="27" spans="1:7" ht="21.75" customHeight="1">
      <c r="A27" s="127">
        <v>7</v>
      </c>
      <c r="B27" s="300" t="s">
        <v>146</v>
      </c>
      <c r="C27" s="301"/>
      <c r="D27" s="301"/>
      <c r="E27" s="301"/>
      <c r="F27" s="127"/>
      <c r="G27" s="128" t="str">
        <f t="shared" si="2"/>
        <v>ＮＧ</v>
      </c>
    </row>
    <row r="28" spans="1:7" ht="21.75" customHeight="1">
      <c r="A28" s="303">
        <v>8</v>
      </c>
      <c r="B28" s="290" t="s">
        <v>147</v>
      </c>
      <c r="C28" s="291"/>
      <c r="D28" s="291"/>
      <c r="E28" s="291"/>
      <c r="F28" s="304"/>
      <c r="G28" s="128"/>
    </row>
    <row r="29" spans="1:7" ht="21.75" customHeight="1">
      <c r="A29" s="303"/>
      <c r="B29" s="110" t="s">
        <v>148</v>
      </c>
      <c r="C29" s="300" t="s">
        <v>149</v>
      </c>
      <c r="D29" s="301"/>
      <c r="E29" s="302"/>
      <c r="F29" s="127"/>
      <c r="G29" s="128" t="str">
        <f t="shared" si="1"/>
        <v>ＮＧ</v>
      </c>
    </row>
    <row r="30" spans="1:7" ht="62.25" customHeight="1">
      <c r="A30" s="303"/>
      <c r="B30" s="110" t="s">
        <v>150</v>
      </c>
      <c r="C30" s="290" t="s">
        <v>151</v>
      </c>
      <c r="D30" s="291"/>
      <c r="E30" s="304"/>
      <c r="F30" s="127"/>
      <c r="G30" s="128" t="str">
        <f t="shared" si="1"/>
        <v>ＮＧ</v>
      </c>
    </row>
    <row r="31" spans="1:7" ht="82.5" customHeight="1">
      <c r="A31" s="303"/>
      <c r="B31" s="110" t="s">
        <v>152</v>
      </c>
      <c r="C31" s="290" t="s">
        <v>153</v>
      </c>
      <c r="D31" s="291"/>
      <c r="E31" s="304"/>
      <c r="F31" s="127" t="s">
        <v>137</v>
      </c>
      <c r="G31" s="128" t="str">
        <f>IF(F31="　","NG","OK")</f>
        <v>NG</v>
      </c>
    </row>
    <row r="32" spans="1:7" ht="86.25" customHeight="1">
      <c r="A32" s="127">
        <v>9</v>
      </c>
      <c r="B32" s="290" t="s">
        <v>154</v>
      </c>
      <c r="C32" s="301"/>
      <c r="D32" s="301"/>
      <c r="E32" s="301"/>
      <c r="F32" s="127"/>
      <c r="G32" s="128" t="str">
        <f>IF(F32="○","ＯＫ","ＮＧ")</f>
        <v>ＮＧ</v>
      </c>
    </row>
    <row r="33" spans="1:7" ht="22.5" customHeight="1">
      <c r="A33" s="127">
        <v>10</v>
      </c>
      <c r="B33" s="300" t="s">
        <v>155</v>
      </c>
      <c r="C33" s="301"/>
      <c r="D33" s="301"/>
      <c r="E33" s="301"/>
      <c r="F33" s="127"/>
      <c r="G33" s="128" t="str">
        <f t="shared" si="1"/>
        <v>ＮＧ</v>
      </c>
    </row>
    <row r="34" spans="1:7" ht="22.5" customHeight="1">
      <c r="A34" s="127">
        <v>11</v>
      </c>
      <c r="B34" s="300" t="s">
        <v>156</v>
      </c>
      <c r="C34" s="301"/>
      <c r="D34" s="301"/>
      <c r="E34" s="301"/>
      <c r="F34" s="127"/>
      <c r="G34" s="128" t="str">
        <f t="shared" si="1"/>
        <v>ＮＧ</v>
      </c>
    </row>
    <row r="35" spans="1:7" ht="22.5" customHeight="1">
      <c r="A35" s="127">
        <v>12</v>
      </c>
      <c r="B35" s="300" t="s">
        <v>157</v>
      </c>
      <c r="C35" s="301"/>
      <c r="D35" s="301"/>
      <c r="E35" s="301"/>
      <c r="F35" s="127"/>
      <c r="G35" s="128" t="str">
        <f t="shared" si="1"/>
        <v>ＮＧ</v>
      </c>
    </row>
    <row r="36" spans="1:7" ht="24" customHeight="1">
      <c r="A36" s="281">
        <v>13</v>
      </c>
      <c r="B36" s="300" t="s">
        <v>158</v>
      </c>
      <c r="C36" s="301"/>
      <c r="D36" s="301"/>
      <c r="E36" s="302"/>
      <c r="F36" s="281"/>
      <c r="G36" s="128" t="str">
        <f t="shared" si="1"/>
        <v>ＮＧ</v>
      </c>
    </row>
    <row r="37" spans="1:7" ht="22.5" customHeight="1">
      <c r="A37" s="281">
        <v>14</v>
      </c>
      <c r="B37" s="300" t="s">
        <v>159</v>
      </c>
      <c r="C37" s="301"/>
      <c r="D37" s="301"/>
      <c r="E37" s="301"/>
      <c r="F37" s="127" t="s">
        <v>137</v>
      </c>
      <c r="G37" s="128" t="str">
        <f>IF(F37="　","ＮＧ","ＯＫ")</f>
        <v>ＮＧ</v>
      </c>
    </row>
    <row r="38" spans="1:7" ht="9.75" customHeight="1">
      <c r="A38" s="130"/>
      <c r="B38" s="131"/>
      <c r="C38" s="131"/>
      <c r="D38" s="131"/>
      <c r="E38" s="131"/>
      <c r="F38" s="132"/>
    </row>
    <row r="39" spans="1:7" ht="30" customHeight="1">
      <c r="A39" s="296" t="s">
        <v>160</v>
      </c>
      <c r="B39" s="296"/>
      <c r="C39" s="296"/>
      <c r="D39" s="296"/>
      <c r="E39" s="296"/>
      <c r="F39" s="296"/>
    </row>
    <row r="40" spans="1:7" ht="20.25" customHeight="1">
      <c r="A40" s="292" t="s">
        <v>161</v>
      </c>
      <c r="B40" s="293"/>
      <c r="C40" s="293"/>
      <c r="D40" s="293"/>
      <c r="E40" s="293"/>
      <c r="F40" s="125" t="s">
        <v>134</v>
      </c>
      <c r="G40" s="108" t="s">
        <v>135</v>
      </c>
    </row>
    <row r="41" spans="1:7" ht="41.25" customHeight="1">
      <c r="A41" s="127">
        <v>1</v>
      </c>
      <c r="B41" s="290" t="s">
        <v>162</v>
      </c>
      <c r="C41" s="291"/>
      <c r="D41" s="291"/>
      <c r="E41" s="291"/>
      <c r="F41" s="127"/>
      <c r="G41" s="128" t="str">
        <f t="shared" ref="G41" si="3">IF(F41="○","ＯＫ","ＮＧ")</f>
        <v>ＮＧ</v>
      </c>
    </row>
    <row r="42" spans="1:7" ht="20.25" customHeight="1">
      <c r="A42" s="292" t="s">
        <v>163</v>
      </c>
      <c r="B42" s="293"/>
      <c r="C42" s="293"/>
      <c r="D42" s="293"/>
      <c r="E42" s="293"/>
      <c r="F42" s="125" t="s">
        <v>134</v>
      </c>
    </row>
    <row r="43" spans="1:7" ht="50.25" customHeight="1">
      <c r="A43" s="127">
        <v>2</v>
      </c>
      <c r="B43" s="290" t="s">
        <v>164</v>
      </c>
      <c r="C43" s="291"/>
      <c r="D43" s="291"/>
      <c r="E43" s="291"/>
      <c r="F43" s="127"/>
      <c r="G43" s="128" t="str">
        <f t="shared" ref="G43" si="4">IF(F43="○","ＯＫ","ＮＧ")</f>
        <v>ＮＧ</v>
      </c>
    </row>
    <row r="44" spans="1:7" ht="20.25" customHeight="1">
      <c r="A44" s="292" t="s">
        <v>165</v>
      </c>
      <c r="B44" s="293"/>
      <c r="C44" s="293"/>
      <c r="D44" s="293"/>
      <c r="E44" s="294"/>
      <c r="F44" s="125" t="s">
        <v>134</v>
      </c>
      <c r="G44" s="108"/>
    </row>
    <row r="45" spans="1:7" ht="63" customHeight="1">
      <c r="A45" s="127">
        <v>3</v>
      </c>
      <c r="B45" s="290" t="s">
        <v>166</v>
      </c>
      <c r="C45" s="291"/>
      <c r="D45" s="291"/>
      <c r="E45" s="291"/>
      <c r="F45" s="127"/>
      <c r="G45" s="128" t="str">
        <f t="shared" ref="G45" si="5">IF(F45="○","ＯＫ","ＮＧ")</f>
        <v>ＮＧ</v>
      </c>
    </row>
    <row r="46" spans="1:7" s="135" customFormat="1" ht="63" customHeight="1">
      <c r="A46" s="281">
        <v>4</v>
      </c>
      <c r="B46" s="297" t="s">
        <v>269</v>
      </c>
      <c r="C46" s="298"/>
      <c r="D46" s="298"/>
      <c r="E46" s="299"/>
      <c r="F46" s="278"/>
      <c r="G46" s="282"/>
    </row>
    <row r="47" spans="1:7" ht="20.25" customHeight="1">
      <c r="A47" s="292" t="s">
        <v>167</v>
      </c>
      <c r="B47" s="293"/>
      <c r="C47" s="293"/>
      <c r="D47" s="293"/>
      <c r="E47" s="294"/>
      <c r="F47" s="125" t="s">
        <v>134</v>
      </c>
      <c r="G47" s="108"/>
    </row>
    <row r="48" spans="1:7" ht="68.25" customHeight="1">
      <c r="A48" s="127">
        <v>5</v>
      </c>
      <c r="B48" s="290" t="s">
        <v>168</v>
      </c>
      <c r="C48" s="291"/>
      <c r="D48" s="291"/>
      <c r="E48" s="291"/>
      <c r="F48" s="127"/>
      <c r="G48" s="128" t="str">
        <f t="shared" ref="G48:G49" si="6">IF(F48="○","ＯＫ","ＮＧ")</f>
        <v>ＮＧ</v>
      </c>
    </row>
    <row r="49" spans="1:7" ht="69" customHeight="1">
      <c r="A49" s="281">
        <v>6</v>
      </c>
      <c r="B49" s="295" t="s">
        <v>270</v>
      </c>
      <c r="C49" s="291"/>
      <c r="D49" s="291"/>
      <c r="E49" s="291"/>
      <c r="F49" s="127"/>
      <c r="G49" s="128" t="str">
        <f t="shared" si="6"/>
        <v>ＮＧ</v>
      </c>
    </row>
    <row r="51" spans="1:7">
      <c r="B51" s="133"/>
    </row>
  </sheetData>
  <mergeCells count="44">
    <mergeCell ref="C8:E8"/>
    <mergeCell ref="A1:F1"/>
    <mergeCell ref="C2:E2"/>
    <mergeCell ref="C3:D3"/>
    <mergeCell ref="C4:D4"/>
    <mergeCell ref="C5:D5"/>
    <mergeCell ref="B23:E23"/>
    <mergeCell ref="C9:E9"/>
    <mergeCell ref="A12:F12"/>
    <mergeCell ref="A13:E13"/>
    <mergeCell ref="B14:E14"/>
    <mergeCell ref="B15:E15"/>
    <mergeCell ref="B16:E16"/>
    <mergeCell ref="B17:E17"/>
    <mergeCell ref="A19:F19"/>
    <mergeCell ref="A20:E20"/>
    <mergeCell ref="B21:E21"/>
    <mergeCell ref="B22:E22"/>
    <mergeCell ref="A28:A31"/>
    <mergeCell ref="B28:F28"/>
    <mergeCell ref="C29:E29"/>
    <mergeCell ref="C30:E30"/>
    <mergeCell ref="C31:E31"/>
    <mergeCell ref="B37:E37"/>
    <mergeCell ref="B24:E24"/>
    <mergeCell ref="B25:E25"/>
    <mergeCell ref="B26:E26"/>
    <mergeCell ref="B27:E27"/>
    <mergeCell ref="B32:E32"/>
    <mergeCell ref="B33:E33"/>
    <mergeCell ref="B34:E34"/>
    <mergeCell ref="B35:E35"/>
    <mergeCell ref="B36:E36"/>
    <mergeCell ref="B45:E45"/>
    <mergeCell ref="A47:E47"/>
    <mergeCell ref="B48:E48"/>
    <mergeCell ref="B49:E49"/>
    <mergeCell ref="A39:F39"/>
    <mergeCell ref="A40:E40"/>
    <mergeCell ref="B41:E41"/>
    <mergeCell ref="A42:E42"/>
    <mergeCell ref="B43:E43"/>
    <mergeCell ref="A44:E44"/>
    <mergeCell ref="B46:E46"/>
  </mergeCells>
  <phoneticPr fontId="7"/>
  <dataValidations count="3">
    <dataValidation type="list" showErrorMessage="1" prompt="_x000a__x000a_" sqref="F37" xr:uid="{6F4C798C-BBAA-4BC1-A8F8-46A24137E98C}">
      <formula1>"○,該当なし,　,"</formula1>
    </dataValidation>
    <dataValidation type="list" showErrorMessage="1" prompt="_x000a__x000a_" sqref="F41 F36 F21:F27 F43 F48:F49 F14:F17 F29:F35 F45" xr:uid="{06F8C28C-C594-4146-8904-156153601CFF}">
      <formula1>"○,×,　,"</formula1>
    </dataValidation>
    <dataValidation type="list" showInputMessage="1" showErrorMessage="1" sqref="F46" xr:uid="{71D9024A-3256-423C-A6BB-327C6882B42D}">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A8A49-954F-4976-945B-306119BFD0E5}">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23" customWidth="1"/>
    <col min="2" max="4" width="21.5" style="223" customWidth="1"/>
    <col min="5" max="5" width="4.125" style="223" customWidth="1"/>
    <col min="6" max="8" width="21.5" style="223" customWidth="1"/>
    <col min="9" max="9" width="3.75" style="223" bestFit="1" customWidth="1"/>
    <col min="10" max="10" width="10.25" style="223" bestFit="1" customWidth="1"/>
    <col min="11" max="11" width="12.875" style="223" customWidth="1"/>
    <col min="12" max="12" width="3.5" style="243" bestFit="1" customWidth="1"/>
    <col min="13" max="16384" width="9" style="223"/>
  </cols>
  <sheetData>
    <row r="1" spans="1:12" ht="24.75" customHeight="1">
      <c r="H1" s="244" t="s">
        <v>232</v>
      </c>
      <c r="I1" s="505"/>
      <c r="J1" s="505"/>
      <c r="K1" s="505"/>
      <c r="L1" s="505"/>
    </row>
    <row r="2" spans="1:12" ht="22.5" customHeight="1">
      <c r="B2" s="245"/>
      <c r="C2" s="245"/>
      <c r="D2" s="246"/>
      <c r="E2" s="245"/>
      <c r="F2" s="245"/>
      <c r="G2" s="245"/>
      <c r="H2" s="245"/>
      <c r="I2" s="245"/>
      <c r="J2" s="245"/>
      <c r="K2" s="245"/>
      <c r="L2" s="245"/>
    </row>
    <row r="3" spans="1:12" ht="22.5" customHeight="1">
      <c r="B3" s="245"/>
      <c r="C3" s="247" t="s">
        <v>233</v>
      </c>
      <c r="D3" s="246">
        <v>2</v>
      </c>
      <c r="E3" s="506" t="s">
        <v>234</v>
      </c>
      <c r="F3" s="506"/>
      <c r="G3" s="248" t="s">
        <v>263</v>
      </c>
      <c r="H3" s="245" t="s">
        <v>236</v>
      </c>
      <c r="I3" s="245"/>
      <c r="J3" s="245"/>
      <c r="K3" s="245"/>
      <c r="L3" s="245"/>
    </row>
    <row r="4" spans="1:12" ht="22.5" customHeight="1">
      <c r="B4" s="245"/>
      <c r="C4" s="245"/>
      <c r="D4" s="246"/>
      <c r="E4" s="245"/>
      <c r="F4" s="245"/>
      <c r="G4" s="245"/>
      <c r="H4" s="245"/>
      <c r="I4" s="245"/>
      <c r="J4" s="245"/>
      <c r="K4" s="245"/>
      <c r="L4" s="245"/>
    </row>
    <row r="5" spans="1:12" ht="22.5" customHeight="1">
      <c r="B5" s="245"/>
      <c r="C5" s="245"/>
      <c r="D5" s="246"/>
      <c r="E5" s="245"/>
      <c r="F5" s="245"/>
      <c r="G5" s="245"/>
      <c r="H5" s="245"/>
      <c r="I5" s="245"/>
      <c r="J5" s="245"/>
      <c r="K5" s="245"/>
      <c r="L5" s="245"/>
    </row>
    <row r="6" spans="1:12" ht="22.5" customHeight="1">
      <c r="B6" s="245"/>
      <c r="C6" s="245"/>
      <c r="D6" s="246"/>
      <c r="E6" s="245"/>
      <c r="F6" s="245"/>
      <c r="G6" s="245"/>
      <c r="H6" s="245"/>
      <c r="I6" s="245"/>
      <c r="J6" s="245"/>
      <c r="K6" s="245"/>
      <c r="L6" s="245"/>
    </row>
    <row r="7" spans="1:12" ht="22.5" customHeight="1">
      <c r="B7" s="245"/>
      <c r="C7" s="245"/>
      <c r="D7" s="246"/>
      <c r="E7" s="245"/>
      <c r="F7" s="245"/>
      <c r="G7" s="245"/>
      <c r="H7" s="245"/>
      <c r="I7" s="245"/>
      <c r="J7" s="245"/>
      <c r="K7" s="245"/>
      <c r="L7" s="245"/>
    </row>
    <row r="8" spans="1:12" ht="28.5" customHeight="1" thickBot="1">
      <c r="F8" s="249" t="s">
        <v>64</v>
      </c>
      <c r="G8" s="507">
        <f>'02_様式6-1'!B8</f>
        <v>0</v>
      </c>
      <c r="H8" s="507"/>
    </row>
    <row r="9" spans="1:12" s="250" customFormat="1" ht="49.5" customHeight="1" thickBot="1">
      <c r="A9" s="508" t="s">
        <v>237</v>
      </c>
      <c r="B9" s="509"/>
      <c r="C9" s="509"/>
      <c r="D9" s="510"/>
      <c r="E9" s="508" t="s">
        <v>238</v>
      </c>
      <c r="F9" s="509"/>
      <c r="G9" s="509"/>
      <c r="H9" s="511"/>
      <c r="L9" s="251"/>
    </row>
    <row r="10" spans="1:12" s="250" customFormat="1" ht="49.5" customHeight="1" thickBot="1">
      <c r="A10" s="503" t="s">
        <v>20</v>
      </c>
      <c r="B10" s="504"/>
      <c r="C10" s="252" t="s">
        <v>239</v>
      </c>
      <c r="D10" s="253" t="s">
        <v>42</v>
      </c>
      <c r="E10" s="503" t="s">
        <v>20</v>
      </c>
      <c r="F10" s="504"/>
      <c r="G10" s="252" t="s">
        <v>239</v>
      </c>
      <c r="H10" s="254" t="s">
        <v>42</v>
      </c>
      <c r="L10" s="251"/>
    </row>
    <row r="11" spans="1:12" s="250" customFormat="1" ht="49.5" customHeight="1">
      <c r="A11" s="512" t="s">
        <v>240</v>
      </c>
      <c r="B11" s="513"/>
      <c r="C11" s="255">
        <f>SUM(C12:C18)</f>
        <v>0</v>
      </c>
      <c r="D11" s="256"/>
      <c r="E11" s="512" t="s">
        <v>241</v>
      </c>
      <c r="F11" s="513"/>
      <c r="G11" s="255">
        <f>SUM(G12:G14)</f>
        <v>0</v>
      </c>
      <c r="H11" s="257"/>
      <c r="L11" s="251"/>
    </row>
    <row r="12" spans="1:12" s="250" customFormat="1" ht="49.5" customHeight="1">
      <c r="A12" s="499" t="s">
        <v>242</v>
      </c>
      <c r="B12" s="500"/>
      <c r="C12" s="258"/>
      <c r="D12" s="259"/>
      <c r="E12" s="499" t="s">
        <v>243</v>
      </c>
      <c r="F12" s="500"/>
      <c r="G12" s="260"/>
      <c r="H12" s="261"/>
      <c r="L12" s="251"/>
    </row>
    <row r="13" spans="1:12" s="250" customFormat="1" ht="49.5" customHeight="1">
      <c r="A13" s="499" t="s">
        <v>244</v>
      </c>
      <c r="B13" s="500"/>
      <c r="C13" s="258"/>
      <c r="D13" s="259"/>
      <c r="E13" s="499" t="s">
        <v>245</v>
      </c>
      <c r="F13" s="500"/>
      <c r="G13" s="260"/>
      <c r="H13" s="261"/>
      <c r="L13" s="251"/>
    </row>
    <row r="14" spans="1:12" s="250" customFormat="1" ht="49.5" customHeight="1">
      <c r="A14" s="499" t="s">
        <v>246</v>
      </c>
      <c r="B14" s="500"/>
      <c r="C14" s="258"/>
      <c r="D14" s="259"/>
      <c r="E14" s="499" t="s">
        <v>247</v>
      </c>
      <c r="F14" s="500"/>
      <c r="G14" s="260"/>
      <c r="H14" s="261"/>
      <c r="L14" s="251"/>
    </row>
    <row r="15" spans="1:12" s="250" customFormat="1" ht="49.5" customHeight="1">
      <c r="A15" s="499" t="s">
        <v>248</v>
      </c>
      <c r="B15" s="500"/>
      <c r="C15" s="258"/>
      <c r="D15" s="259"/>
      <c r="E15" s="497" t="s">
        <v>249</v>
      </c>
      <c r="F15" s="498"/>
      <c r="G15" s="262">
        <f>SUM(G16:G17)</f>
        <v>0</v>
      </c>
      <c r="H15" s="261"/>
      <c r="L15" s="251"/>
    </row>
    <row r="16" spans="1:12" s="250" customFormat="1" ht="49.5" customHeight="1">
      <c r="A16" s="499" t="s">
        <v>250</v>
      </c>
      <c r="B16" s="500"/>
      <c r="C16" s="258"/>
      <c r="D16" s="259"/>
      <c r="E16" s="499" t="s">
        <v>251</v>
      </c>
      <c r="F16" s="500"/>
      <c r="G16" s="260"/>
      <c r="H16" s="261"/>
      <c r="L16" s="251"/>
    </row>
    <row r="17" spans="1:12" s="250" customFormat="1" ht="49.5" customHeight="1">
      <c r="A17" s="499" t="s">
        <v>253</v>
      </c>
      <c r="B17" s="500"/>
      <c r="C17" s="258"/>
      <c r="D17" s="259"/>
      <c r="E17" s="499" t="s">
        <v>254</v>
      </c>
      <c r="F17" s="500"/>
      <c r="G17" s="260"/>
      <c r="H17" s="261"/>
      <c r="L17" s="251"/>
    </row>
    <row r="18" spans="1:12" s="250" customFormat="1" ht="49.5" customHeight="1">
      <c r="A18" s="499" t="s">
        <v>255</v>
      </c>
      <c r="B18" s="500"/>
      <c r="C18" s="258"/>
      <c r="D18" s="259"/>
      <c r="E18" s="497" t="s">
        <v>256</v>
      </c>
      <c r="F18" s="498"/>
      <c r="G18" s="260"/>
      <c r="H18" s="261"/>
      <c r="L18" s="251"/>
    </row>
    <row r="19" spans="1:12" s="250" customFormat="1" ht="49.5" customHeight="1">
      <c r="A19" s="497" t="s">
        <v>257</v>
      </c>
      <c r="B19" s="498"/>
      <c r="C19" s="258"/>
      <c r="D19" s="259"/>
      <c r="E19" s="497" t="s">
        <v>258</v>
      </c>
      <c r="F19" s="498"/>
      <c r="G19" s="260"/>
      <c r="H19" s="261"/>
      <c r="L19" s="251"/>
    </row>
    <row r="20" spans="1:12" s="250" customFormat="1" ht="49.5" customHeight="1">
      <c r="A20" s="497" t="s">
        <v>259</v>
      </c>
      <c r="B20" s="498"/>
      <c r="C20" s="258"/>
      <c r="D20" s="259"/>
      <c r="E20" s="491"/>
      <c r="F20" s="492"/>
      <c r="G20" s="260"/>
      <c r="H20" s="261"/>
      <c r="L20" s="251"/>
    </row>
    <row r="21" spans="1:12" s="250" customFormat="1" ht="49.5" customHeight="1">
      <c r="A21" s="491"/>
      <c r="B21" s="492"/>
      <c r="C21" s="258"/>
      <c r="D21" s="259"/>
      <c r="E21" s="491"/>
      <c r="F21" s="492"/>
      <c r="G21" s="260"/>
      <c r="H21" s="261"/>
      <c r="L21" s="251"/>
    </row>
    <row r="22" spans="1:12" s="250" customFormat="1" ht="49.5" customHeight="1">
      <c r="A22" s="491"/>
      <c r="B22" s="492"/>
      <c r="C22" s="258"/>
      <c r="D22" s="259"/>
      <c r="E22" s="491"/>
      <c r="F22" s="492"/>
      <c r="G22" s="260"/>
      <c r="H22" s="261"/>
      <c r="L22" s="251"/>
    </row>
    <row r="23" spans="1:12" s="250" customFormat="1" ht="49.5" customHeight="1">
      <c r="A23" s="491"/>
      <c r="B23" s="492"/>
      <c r="C23" s="258"/>
      <c r="D23" s="259"/>
      <c r="E23" s="491"/>
      <c r="F23" s="492"/>
      <c r="G23" s="260"/>
      <c r="H23" s="261"/>
      <c r="L23" s="251"/>
    </row>
    <row r="24" spans="1:12" s="250" customFormat="1" ht="49.5" customHeight="1" thickBot="1">
      <c r="A24" s="493"/>
      <c r="B24" s="494"/>
      <c r="C24" s="263"/>
      <c r="D24" s="264"/>
      <c r="E24" s="493"/>
      <c r="F24" s="494"/>
      <c r="G24" s="265"/>
      <c r="H24" s="266"/>
      <c r="L24" s="251"/>
    </row>
    <row r="25" spans="1:12" s="250" customFormat="1" ht="49.5" customHeight="1" thickBot="1">
      <c r="A25" s="495" t="s">
        <v>260</v>
      </c>
      <c r="B25" s="496"/>
      <c r="C25" s="267">
        <f>C11+C19+C20+C21+C22+C23+C24</f>
        <v>0</v>
      </c>
      <c r="D25" s="268"/>
      <c r="E25" s="495" t="s">
        <v>260</v>
      </c>
      <c r="F25" s="496"/>
      <c r="G25" s="269">
        <f>G11+G15+G18+G19+G20+G21+G22+G23+G24</f>
        <v>0</v>
      </c>
      <c r="H25" s="270"/>
      <c r="L25" s="251"/>
    </row>
    <row r="27" spans="1:12" ht="104.25" customHeight="1">
      <c r="B27" s="490" t="s">
        <v>264</v>
      </c>
      <c r="C27" s="490"/>
      <c r="D27" s="490"/>
      <c r="E27" s="490"/>
      <c r="F27" s="490"/>
      <c r="G27" s="490"/>
      <c r="H27" s="490"/>
    </row>
    <row r="28" spans="1:12" ht="27" customHeight="1">
      <c r="B28" s="501" t="s">
        <v>276</v>
      </c>
      <c r="C28" s="501"/>
      <c r="D28" s="501"/>
      <c r="E28" s="501"/>
      <c r="F28" s="501"/>
      <c r="G28" s="501"/>
      <c r="H28" s="501"/>
    </row>
    <row r="29" spans="1:12" ht="27" customHeight="1">
      <c r="B29" s="502"/>
      <c r="C29" s="502"/>
      <c r="D29" s="502"/>
      <c r="E29" s="502"/>
      <c r="F29" s="502"/>
      <c r="G29" s="502"/>
      <c r="H29" s="502"/>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F0263AA5-D5F4-4B52-BA77-0806B2AFEF8D}">
      <formula1>"申請事業財源"</formula1>
    </dataValidation>
    <dataValidation type="list" allowBlank="1" showInputMessage="1" showErrorMessage="1" sqref="G3" xr:uid="{DE1AD7F3-4076-4DFF-91CA-C057EDDC8776}">
      <formula1>"予算,決算"</formula1>
    </dataValidation>
    <dataValidation type="list" allowBlank="1" showInputMessage="1" showErrorMessage="1" sqref="D3" xr:uid="{E6C96B67-ADDD-4549-93B4-670E7F9EC8E4}">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BD717-DA6C-42C3-BCF3-972FA93C6F03}">
  <sheetPr>
    <tabColor rgb="FF00B0F0"/>
    <pageSetUpPr fitToPage="1"/>
  </sheetPr>
  <dimension ref="A1:L29"/>
  <sheetViews>
    <sheetView showZeros="0" view="pageBreakPreview" zoomScale="70" zoomScaleNormal="85" zoomScaleSheetLayoutView="70" workbookViewId="0">
      <selection activeCell="B29" sqref="B29:H29"/>
    </sheetView>
  </sheetViews>
  <sheetFormatPr defaultRowHeight="13.5"/>
  <cols>
    <col min="1" max="1" width="2.875" style="223" customWidth="1"/>
    <col min="2" max="4" width="21.5" style="223" customWidth="1"/>
    <col min="5" max="5" width="4.125" style="223" customWidth="1"/>
    <col min="6" max="8" width="21.5" style="223" customWidth="1"/>
    <col min="9" max="9" width="3.75" style="223" bestFit="1" customWidth="1"/>
    <col min="10" max="10" width="10.25" style="223" bestFit="1" customWidth="1"/>
    <col min="11" max="11" width="12.875" style="223" customWidth="1"/>
    <col min="12" max="12" width="3.5" style="243" bestFit="1" customWidth="1"/>
    <col min="13" max="16384" width="9" style="223"/>
  </cols>
  <sheetData>
    <row r="1" spans="1:12" ht="24.75" customHeight="1">
      <c r="H1" s="244" t="s">
        <v>232</v>
      </c>
      <c r="I1" s="505"/>
      <c r="J1" s="505"/>
      <c r="K1" s="505"/>
      <c r="L1" s="505"/>
    </row>
    <row r="2" spans="1:12" ht="22.5" customHeight="1">
      <c r="B2" s="245"/>
      <c r="C2" s="245"/>
      <c r="D2" s="246"/>
      <c r="E2" s="245"/>
      <c r="F2" s="245"/>
      <c r="G2" s="245"/>
      <c r="H2" s="245"/>
      <c r="I2" s="245"/>
      <c r="J2" s="245"/>
      <c r="K2" s="245"/>
      <c r="L2" s="245"/>
    </row>
    <row r="3" spans="1:12" ht="22.5" customHeight="1">
      <c r="B3" s="245"/>
      <c r="C3" s="247" t="s">
        <v>233</v>
      </c>
      <c r="D3" s="246">
        <v>3</v>
      </c>
      <c r="E3" s="506" t="s">
        <v>234</v>
      </c>
      <c r="F3" s="506"/>
      <c r="G3" s="248" t="s">
        <v>263</v>
      </c>
      <c r="H3" s="245" t="s">
        <v>236</v>
      </c>
      <c r="I3" s="245"/>
      <c r="J3" s="245"/>
      <c r="K3" s="245"/>
      <c r="L3" s="245"/>
    </row>
    <row r="4" spans="1:12" ht="22.5" customHeight="1">
      <c r="B4" s="245"/>
      <c r="C4" s="245"/>
      <c r="D4" s="246"/>
      <c r="E4" s="245"/>
      <c r="F4" s="245"/>
      <c r="G4" s="245"/>
      <c r="H4" s="245"/>
      <c r="I4" s="245"/>
      <c r="J4" s="245"/>
      <c r="K4" s="245"/>
      <c r="L4" s="245"/>
    </row>
    <row r="5" spans="1:12" ht="22.5" customHeight="1">
      <c r="B5" s="245"/>
      <c r="C5" s="245"/>
      <c r="D5" s="246"/>
      <c r="E5" s="245"/>
      <c r="F5" s="245"/>
      <c r="G5" s="245"/>
      <c r="H5" s="245"/>
      <c r="I5" s="245"/>
      <c r="J5" s="245"/>
      <c r="K5" s="245"/>
      <c r="L5" s="245"/>
    </row>
    <row r="6" spans="1:12" ht="22.5" customHeight="1">
      <c r="B6" s="245"/>
      <c r="C6" s="245"/>
      <c r="D6" s="246"/>
      <c r="E6" s="245"/>
      <c r="F6" s="245"/>
      <c r="G6" s="245"/>
      <c r="H6" s="245"/>
      <c r="I6" s="245"/>
      <c r="J6" s="245"/>
      <c r="K6" s="245"/>
      <c r="L6" s="245"/>
    </row>
    <row r="7" spans="1:12" ht="22.5" customHeight="1">
      <c r="B7" s="245"/>
      <c r="C7" s="245"/>
      <c r="D7" s="246"/>
      <c r="E7" s="245"/>
      <c r="F7" s="245"/>
      <c r="G7" s="245"/>
      <c r="H7" s="245"/>
      <c r="I7" s="245"/>
      <c r="J7" s="245"/>
      <c r="K7" s="245"/>
      <c r="L7" s="245"/>
    </row>
    <row r="8" spans="1:12" ht="28.5" customHeight="1" thickBot="1">
      <c r="F8" s="249" t="s">
        <v>64</v>
      </c>
      <c r="G8" s="507">
        <f>'02_様式6-1'!B8</f>
        <v>0</v>
      </c>
      <c r="H8" s="507"/>
    </row>
    <row r="9" spans="1:12" s="250" customFormat="1" ht="49.5" customHeight="1" thickBot="1">
      <c r="A9" s="508" t="s">
        <v>237</v>
      </c>
      <c r="B9" s="509"/>
      <c r="C9" s="509"/>
      <c r="D9" s="510"/>
      <c r="E9" s="508" t="s">
        <v>238</v>
      </c>
      <c r="F9" s="509"/>
      <c r="G9" s="509"/>
      <c r="H9" s="511"/>
      <c r="L9" s="251"/>
    </row>
    <row r="10" spans="1:12" s="250" customFormat="1" ht="49.5" customHeight="1" thickBot="1">
      <c r="A10" s="503" t="s">
        <v>20</v>
      </c>
      <c r="B10" s="504"/>
      <c r="C10" s="252" t="s">
        <v>239</v>
      </c>
      <c r="D10" s="253" t="s">
        <v>42</v>
      </c>
      <c r="E10" s="503" t="s">
        <v>20</v>
      </c>
      <c r="F10" s="504"/>
      <c r="G10" s="252" t="s">
        <v>239</v>
      </c>
      <c r="H10" s="254" t="s">
        <v>42</v>
      </c>
      <c r="L10" s="251"/>
    </row>
    <row r="11" spans="1:12" s="250" customFormat="1" ht="49.5" customHeight="1">
      <c r="A11" s="512" t="s">
        <v>240</v>
      </c>
      <c r="B11" s="513"/>
      <c r="C11" s="255">
        <f>SUM(C12:C18)</f>
        <v>0</v>
      </c>
      <c r="D11" s="256"/>
      <c r="E11" s="512" t="s">
        <v>241</v>
      </c>
      <c r="F11" s="513"/>
      <c r="G11" s="255">
        <f>SUM(G12:G14)</f>
        <v>0</v>
      </c>
      <c r="H11" s="257"/>
      <c r="L11" s="251"/>
    </row>
    <row r="12" spans="1:12" s="250" customFormat="1" ht="49.5" customHeight="1">
      <c r="A12" s="499" t="s">
        <v>242</v>
      </c>
      <c r="B12" s="500"/>
      <c r="C12" s="258"/>
      <c r="D12" s="259"/>
      <c r="E12" s="499" t="s">
        <v>243</v>
      </c>
      <c r="F12" s="500"/>
      <c r="G12" s="260"/>
      <c r="H12" s="261"/>
      <c r="L12" s="251"/>
    </row>
    <row r="13" spans="1:12" s="250" customFormat="1" ht="49.5" customHeight="1">
      <c r="A13" s="499" t="s">
        <v>244</v>
      </c>
      <c r="B13" s="500"/>
      <c r="C13" s="258"/>
      <c r="D13" s="259"/>
      <c r="E13" s="499" t="s">
        <v>245</v>
      </c>
      <c r="F13" s="500"/>
      <c r="G13" s="260"/>
      <c r="H13" s="261"/>
      <c r="L13" s="251"/>
    </row>
    <row r="14" spans="1:12" s="250" customFormat="1" ht="49.5" customHeight="1">
      <c r="A14" s="499" t="s">
        <v>246</v>
      </c>
      <c r="B14" s="500"/>
      <c r="C14" s="258"/>
      <c r="D14" s="259"/>
      <c r="E14" s="499" t="s">
        <v>247</v>
      </c>
      <c r="F14" s="500"/>
      <c r="G14" s="260"/>
      <c r="H14" s="261"/>
      <c r="L14" s="251"/>
    </row>
    <row r="15" spans="1:12" s="250" customFormat="1" ht="49.5" customHeight="1">
      <c r="A15" s="499" t="s">
        <v>248</v>
      </c>
      <c r="B15" s="500"/>
      <c r="C15" s="258"/>
      <c r="D15" s="259"/>
      <c r="E15" s="497" t="s">
        <v>249</v>
      </c>
      <c r="F15" s="498"/>
      <c r="G15" s="262">
        <f>SUM(G16:G17)</f>
        <v>0</v>
      </c>
      <c r="H15" s="261"/>
      <c r="L15" s="251"/>
    </row>
    <row r="16" spans="1:12" s="250" customFormat="1" ht="49.5" customHeight="1">
      <c r="A16" s="499" t="s">
        <v>250</v>
      </c>
      <c r="B16" s="500"/>
      <c r="C16" s="258"/>
      <c r="D16" s="259"/>
      <c r="E16" s="499" t="s">
        <v>251</v>
      </c>
      <c r="F16" s="500"/>
      <c r="G16" s="260"/>
      <c r="H16" s="261"/>
      <c r="L16" s="251"/>
    </row>
    <row r="17" spans="1:12" s="250" customFormat="1" ht="49.5" customHeight="1">
      <c r="A17" s="499" t="s">
        <v>253</v>
      </c>
      <c r="B17" s="500"/>
      <c r="C17" s="258"/>
      <c r="D17" s="259"/>
      <c r="E17" s="499" t="s">
        <v>254</v>
      </c>
      <c r="F17" s="500"/>
      <c r="G17" s="260"/>
      <c r="H17" s="261"/>
      <c r="L17" s="251"/>
    </row>
    <row r="18" spans="1:12" s="250" customFormat="1" ht="49.5" customHeight="1">
      <c r="A18" s="499" t="s">
        <v>255</v>
      </c>
      <c r="B18" s="500"/>
      <c r="C18" s="258"/>
      <c r="D18" s="259"/>
      <c r="E18" s="497" t="s">
        <v>256</v>
      </c>
      <c r="F18" s="498"/>
      <c r="G18" s="260"/>
      <c r="H18" s="261"/>
      <c r="L18" s="251"/>
    </row>
    <row r="19" spans="1:12" s="250" customFormat="1" ht="49.5" customHeight="1">
      <c r="A19" s="497" t="s">
        <v>257</v>
      </c>
      <c r="B19" s="498"/>
      <c r="C19" s="258"/>
      <c r="D19" s="259"/>
      <c r="E19" s="497" t="s">
        <v>258</v>
      </c>
      <c r="F19" s="498"/>
      <c r="G19" s="260"/>
      <c r="H19" s="261"/>
      <c r="L19" s="251"/>
    </row>
    <row r="20" spans="1:12" s="250" customFormat="1" ht="49.5" customHeight="1">
      <c r="A20" s="497" t="s">
        <v>259</v>
      </c>
      <c r="B20" s="498"/>
      <c r="C20" s="258"/>
      <c r="D20" s="259"/>
      <c r="E20" s="491"/>
      <c r="F20" s="492"/>
      <c r="G20" s="260"/>
      <c r="H20" s="261"/>
      <c r="L20" s="251"/>
    </row>
    <row r="21" spans="1:12" s="250" customFormat="1" ht="49.5" customHeight="1">
      <c r="A21" s="491"/>
      <c r="B21" s="492"/>
      <c r="C21" s="258"/>
      <c r="D21" s="259"/>
      <c r="E21" s="491"/>
      <c r="F21" s="492"/>
      <c r="G21" s="260"/>
      <c r="H21" s="261"/>
      <c r="L21" s="251"/>
    </row>
    <row r="22" spans="1:12" s="250" customFormat="1" ht="49.5" customHeight="1">
      <c r="A22" s="491"/>
      <c r="B22" s="492"/>
      <c r="C22" s="258"/>
      <c r="D22" s="259"/>
      <c r="E22" s="491"/>
      <c r="F22" s="492"/>
      <c r="G22" s="260"/>
      <c r="H22" s="261"/>
      <c r="L22" s="251"/>
    </row>
    <row r="23" spans="1:12" s="250" customFormat="1" ht="49.5" customHeight="1">
      <c r="A23" s="491"/>
      <c r="B23" s="492"/>
      <c r="C23" s="258"/>
      <c r="D23" s="259"/>
      <c r="E23" s="491"/>
      <c r="F23" s="492"/>
      <c r="G23" s="260"/>
      <c r="H23" s="261"/>
      <c r="L23" s="251"/>
    </row>
    <row r="24" spans="1:12" s="250" customFormat="1" ht="49.5" customHeight="1" thickBot="1">
      <c r="A24" s="493"/>
      <c r="B24" s="494"/>
      <c r="C24" s="263"/>
      <c r="D24" s="264"/>
      <c r="E24" s="493"/>
      <c r="F24" s="494"/>
      <c r="G24" s="265"/>
      <c r="H24" s="266"/>
      <c r="L24" s="251"/>
    </row>
    <row r="25" spans="1:12" s="250" customFormat="1" ht="49.5" customHeight="1" thickBot="1">
      <c r="A25" s="495" t="s">
        <v>260</v>
      </c>
      <c r="B25" s="496"/>
      <c r="C25" s="267">
        <f>C11+C19+C20+C21+C22+C23+C24</f>
        <v>0</v>
      </c>
      <c r="D25" s="268"/>
      <c r="E25" s="495" t="s">
        <v>260</v>
      </c>
      <c r="F25" s="496"/>
      <c r="G25" s="269">
        <f>G11+G15+G18+G19+G20+G21+G22+G23+G24</f>
        <v>0</v>
      </c>
      <c r="H25" s="270"/>
      <c r="L25" s="251"/>
    </row>
    <row r="27" spans="1:12" ht="104.25" customHeight="1">
      <c r="B27" s="490" t="s">
        <v>264</v>
      </c>
      <c r="C27" s="490"/>
      <c r="D27" s="490"/>
      <c r="E27" s="490"/>
      <c r="F27" s="490"/>
      <c r="G27" s="490"/>
      <c r="H27" s="490"/>
    </row>
    <row r="28" spans="1:12" ht="27" customHeight="1">
      <c r="B28" s="501" t="s">
        <v>276</v>
      </c>
      <c r="C28" s="501"/>
      <c r="D28" s="501"/>
      <c r="E28" s="501"/>
      <c r="F28" s="501"/>
      <c r="G28" s="501"/>
      <c r="H28" s="501"/>
    </row>
    <row r="29" spans="1:12" ht="27" customHeight="1">
      <c r="B29" s="502"/>
      <c r="C29" s="502"/>
      <c r="D29" s="502"/>
      <c r="E29" s="502"/>
      <c r="F29" s="502"/>
      <c r="G29" s="502"/>
      <c r="H29" s="502"/>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16FC337E-F2C1-4455-862C-C5123E8C7D3A}">
      <formula1>"元,２,３,４"</formula1>
    </dataValidation>
    <dataValidation type="list" allowBlank="1" showInputMessage="1" showErrorMessage="1" sqref="G3" xr:uid="{6FE57427-BA1D-4587-B235-FD8AC447E692}">
      <formula1>"予算,決算"</formula1>
    </dataValidation>
    <dataValidation type="list" allowBlank="1" showInputMessage="1" showErrorMessage="1" sqref="D11:D24 H11:H24" xr:uid="{3DD8E939-C2C6-434C-ACA4-CD123EBC7947}">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RowHeight="13.5"/>
  <cols>
    <col min="1" max="1" width="10.5" style="92" bestFit="1" customWidth="1"/>
    <col min="2" max="16384" width="9" style="90"/>
  </cols>
  <sheetData>
    <row r="2" spans="1:3" ht="14.25">
      <c r="A2" s="89" t="s">
        <v>79</v>
      </c>
      <c r="C2" s="103">
        <v>0.5</v>
      </c>
    </row>
    <row r="3" spans="1:3">
      <c r="A3" s="91" t="s">
        <v>80</v>
      </c>
      <c r="C3" s="103">
        <v>0.33333333333333331</v>
      </c>
    </row>
    <row r="4" spans="1:3">
      <c r="A4" s="91" t="s">
        <v>81</v>
      </c>
    </row>
    <row r="5" spans="1:3">
      <c r="A5" s="91" t="s">
        <v>82</v>
      </c>
    </row>
    <row r="6" spans="1:3">
      <c r="A6" s="91" t="s">
        <v>83</v>
      </c>
    </row>
    <row r="7" spans="1:3">
      <c r="A7" s="91" t="s">
        <v>84</v>
      </c>
    </row>
    <row r="8" spans="1:3">
      <c r="A8" s="91" t="s">
        <v>85</v>
      </c>
    </row>
    <row r="9" spans="1:3">
      <c r="A9" s="91" t="s">
        <v>86</v>
      </c>
    </row>
    <row r="10" spans="1:3">
      <c r="A10" s="91" t="s">
        <v>87</v>
      </c>
    </row>
    <row r="11" spans="1:3">
      <c r="A11" s="91" t="s">
        <v>88</v>
      </c>
    </row>
    <row r="12" spans="1:3">
      <c r="A12" s="91" t="s">
        <v>89</v>
      </c>
    </row>
    <row r="13" spans="1:3">
      <c r="A13" s="91" t="s">
        <v>90</v>
      </c>
    </row>
    <row r="14" spans="1:3">
      <c r="A14" s="91" t="s">
        <v>91</v>
      </c>
    </row>
    <row r="15" spans="1:3">
      <c r="A15" s="91" t="s">
        <v>92</v>
      </c>
    </row>
    <row r="16" spans="1:3">
      <c r="A16" s="91" t="s">
        <v>93</v>
      </c>
    </row>
    <row r="17" spans="1:1">
      <c r="A17" s="91" t="s">
        <v>94</v>
      </c>
    </row>
    <row r="18" spans="1:1">
      <c r="A18" s="91" t="s">
        <v>95</v>
      </c>
    </row>
    <row r="19" spans="1:1">
      <c r="A19" s="91" t="s">
        <v>96</v>
      </c>
    </row>
    <row r="20" spans="1:1">
      <c r="A20" s="91" t="s">
        <v>97</v>
      </c>
    </row>
    <row r="21" spans="1:1">
      <c r="A21" s="91" t="s">
        <v>98</v>
      </c>
    </row>
    <row r="22" spans="1:1">
      <c r="A22" s="91" t="s">
        <v>99</v>
      </c>
    </row>
    <row r="23" spans="1:1">
      <c r="A23" s="91" t="s">
        <v>100</v>
      </c>
    </row>
    <row r="24" spans="1:1">
      <c r="A24" s="91" t="s">
        <v>101</v>
      </c>
    </row>
    <row r="25" spans="1:1">
      <c r="A25" s="91" t="s">
        <v>102</v>
      </c>
    </row>
    <row r="26" spans="1:1">
      <c r="A26" s="91" t="s">
        <v>103</v>
      </c>
    </row>
    <row r="27" spans="1:1">
      <c r="A27" s="91" t="s">
        <v>104</v>
      </c>
    </row>
    <row r="28" spans="1:1">
      <c r="A28" s="91" t="s">
        <v>105</v>
      </c>
    </row>
    <row r="29" spans="1:1">
      <c r="A29" s="91" t="s">
        <v>106</v>
      </c>
    </row>
    <row r="30" spans="1:1">
      <c r="A30" s="91" t="s">
        <v>107</v>
      </c>
    </row>
    <row r="31" spans="1:1">
      <c r="A31" s="91" t="s">
        <v>108</v>
      </c>
    </row>
    <row r="32" spans="1:1">
      <c r="A32" s="91" t="s">
        <v>109</v>
      </c>
    </row>
    <row r="33" spans="1:1">
      <c r="A33" s="91" t="s">
        <v>110</v>
      </c>
    </row>
    <row r="34" spans="1:1">
      <c r="A34" s="91" t="s">
        <v>111</v>
      </c>
    </row>
    <row r="35" spans="1:1">
      <c r="A35" s="91" t="s">
        <v>112</v>
      </c>
    </row>
    <row r="36" spans="1:1">
      <c r="A36" s="91" t="s">
        <v>113</v>
      </c>
    </row>
    <row r="37" spans="1:1">
      <c r="A37" s="91" t="s">
        <v>114</v>
      </c>
    </row>
    <row r="38" spans="1:1">
      <c r="A38" s="91" t="s">
        <v>115</v>
      </c>
    </row>
    <row r="39" spans="1:1">
      <c r="A39" s="91" t="s">
        <v>116</v>
      </c>
    </row>
    <row r="40" spans="1:1">
      <c r="A40" s="91" t="s">
        <v>117</v>
      </c>
    </row>
    <row r="41" spans="1:1">
      <c r="A41" s="91" t="s">
        <v>118</v>
      </c>
    </row>
    <row r="42" spans="1:1">
      <c r="A42" s="91" t="s">
        <v>119</v>
      </c>
    </row>
    <row r="43" spans="1:1">
      <c r="A43" s="91" t="s">
        <v>120</v>
      </c>
    </row>
    <row r="44" spans="1:1">
      <c r="A44" s="91" t="s">
        <v>121</v>
      </c>
    </row>
    <row r="45" spans="1:1">
      <c r="A45" s="91" t="s">
        <v>122</v>
      </c>
    </row>
    <row r="46" spans="1:1">
      <c r="A46" s="91" t="s">
        <v>123</v>
      </c>
    </row>
    <row r="47" spans="1:1">
      <c r="A47" s="91" t="s">
        <v>124</v>
      </c>
    </row>
    <row r="48" spans="1:1">
      <c r="A48" s="91" t="s">
        <v>125</v>
      </c>
    </row>
    <row r="49" spans="1:1">
      <c r="A49" s="91" t="s">
        <v>126</v>
      </c>
    </row>
  </sheetData>
  <phoneticPr fontId="7"/>
  <pageMargins left="0.7" right="0.7" top="0.75" bottom="0.75" header="0.3" footer="0.3"/>
  <pageSetup paperSize="9" orientation="portrait" r:id="rId1"/>
  <headerFooter>
    <oddHeader>&amp;L【機密性○（取扱制限）】</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FF"/>
    <pageSetUpPr fitToPage="1"/>
  </sheetPr>
  <dimension ref="A1:K22"/>
  <sheetViews>
    <sheetView view="pageBreakPreview" topLeftCell="A9" zoomScale="85" zoomScaleNormal="100" zoomScaleSheetLayoutView="85" workbookViewId="0">
      <selection activeCell="L11" sqref="L11"/>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H1" s="360" t="s">
        <v>0</v>
      </c>
      <c r="I1" s="360"/>
      <c r="J1" s="360"/>
    </row>
    <row r="2" spans="1:10" ht="18" customHeight="1" thickBot="1">
      <c r="B2" s="1"/>
      <c r="C2" s="1"/>
      <c r="D2" s="1"/>
      <c r="E2" s="2"/>
      <c r="F2" s="3" t="s">
        <v>1</v>
      </c>
      <c r="G2" s="361" t="s">
        <v>273</v>
      </c>
      <c r="H2" s="362"/>
      <c r="I2" s="362"/>
      <c r="J2" s="363"/>
    </row>
    <row r="3" spans="1:10" ht="6.75" customHeight="1"/>
    <row r="4" spans="1:10" ht="38.25" customHeight="1">
      <c r="A4" s="364" t="s">
        <v>2</v>
      </c>
      <c r="B4" s="365"/>
      <c r="C4" s="365"/>
      <c r="D4" s="365"/>
      <c r="E4" s="365"/>
      <c r="F4" s="365"/>
      <c r="G4" s="365"/>
      <c r="H4" s="365"/>
      <c r="I4" s="365"/>
      <c r="J4" s="365"/>
    </row>
    <row r="5" spans="1:10" s="5" customFormat="1" ht="5.25" customHeight="1">
      <c r="A5" s="4"/>
      <c r="B5" s="4"/>
      <c r="C5" s="4"/>
      <c r="D5" s="4"/>
      <c r="E5" s="4"/>
      <c r="F5" s="4"/>
      <c r="G5" s="4"/>
      <c r="H5" s="4"/>
      <c r="I5" s="4"/>
      <c r="J5" s="4"/>
    </row>
    <row r="6" spans="1:10" ht="14.25" thickBot="1">
      <c r="F6" s="366" t="s">
        <v>3</v>
      </c>
      <c r="G6" s="366"/>
      <c r="H6" s="367"/>
      <c r="I6" s="367"/>
      <c r="J6" s="367"/>
    </row>
    <row r="7" spans="1:10" ht="37.5" customHeight="1">
      <c r="A7" s="75" t="s">
        <v>4</v>
      </c>
      <c r="B7" s="336"/>
      <c r="C7" s="337"/>
      <c r="D7" s="337"/>
      <c r="E7" s="337"/>
      <c r="F7" s="76" t="s">
        <v>5</v>
      </c>
      <c r="G7" s="338"/>
      <c r="H7" s="338"/>
      <c r="I7" s="338"/>
      <c r="J7" s="339"/>
    </row>
    <row r="8" spans="1:10" ht="33" customHeight="1">
      <c r="A8" s="12" t="s">
        <v>6</v>
      </c>
      <c r="B8" s="359"/>
      <c r="C8" s="359"/>
      <c r="D8" s="359"/>
      <c r="E8" s="359"/>
      <c r="F8" s="102" t="s">
        <v>7</v>
      </c>
      <c r="G8" s="359"/>
      <c r="H8" s="359"/>
      <c r="I8" s="359"/>
      <c r="J8" s="359"/>
    </row>
    <row r="9" spans="1:10" ht="33" customHeight="1" thickBot="1">
      <c r="A9" s="101" t="s">
        <v>8</v>
      </c>
      <c r="B9" s="359"/>
      <c r="C9" s="359"/>
      <c r="D9" s="359"/>
      <c r="E9" s="359"/>
      <c r="F9" s="12" t="s">
        <v>9</v>
      </c>
      <c r="G9" s="359"/>
      <c r="H9" s="359"/>
      <c r="I9" s="359"/>
      <c r="J9" s="359"/>
    </row>
    <row r="10" spans="1:10" ht="37.5" customHeight="1" thickTop="1">
      <c r="A10" s="6" t="s">
        <v>10</v>
      </c>
      <c r="B10" s="341"/>
      <c r="C10" s="342"/>
      <c r="D10" s="342"/>
      <c r="E10" s="342"/>
      <c r="F10" s="342"/>
      <c r="G10" s="342"/>
      <c r="H10" s="342"/>
      <c r="I10" s="342"/>
      <c r="J10" s="343"/>
    </row>
    <row r="11" spans="1:10" ht="37.5" customHeight="1">
      <c r="A11" s="7" t="s">
        <v>11</v>
      </c>
      <c r="B11" s="344"/>
      <c r="C11" s="345"/>
      <c r="D11" s="345"/>
      <c r="E11" s="345"/>
      <c r="F11" s="346"/>
      <c r="G11" s="346"/>
      <c r="H11" s="346"/>
      <c r="I11" s="346"/>
      <c r="J11" s="347"/>
    </row>
    <row r="12" spans="1:10" ht="37.5" customHeight="1">
      <c r="A12" s="7" t="s">
        <v>12</v>
      </c>
      <c r="B12" s="348"/>
      <c r="C12" s="349"/>
      <c r="D12" s="349"/>
      <c r="E12" s="350"/>
      <c r="F12" s="8" t="s">
        <v>13</v>
      </c>
      <c r="G12" s="351"/>
      <c r="H12" s="352"/>
      <c r="I12" s="352"/>
      <c r="J12" s="353"/>
    </row>
    <row r="13" spans="1:10" ht="37.5" customHeight="1" thickBot="1">
      <c r="A13" s="9" t="s">
        <v>14</v>
      </c>
      <c r="B13" s="354"/>
      <c r="C13" s="355"/>
      <c r="D13" s="355"/>
      <c r="E13" s="356"/>
      <c r="F13" s="10" t="s">
        <v>15</v>
      </c>
      <c r="G13" s="357"/>
      <c r="H13" s="357"/>
      <c r="I13" s="357"/>
      <c r="J13" s="358"/>
    </row>
    <row r="14" spans="1:10" ht="37.5" customHeight="1" thickTop="1" thickBot="1">
      <c r="A14" s="11" t="s">
        <v>16</v>
      </c>
      <c r="B14" s="321"/>
      <c r="C14" s="322"/>
      <c r="D14" s="322"/>
      <c r="E14" s="323"/>
      <c r="F14" s="12" t="s">
        <v>17</v>
      </c>
      <c r="G14" s="324"/>
      <c r="H14" s="325"/>
      <c r="I14" s="325"/>
      <c r="J14" s="326"/>
    </row>
    <row r="15" spans="1:10" ht="37.5" customHeight="1" thickTop="1" thickBot="1">
      <c r="A15" s="13" t="s">
        <v>18</v>
      </c>
      <c r="B15" s="327">
        <f>IF(G2="専門課程",1/2,1/3)</f>
        <v>0.5</v>
      </c>
      <c r="C15" s="328"/>
      <c r="D15" s="329" t="s">
        <v>19</v>
      </c>
      <c r="E15" s="329"/>
      <c r="F15" s="330"/>
      <c r="G15" s="331"/>
      <c r="H15" s="331"/>
      <c r="I15" s="331"/>
      <c r="J15" s="332"/>
    </row>
    <row r="16" spans="1:10" ht="37.5" customHeight="1" thickTop="1">
      <c r="A16" s="6" t="s">
        <v>20</v>
      </c>
      <c r="B16" s="333" t="s">
        <v>21</v>
      </c>
      <c r="C16" s="334"/>
      <c r="D16" s="335"/>
      <c r="E16" s="333" t="s">
        <v>22</v>
      </c>
      <c r="F16" s="334"/>
      <c r="G16" s="335"/>
      <c r="H16" s="333" t="s">
        <v>23</v>
      </c>
      <c r="I16" s="334"/>
      <c r="J16" s="340"/>
    </row>
    <row r="17" spans="1:11" ht="38.25" customHeight="1">
      <c r="A17" s="14" t="s">
        <v>24</v>
      </c>
      <c r="B17" s="15" t="s">
        <v>25</v>
      </c>
      <c r="C17" s="16">
        <f>'03_様式6-2'!H12</f>
        <v>0</v>
      </c>
      <c r="D17" s="17" t="s">
        <v>26</v>
      </c>
      <c r="E17" s="18" t="s">
        <v>27</v>
      </c>
      <c r="F17" s="19">
        <f>'03_様式6-2'!H17</f>
        <v>0</v>
      </c>
      <c r="G17" s="20" t="s">
        <v>26</v>
      </c>
      <c r="H17" s="18" t="s">
        <v>28</v>
      </c>
      <c r="I17" s="21">
        <f>C17+F17</f>
        <v>0</v>
      </c>
      <c r="J17" s="22" t="s">
        <v>26</v>
      </c>
    </row>
    <row r="18" spans="1:11" ht="37.5" customHeight="1" thickBot="1">
      <c r="A18" s="14" t="s">
        <v>29</v>
      </c>
      <c r="B18" s="15" t="s">
        <v>30</v>
      </c>
      <c r="C18" s="16">
        <f>'03_様式6-2'!H30</f>
        <v>0</v>
      </c>
      <c r="D18" s="17" t="s">
        <v>26</v>
      </c>
      <c r="E18" s="23" t="s">
        <v>31</v>
      </c>
      <c r="F18" s="16">
        <f>'03_様式6-2'!H37</f>
        <v>0</v>
      </c>
      <c r="G18" s="17" t="s">
        <v>26</v>
      </c>
      <c r="H18" s="23" t="s">
        <v>32</v>
      </c>
      <c r="I18" s="16">
        <f>C18+F18</f>
        <v>0</v>
      </c>
      <c r="J18" s="24" t="s">
        <v>26</v>
      </c>
    </row>
    <row r="19" spans="1:11" ht="37.5" customHeight="1" thickTop="1">
      <c r="A19" s="25" t="s">
        <v>33</v>
      </c>
      <c r="B19" s="26" t="s">
        <v>34</v>
      </c>
      <c r="C19" s="27">
        <f>SUM(C17:C18)</f>
        <v>0</v>
      </c>
      <c r="D19" s="28" t="s">
        <v>26</v>
      </c>
      <c r="E19" s="29" t="s">
        <v>35</v>
      </c>
      <c r="F19" s="30">
        <f>I19-C19</f>
        <v>0</v>
      </c>
      <c r="G19" s="31" t="s">
        <v>26</v>
      </c>
      <c r="H19" s="29" t="s">
        <v>36</v>
      </c>
      <c r="I19" s="30">
        <f>'03_様式6-2'!H39</f>
        <v>0</v>
      </c>
      <c r="J19" s="32" t="s">
        <v>26</v>
      </c>
      <c r="K19" s="284" t="s">
        <v>274</v>
      </c>
    </row>
    <row r="20" spans="1:11" ht="37.5" customHeight="1" thickBot="1">
      <c r="A20" s="9" t="s">
        <v>37</v>
      </c>
      <c r="B20" s="33" t="s">
        <v>38</v>
      </c>
      <c r="C20" s="34">
        <f>ROUNDDOWN(C19*B15,-3)</f>
        <v>0</v>
      </c>
      <c r="D20" s="35" t="s">
        <v>26</v>
      </c>
      <c r="E20" s="36"/>
      <c r="F20" s="313" t="s">
        <v>39</v>
      </c>
      <c r="G20" s="314"/>
      <c r="H20" s="37" t="s">
        <v>40</v>
      </c>
      <c r="I20" s="34">
        <f>I19-C20</f>
        <v>0</v>
      </c>
      <c r="J20" s="38" t="s">
        <v>26</v>
      </c>
      <c r="K20" t="s">
        <v>275</v>
      </c>
    </row>
    <row r="21" spans="1:11" ht="117.75" customHeight="1" thickTop="1">
      <c r="A21" s="39" t="s">
        <v>41</v>
      </c>
      <c r="B21" s="315"/>
      <c r="C21" s="316"/>
      <c r="D21" s="316"/>
      <c r="E21" s="316"/>
      <c r="F21" s="316"/>
      <c r="G21" s="316"/>
      <c r="H21" s="316"/>
      <c r="I21" s="316"/>
      <c r="J21" s="317"/>
    </row>
    <row r="22" spans="1:11" ht="93.75" customHeight="1" thickBot="1">
      <c r="A22" s="40" t="s">
        <v>42</v>
      </c>
      <c r="B22" s="318"/>
      <c r="C22" s="319"/>
      <c r="D22" s="319"/>
      <c r="E22" s="319"/>
      <c r="F22" s="319"/>
      <c r="G22" s="319"/>
      <c r="H22" s="319"/>
      <c r="I22" s="319"/>
      <c r="J22" s="320"/>
    </row>
  </sheetData>
  <mergeCells count="28">
    <mergeCell ref="H1:J1"/>
    <mergeCell ref="G2:J2"/>
    <mergeCell ref="A4:J4"/>
    <mergeCell ref="F6:G6"/>
    <mergeCell ref="H6:J6"/>
    <mergeCell ref="B7:E7"/>
    <mergeCell ref="G7:J7"/>
    <mergeCell ref="H16:J16"/>
    <mergeCell ref="B10:J10"/>
    <mergeCell ref="B11:J11"/>
    <mergeCell ref="B12:E12"/>
    <mergeCell ref="G12:J12"/>
    <mergeCell ref="B13:E13"/>
    <mergeCell ref="G13:J13"/>
    <mergeCell ref="B8:E8"/>
    <mergeCell ref="G8:J8"/>
    <mergeCell ref="B9:E9"/>
    <mergeCell ref="G9:J9"/>
    <mergeCell ref="F20:G20"/>
    <mergeCell ref="B21:J21"/>
    <mergeCell ref="B22:J22"/>
    <mergeCell ref="B14:E14"/>
    <mergeCell ref="G14:J14"/>
    <mergeCell ref="B15:C15"/>
    <mergeCell ref="D15:E15"/>
    <mergeCell ref="F15:J15"/>
    <mergeCell ref="B16:D16"/>
    <mergeCell ref="E16:G16"/>
  </mergeCells>
  <phoneticPr fontId="7"/>
  <conditionalFormatting sqref="K20">
    <cfRule type="expression" dxfId="3" priority="2">
      <formula>IF(G2="専門課程",C20&gt;=1500000)</formula>
    </cfRule>
  </conditionalFormatting>
  <dataValidations count="3">
    <dataValidation type="list" showInputMessage="1" showErrorMessage="1" sqref="G2:J2" xr:uid="{00000000-0002-0000-0000-000000000000}">
      <formula1>"専門課程,高等課程"</formula1>
    </dataValidation>
    <dataValidation type="list" allowBlank="1" showInputMessage="1" showErrorMessage="1" sqref="B14:E14" xr:uid="{00000000-0002-0000-0000-000001000000}">
      <formula1>"有,無"</formula1>
    </dataValidation>
    <dataValidation type="list" allowBlank="1" showInputMessage="1" showErrorMessage="1" sqref="G12:J12" xr:uid="{00000000-0002-0000-0000-000002000000}">
      <formula1>"SRC,RC,S,W"</formula1>
    </dataValidation>
  </dataValidations>
  <printOptions horizontalCentered="1"/>
  <pageMargins left="0.78740157480314965" right="0.59055118110236227" top="0.78740157480314965" bottom="0.78740157480314965" header="0.51181102362204722" footer="0.51181102362204722"/>
  <pageSetup paperSize="9" scale="97"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6B2B9758-900F-464F-AF8A-D43C9199094A}">
            <xm:f>C19='05_見積書整理表'!O64</xm:f>
            <x14:dxf>
              <font>
                <color rgb="FFFF0000"/>
              </font>
            </x14:dxf>
          </x14:cfRule>
          <xm:sqref>K19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Sheet4!$A$3:$A$49</xm:f>
          </x14:formula1>
          <xm:sqref>B7:E7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FF"/>
    <pageSetUpPr fitToPage="1"/>
  </sheetPr>
  <dimension ref="A1:K41"/>
  <sheetViews>
    <sheetView view="pageBreakPreview" topLeftCell="A16" zoomScale="80" zoomScaleNormal="75" zoomScaleSheetLayoutView="80" workbookViewId="0">
      <selection activeCell="D21" sqref="D21"/>
    </sheetView>
  </sheetViews>
  <sheetFormatPr defaultRowHeight="13.5"/>
  <cols>
    <col min="1" max="3" width="4.5" style="43" customWidth="1"/>
    <col min="4" max="6" width="26.875" style="43" customWidth="1"/>
    <col min="7" max="7" width="31" style="43" bestFit="1" customWidth="1"/>
    <col min="8" max="8" width="22.5" style="74" customWidth="1"/>
    <col min="9" max="9" width="2.875" style="43" customWidth="1"/>
    <col min="10" max="16384" width="9" style="43"/>
  </cols>
  <sheetData>
    <row r="1" spans="1:11" customFormat="1" ht="18" thickBot="1">
      <c r="G1" s="41"/>
      <c r="H1" s="88" t="s">
        <v>43</v>
      </c>
      <c r="I1" s="360"/>
      <c r="J1" s="360"/>
      <c r="K1" s="360"/>
    </row>
    <row r="2" spans="1:11" customFormat="1" ht="18" customHeight="1" thickBot="1">
      <c r="B2" s="1"/>
      <c r="C2" s="1"/>
      <c r="D2" s="1"/>
      <c r="E2" s="1"/>
      <c r="F2" s="2"/>
      <c r="G2" s="77" t="s">
        <v>1</v>
      </c>
      <c r="H2" s="78" t="str">
        <f>'02_様式6-1'!G2</f>
        <v>専門課程</v>
      </c>
    </row>
    <row r="3" spans="1:11" customFormat="1" ht="6.75" customHeight="1"/>
    <row r="4" spans="1:11" ht="19.5" thickBot="1">
      <c r="A4" s="386" t="s">
        <v>44</v>
      </c>
      <c r="B4" s="386"/>
      <c r="C4" s="386"/>
      <c r="D4" s="386"/>
      <c r="E4" s="386"/>
      <c r="F4" s="386"/>
      <c r="G4" s="386"/>
      <c r="H4" s="386"/>
      <c r="I4" s="42"/>
      <c r="J4" s="42"/>
      <c r="K4" s="42"/>
    </row>
    <row r="5" spans="1:11" ht="31.5" customHeight="1" thickBot="1">
      <c r="A5" s="387" t="s">
        <v>10</v>
      </c>
      <c r="B5" s="388"/>
      <c r="C5" s="388"/>
      <c r="D5" s="388"/>
      <c r="E5" s="389"/>
      <c r="F5" s="390">
        <f>'02_様式6-1'!B10</f>
        <v>0</v>
      </c>
      <c r="G5" s="391"/>
      <c r="H5" s="392"/>
      <c r="I5" s="44"/>
    </row>
    <row r="6" spans="1:11" ht="25.5" customHeight="1">
      <c r="A6" s="393" t="s">
        <v>45</v>
      </c>
      <c r="B6" s="93"/>
      <c r="C6" s="94" t="s">
        <v>46</v>
      </c>
      <c r="D6" s="403" t="s">
        <v>47</v>
      </c>
      <c r="E6" s="403"/>
      <c r="F6" s="404"/>
      <c r="G6" s="45" t="s">
        <v>48</v>
      </c>
      <c r="H6" s="46" t="s">
        <v>49</v>
      </c>
    </row>
    <row r="7" spans="1:11" ht="25.5" customHeight="1">
      <c r="A7" s="394"/>
      <c r="B7" s="383" t="s">
        <v>50</v>
      </c>
      <c r="C7" s="95">
        <v>1</v>
      </c>
      <c r="D7" s="396" t="str">
        <f>_xlfn.XLOOKUP(C7,'05_見積書整理表'!B:B,'05_見積書整理表'!D:D,"")</f>
        <v/>
      </c>
      <c r="E7" s="397"/>
      <c r="F7" s="398"/>
      <c r="G7" s="286" t="str">
        <f>_xlfn.XLOOKUP(C7,'05_見積書整理表'!B:B,'05_見積書整理表'!G:G,"")</f>
        <v/>
      </c>
      <c r="H7" s="47" t="str">
        <f>_xlfn.XLOOKUP(C7,'05_見積書整理表'!B:B,'05_見積書整理表'!O:O,"")</f>
        <v/>
      </c>
    </row>
    <row r="8" spans="1:11" ht="25.5" customHeight="1">
      <c r="A8" s="394"/>
      <c r="B8" s="373"/>
      <c r="C8" s="95">
        <v>2</v>
      </c>
      <c r="D8" s="396" t="str">
        <f>_xlfn.XLOOKUP(C8,'05_見積書整理表'!B:B,'05_見積書整理表'!D:D,"")</f>
        <v/>
      </c>
      <c r="E8" s="397"/>
      <c r="F8" s="398"/>
      <c r="G8" s="286" t="str">
        <f>_xlfn.XLOOKUP(C8,'05_見積書整理表'!B:B,'05_見積書整理表'!G:G,"")</f>
        <v/>
      </c>
      <c r="H8" s="47" t="str">
        <f>_xlfn.XLOOKUP(C8,'05_見積書整理表'!B:B,'05_見積書整理表'!O:O,"")</f>
        <v/>
      </c>
    </row>
    <row r="9" spans="1:11" ht="25.5" customHeight="1">
      <c r="A9" s="394"/>
      <c r="B9" s="373"/>
      <c r="C9" s="95">
        <v>3</v>
      </c>
      <c r="D9" s="396" t="str">
        <f>_xlfn.XLOOKUP(C9,'05_見積書整理表'!B:B,'05_見積書整理表'!D:D,"")</f>
        <v/>
      </c>
      <c r="E9" s="397"/>
      <c r="F9" s="398"/>
      <c r="G9" s="286" t="str">
        <f>_xlfn.XLOOKUP(C9,'05_見積書整理表'!B:B,'05_見積書整理表'!G:G,"")</f>
        <v/>
      </c>
      <c r="H9" s="47" t="str">
        <f>_xlfn.XLOOKUP(C9,'05_見積書整理表'!B:B,'05_見積書整理表'!O:O,"")</f>
        <v/>
      </c>
    </row>
    <row r="10" spans="1:11" ht="25.5" customHeight="1">
      <c r="A10" s="394"/>
      <c r="B10" s="373"/>
      <c r="C10" s="95">
        <v>4</v>
      </c>
      <c r="D10" s="396" t="str">
        <f>_xlfn.XLOOKUP(C10,'05_見積書整理表'!B:B,'05_見積書整理表'!D:D,"")</f>
        <v/>
      </c>
      <c r="E10" s="397"/>
      <c r="F10" s="398"/>
      <c r="G10" s="286" t="str">
        <f>_xlfn.XLOOKUP(C10,'05_見積書整理表'!B:B,'05_見積書整理表'!G:G,"")</f>
        <v/>
      </c>
      <c r="H10" s="47" t="str">
        <f>_xlfn.XLOOKUP(C10,'05_見積書整理表'!B:B,'05_見積書整理表'!O:O,"")</f>
        <v/>
      </c>
      <c r="J10" s="50"/>
    </row>
    <row r="11" spans="1:11" ht="25.5" customHeight="1">
      <c r="A11" s="394"/>
      <c r="B11" s="373"/>
      <c r="C11" s="95"/>
      <c r="D11" s="515" t="s">
        <v>283</v>
      </c>
      <c r="E11" s="516"/>
      <c r="F11" s="517"/>
      <c r="G11" s="514"/>
      <c r="H11" s="47"/>
      <c r="J11" s="50"/>
    </row>
    <row r="12" spans="1:11" ht="25.5" customHeight="1">
      <c r="A12" s="394"/>
      <c r="B12" s="374"/>
      <c r="C12" s="95"/>
      <c r="D12" s="396"/>
      <c r="E12" s="397"/>
      <c r="F12" s="398"/>
      <c r="G12" s="51" t="s">
        <v>51</v>
      </c>
      <c r="H12" s="52">
        <f>SUM(H7:H10)</f>
        <v>0</v>
      </c>
    </row>
    <row r="13" spans="1:11" ht="25.5" customHeight="1">
      <c r="A13" s="394"/>
      <c r="B13" s="373" t="s">
        <v>52</v>
      </c>
      <c r="C13" s="405"/>
      <c r="D13" s="396"/>
      <c r="E13" s="397"/>
      <c r="F13" s="398"/>
      <c r="G13" s="48"/>
      <c r="H13" s="53"/>
    </row>
    <row r="14" spans="1:11" ht="25.5" customHeight="1">
      <c r="A14" s="394"/>
      <c r="B14" s="373"/>
      <c r="C14" s="406"/>
      <c r="D14" s="377"/>
      <c r="E14" s="402"/>
      <c r="F14" s="378"/>
      <c r="G14" s="48"/>
      <c r="H14" s="49"/>
    </row>
    <row r="15" spans="1:11" ht="25.5" customHeight="1">
      <c r="A15" s="394"/>
      <c r="B15" s="373"/>
      <c r="C15" s="406"/>
      <c r="D15" s="377"/>
      <c r="E15" s="402"/>
      <c r="F15" s="378"/>
      <c r="G15" s="48"/>
      <c r="H15" s="49"/>
    </row>
    <row r="16" spans="1:11" ht="25.5" customHeight="1">
      <c r="A16" s="394"/>
      <c r="B16" s="373"/>
      <c r="C16" s="406"/>
      <c r="D16" s="377" t="s">
        <v>283</v>
      </c>
      <c r="E16" s="402"/>
      <c r="F16" s="378"/>
      <c r="G16" s="48"/>
      <c r="H16" s="49"/>
    </row>
    <row r="17" spans="1:8" ht="25.5" customHeight="1" thickBot="1">
      <c r="A17" s="394"/>
      <c r="B17" s="374"/>
      <c r="C17" s="407"/>
      <c r="D17" s="399"/>
      <c r="E17" s="400"/>
      <c r="F17" s="401"/>
      <c r="G17" s="54" t="s">
        <v>53</v>
      </c>
      <c r="H17" s="283"/>
    </row>
    <row r="18" spans="1:8" ht="25.5" customHeight="1" thickBot="1">
      <c r="A18" s="395"/>
      <c r="B18" s="55"/>
      <c r="C18" s="55"/>
      <c r="D18" s="56"/>
      <c r="E18" s="56"/>
      <c r="F18" s="57"/>
      <c r="G18" s="58" t="s">
        <v>54</v>
      </c>
      <c r="H18" s="59">
        <f>H12+H17</f>
        <v>0</v>
      </c>
    </row>
    <row r="19" spans="1:8" ht="25.5" customHeight="1">
      <c r="A19" s="379" t="s">
        <v>29</v>
      </c>
      <c r="B19" s="97"/>
      <c r="C19" s="8" t="s">
        <v>46</v>
      </c>
      <c r="D19" s="96" t="s">
        <v>55</v>
      </c>
      <c r="E19" s="381" t="s">
        <v>56</v>
      </c>
      <c r="F19" s="382"/>
      <c r="G19" s="60" t="s">
        <v>57</v>
      </c>
      <c r="H19" s="61" t="s">
        <v>49</v>
      </c>
    </row>
    <row r="20" spans="1:8" ht="25.5" customHeight="1">
      <c r="A20" s="379"/>
      <c r="B20" s="383" t="s">
        <v>50</v>
      </c>
      <c r="C20" s="289" t="s">
        <v>25</v>
      </c>
      <c r="D20" s="287" t="str">
        <f>_xlfn.XLOOKUP(C20,'05_見積書整理表'!B:B,'05_見積書整理表'!C:C,"")</f>
        <v/>
      </c>
      <c r="E20" s="371" t="str">
        <f>_xlfn.XLOOKUP(C20,'05_見積書整理表'!B:B,'05_見積書整理表'!D:D,"")</f>
        <v/>
      </c>
      <c r="F20" s="371"/>
      <c r="G20" s="62" t="str">
        <f>_xlfn.XLOOKUP(C20,'05_見積書整理表'!B:B,'05_見積書整理表'!G:G,"")</f>
        <v/>
      </c>
      <c r="H20" s="47" t="str">
        <f>_xlfn.XLOOKUP(C20,'05_見積書整理表'!B:B,'05_見積書整理表'!O:O,"")</f>
        <v/>
      </c>
    </row>
    <row r="21" spans="1:8" ht="25.5" customHeight="1">
      <c r="A21" s="379"/>
      <c r="B21" s="373"/>
      <c r="C21" s="289" t="s">
        <v>27</v>
      </c>
      <c r="D21" s="287" t="str">
        <f>_xlfn.XLOOKUP(C21,'05_見積書整理表'!B:B,'05_見積書整理表'!C:C,"")</f>
        <v/>
      </c>
      <c r="E21" s="371" t="str">
        <f>_xlfn.XLOOKUP(C21,'05_見積書整理表'!B:B,'05_見積書整理表'!D:D,"")</f>
        <v/>
      </c>
      <c r="F21" s="371"/>
      <c r="G21" s="62" t="str">
        <f>_xlfn.XLOOKUP(C21,'05_見積書整理表'!B:B,'05_見積書整理表'!G:G,"")</f>
        <v/>
      </c>
      <c r="H21" s="47" t="str">
        <f>_xlfn.XLOOKUP(C21,'05_見積書整理表'!B:B,'05_見積書整理表'!O:O,"")</f>
        <v/>
      </c>
    </row>
    <row r="22" spans="1:8" ht="25.5" customHeight="1">
      <c r="A22" s="379"/>
      <c r="B22" s="373"/>
      <c r="C22" s="289" t="s">
        <v>28</v>
      </c>
      <c r="D22" s="287" t="str">
        <f>_xlfn.XLOOKUP(C22,'05_見積書整理表'!B:B,'05_見積書整理表'!C:C,"")</f>
        <v/>
      </c>
      <c r="E22" s="371" t="str">
        <f>_xlfn.XLOOKUP(C22,'05_見積書整理表'!B:B,'05_見積書整理表'!D:D,"")</f>
        <v/>
      </c>
      <c r="F22" s="371"/>
      <c r="G22" s="62" t="str">
        <f>_xlfn.XLOOKUP(C22,'05_見積書整理表'!B:B,'05_見積書整理表'!G:G,"")</f>
        <v/>
      </c>
      <c r="H22" s="47" t="str">
        <f>_xlfn.XLOOKUP(C22,'05_見積書整理表'!B:B,'05_見積書整理表'!O:O,"")</f>
        <v/>
      </c>
    </row>
    <row r="23" spans="1:8" ht="25.5" customHeight="1">
      <c r="A23" s="379"/>
      <c r="B23" s="373"/>
      <c r="C23" s="289" t="s">
        <v>30</v>
      </c>
      <c r="D23" s="287" t="str">
        <f>_xlfn.XLOOKUP(C23,'05_見積書整理表'!B:B,'05_見積書整理表'!C:C,"")</f>
        <v/>
      </c>
      <c r="E23" s="371" t="str">
        <f>_xlfn.XLOOKUP(C23,'05_見積書整理表'!B:B,'05_見積書整理表'!D:D,"")</f>
        <v/>
      </c>
      <c r="F23" s="371"/>
      <c r="G23" s="62" t="str">
        <f>_xlfn.XLOOKUP(C23,'05_見積書整理表'!B:B,'05_見積書整理表'!G:G,"")</f>
        <v/>
      </c>
      <c r="H23" s="47" t="str">
        <f>_xlfn.XLOOKUP(C23,'05_見積書整理表'!B:B,'05_見積書整理表'!O:O,"")</f>
        <v/>
      </c>
    </row>
    <row r="24" spans="1:8" ht="25.5" customHeight="1">
      <c r="A24" s="379"/>
      <c r="B24" s="373"/>
      <c r="C24" s="289" t="s">
        <v>31</v>
      </c>
      <c r="D24" s="287" t="str">
        <f>_xlfn.XLOOKUP(C24,'05_見積書整理表'!B:B,'05_見積書整理表'!C:C,"")</f>
        <v/>
      </c>
      <c r="E24" s="371" t="str">
        <f>_xlfn.XLOOKUP(C24,'05_見積書整理表'!B:B,'05_見積書整理表'!D:D,"")</f>
        <v/>
      </c>
      <c r="F24" s="371"/>
      <c r="G24" s="62" t="str">
        <f>_xlfn.XLOOKUP(C24,'05_見積書整理表'!B:B,'05_見積書整理表'!G:G,"")</f>
        <v/>
      </c>
      <c r="H24" s="47" t="str">
        <f>_xlfn.XLOOKUP(C24,'05_見積書整理表'!B:B,'05_見積書整理表'!O:O,"")</f>
        <v/>
      </c>
    </row>
    <row r="25" spans="1:8" ht="25.5" customHeight="1">
      <c r="A25" s="379"/>
      <c r="B25" s="373"/>
      <c r="C25" s="289" t="s">
        <v>32</v>
      </c>
      <c r="D25" s="287" t="str">
        <f>_xlfn.XLOOKUP(C25,'05_見積書整理表'!B:B,'05_見積書整理表'!C:C,"")</f>
        <v/>
      </c>
      <c r="E25" s="371" t="str">
        <f>_xlfn.XLOOKUP(C25,'05_見積書整理表'!B:B,'05_見積書整理表'!D:D,"")</f>
        <v/>
      </c>
      <c r="F25" s="371"/>
      <c r="G25" s="62" t="str">
        <f>_xlfn.XLOOKUP(C25,'05_見積書整理表'!B:B,'05_見積書整理表'!G:G,"")</f>
        <v/>
      </c>
      <c r="H25" s="47" t="str">
        <f>_xlfn.XLOOKUP(C25,'05_見積書整理表'!B:B,'05_見積書整理表'!O:O,"")</f>
        <v/>
      </c>
    </row>
    <row r="26" spans="1:8" ht="25.5" customHeight="1">
      <c r="A26" s="379"/>
      <c r="B26" s="373"/>
      <c r="C26" s="289" t="s">
        <v>34</v>
      </c>
      <c r="D26" s="287" t="str">
        <f>_xlfn.XLOOKUP(C26,'05_見積書整理表'!B:B,'05_見積書整理表'!C:C,"")</f>
        <v/>
      </c>
      <c r="E26" s="371" t="str">
        <f>_xlfn.XLOOKUP(C26,'05_見積書整理表'!B:B,'05_見積書整理表'!D:D,"")</f>
        <v/>
      </c>
      <c r="F26" s="371"/>
      <c r="G26" s="62" t="str">
        <f>_xlfn.XLOOKUP(C26,'05_見積書整理表'!B:B,'05_見積書整理表'!G:G,"")</f>
        <v/>
      </c>
      <c r="H26" s="47" t="str">
        <f>_xlfn.XLOOKUP(C26,'05_見積書整理表'!B:B,'05_見積書整理表'!O:O,"")</f>
        <v/>
      </c>
    </row>
    <row r="27" spans="1:8" ht="25.5" customHeight="1">
      <c r="A27" s="379"/>
      <c r="B27" s="373"/>
      <c r="C27" s="289" t="s">
        <v>35</v>
      </c>
      <c r="D27" s="287" t="str">
        <f>_xlfn.XLOOKUP(C27,'05_見積書整理表'!B:B,'05_見積書整理表'!C:C,"")</f>
        <v/>
      </c>
      <c r="E27" s="371" t="str">
        <f>_xlfn.XLOOKUP(C27,'05_見積書整理表'!B:B,'05_見積書整理表'!D:D,"")</f>
        <v/>
      </c>
      <c r="F27" s="371"/>
      <c r="G27" s="62" t="str">
        <f>_xlfn.XLOOKUP(C27,'05_見積書整理表'!B:B,'05_見積書整理表'!G:G,"")</f>
        <v/>
      </c>
      <c r="H27" s="47" t="str">
        <f>_xlfn.XLOOKUP(C27,'05_見積書整理表'!B:B,'05_見積書整理表'!O:O,"")</f>
        <v/>
      </c>
    </row>
    <row r="28" spans="1:8" ht="25.5" customHeight="1">
      <c r="A28" s="379"/>
      <c r="B28" s="373"/>
      <c r="C28" s="289" t="s">
        <v>36</v>
      </c>
      <c r="D28" s="287" t="str">
        <f>_xlfn.XLOOKUP(C28,'05_見積書整理表'!B:B,'05_見積書整理表'!C:C,"")</f>
        <v/>
      </c>
      <c r="E28" s="371" t="str">
        <f>_xlfn.XLOOKUP(C28,'05_見積書整理表'!B:B,'05_見積書整理表'!D:D,"")</f>
        <v/>
      </c>
      <c r="F28" s="371"/>
      <c r="G28" s="62" t="str">
        <f>_xlfn.XLOOKUP(C28,'05_見積書整理表'!B:B,'05_見積書整理表'!G:G,"")</f>
        <v/>
      </c>
      <c r="H28" s="47" t="str">
        <f>_xlfn.XLOOKUP(C28,'05_見積書整理表'!B:B,'05_見積書整理表'!O:O,"")</f>
        <v/>
      </c>
    </row>
    <row r="29" spans="1:8" ht="25.5" customHeight="1">
      <c r="A29" s="379"/>
      <c r="B29" s="373"/>
      <c r="C29" s="289"/>
      <c r="D29" s="518"/>
      <c r="E29" s="515" t="s">
        <v>283</v>
      </c>
      <c r="F29" s="517"/>
      <c r="G29" s="62"/>
      <c r="H29" s="47"/>
    </row>
    <row r="30" spans="1:8" ht="25.5" customHeight="1">
      <c r="A30" s="379"/>
      <c r="B30" s="374"/>
      <c r="C30" s="289"/>
      <c r="D30" s="288"/>
      <c r="E30" s="372"/>
      <c r="F30" s="372"/>
      <c r="G30" s="66" t="s">
        <v>58</v>
      </c>
      <c r="H30" s="52">
        <f>SUM(H20:H28)</f>
        <v>0</v>
      </c>
    </row>
    <row r="31" spans="1:8" ht="25.5" customHeight="1">
      <c r="A31" s="379"/>
      <c r="B31" s="373" t="s">
        <v>52</v>
      </c>
      <c r="C31" s="405"/>
      <c r="D31" s="63"/>
      <c r="E31" s="375"/>
      <c r="F31" s="376"/>
      <c r="G31" s="67"/>
      <c r="H31" s="49"/>
    </row>
    <row r="32" spans="1:8" ht="25.5" customHeight="1">
      <c r="A32" s="379"/>
      <c r="B32" s="373"/>
      <c r="C32" s="406"/>
      <c r="D32" s="63"/>
      <c r="E32" s="377"/>
      <c r="F32" s="378"/>
      <c r="G32" s="64"/>
      <c r="H32" s="49"/>
    </row>
    <row r="33" spans="1:9" ht="25.5" customHeight="1">
      <c r="A33" s="379"/>
      <c r="B33" s="373"/>
      <c r="C33" s="406"/>
      <c r="D33" s="63"/>
      <c r="E33" s="377"/>
      <c r="F33" s="378"/>
      <c r="G33" s="64"/>
      <c r="H33" s="49"/>
    </row>
    <row r="34" spans="1:9" ht="25.5" customHeight="1">
      <c r="A34" s="379"/>
      <c r="B34" s="373"/>
      <c r="C34" s="406"/>
      <c r="D34" s="63"/>
      <c r="E34" s="377"/>
      <c r="F34" s="378"/>
      <c r="G34" s="64"/>
      <c r="H34" s="49"/>
    </row>
    <row r="35" spans="1:9" ht="25.5" customHeight="1">
      <c r="A35" s="379"/>
      <c r="B35" s="373"/>
      <c r="C35" s="406"/>
      <c r="D35" s="63"/>
      <c r="E35" s="377"/>
      <c r="F35" s="378"/>
      <c r="G35" s="64"/>
      <c r="H35" s="49"/>
    </row>
    <row r="36" spans="1:9" ht="25.5" customHeight="1">
      <c r="A36" s="379"/>
      <c r="B36" s="373"/>
      <c r="C36" s="406"/>
      <c r="D36" s="519"/>
      <c r="E36" s="377" t="s">
        <v>283</v>
      </c>
      <c r="F36" s="378"/>
      <c r="G36" s="64"/>
      <c r="H36" s="49"/>
    </row>
    <row r="37" spans="1:9" ht="25.5" customHeight="1" thickBot="1">
      <c r="A37" s="379"/>
      <c r="B37" s="374"/>
      <c r="C37" s="407"/>
      <c r="D37" s="65"/>
      <c r="E37" s="384"/>
      <c r="F37" s="385"/>
      <c r="G37" s="54" t="s">
        <v>59</v>
      </c>
      <c r="H37" s="283"/>
    </row>
    <row r="38" spans="1:9" ht="25.5" customHeight="1" thickBot="1">
      <c r="A38" s="380"/>
      <c r="B38" s="68"/>
      <c r="C38" s="68"/>
      <c r="D38" s="69"/>
      <c r="E38" s="69"/>
      <c r="F38" s="69"/>
      <c r="G38" s="70" t="s">
        <v>60</v>
      </c>
      <c r="H38" s="71">
        <f>H30+H37</f>
        <v>0</v>
      </c>
    </row>
    <row r="39" spans="1:9" ht="25.5" customHeight="1" thickTop="1" thickBot="1">
      <c r="A39" s="368"/>
      <c r="B39" s="369"/>
      <c r="C39" s="369"/>
      <c r="D39" s="369"/>
      <c r="E39" s="369"/>
      <c r="F39" s="370"/>
      <c r="G39" s="79" t="s">
        <v>61</v>
      </c>
      <c r="H39" s="80">
        <f>H18+H38</f>
        <v>0</v>
      </c>
      <c r="I39" s="284" t="s">
        <v>272</v>
      </c>
    </row>
    <row r="40" spans="1:9" ht="25.5" customHeight="1">
      <c r="D40" s="72"/>
      <c r="E40" s="72"/>
      <c r="F40" s="72"/>
      <c r="G40" s="72"/>
      <c r="H40" s="73"/>
    </row>
    <row r="41" spans="1:9">
      <c r="D41" s="72"/>
      <c r="E41" s="72"/>
      <c r="F41" s="72"/>
      <c r="G41" s="72"/>
      <c r="H41" s="73"/>
    </row>
  </sheetData>
  <mergeCells count="44">
    <mergeCell ref="C31:C37"/>
    <mergeCell ref="D15:F15"/>
    <mergeCell ref="D10:F10"/>
    <mergeCell ref="D12:F12"/>
    <mergeCell ref="E33:F33"/>
    <mergeCell ref="E35:F35"/>
    <mergeCell ref="E22:F22"/>
    <mergeCell ref="E23:F23"/>
    <mergeCell ref="E24:F24"/>
    <mergeCell ref="E25:F25"/>
    <mergeCell ref="D11:F11"/>
    <mergeCell ref="E29:F29"/>
    <mergeCell ref="I1:K1"/>
    <mergeCell ref="A4:H4"/>
    <mergeCell ref="A5:E5"/>
    <mergeCell ref="F5:H5"/>
    <mergeCell ref="A6:A18"/>
    <mergeCell ref="B7:B12"/>
    <mergeCell ref="D7:F7"/>
    <mergeCell ref="D8:F8"/>
    <mergeCell ref="B13:B17"/>
    <mergeCell ref="D9:F9"/>
    <mergeCell ref="D17:F17"/>
    <mergeCell ref="D13:F13"/>
    <mergeCell ref="D14:F14"/>
    <mergeCell ref="D16:F16"/>
    <mergeCell ref="D6:F6"/>
    <mergeCell ref="C13:C17"/>
    <mergeCell ref="A39:F39"/>
    <mergeCell ref="E26:F26"/>
    <mergeCell ref="E27:F27"/>
    <mergeCell ref="E28:F28"/>
    <mergeCell ref="E30:F30"/>
    <mergeCell ref="B31:B37"/>
    <mergeCell ref="E31:F31"/>
    <mergeCell ref="E32:F32"/>
    <mergeCell ref="A19:A38"/>
    <mergeCell ref="E19:F19"/>
    <mergeCell ref="B20:B30"/>
    <mergeCell ref="E20:F20"/>
    <mergeCell ref="E21:F21"/>
    <mergeCell ref="E34:F34"/>
    <mergeCell ref="E36:F36"/>
    <mergeCell ref="E37:F37"/>
  </mergeCells>
  <phoneticPr fontId="7"/>
  <dataValidations count="1">
    <dataValidation showInputMessage="1" showErrorMessage="1" sqref="H2" xr:uid="{00000000-0002-0000-0100-000000000000}"/>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1" id="{94987C0A-5BE8-468F-B06C-F768947888F0}">
            <xm:f>'05_見積書整理表'!K64</xm:f>
            <x14:dxf>
              <font>
                <color rgb="FFFF0000"/>
              </font>
            </x14:dxf>
          </x14:cfRule>
          <xm:sqref>I39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33"/>
    <pageSetUpPr fitToPage="1"/>
  </sheetPr>
  <dimension ref="A1:G28"/>
  <sheetViews>
    <sheetView view="pageBreakPreview" zoomScaleNormal="85" zoomScaleSheetLayoutView="100" workbookViewId="0">
      <selection activeCell="B14" sqref="B14"/>
    </sheetView>
  </sheetViews>
  <sheetFormatPr defaultRowHeight="13.5"/>
  <cols>
    <col min="1" max="2" width="20.625" customWidth="1"/>
    <col min="3" max="6" width="8.375" customWidth="1"/>
    <col min="7" max="7" width="25.75" customWidth="1"/>
    <col min="8" max="8" width="12.125" bestFit="1" customWidth="1"/>
  </cols>
  <sheetData>
    <row r="1" spans="1:7">
      <c r="F1" s="412" t="s">
        <v>62</v>
      </c>
      <c r="G1" s="412"/>
    </row>
    <row r="2" spans="1:7" ht="6.75" customHeight="1"/>
    <row r="3" spans="1:7" ht="28.5" customHeight="1">
      <c r="A3" s="413" t="s">
        <v>63</v>
      </c>
      <c r="B3" s="414"/>
      <c r="C3" s="414"/>
      <c r="D3" s="414"/>
      <c r="E3" s="414"/>
      <c r="F3" s="414"/>
      <c r="G3" s="414"/>
    </row>
    <row r="4" spans="1:7" s="5" customFormat="1" ht="5.25" customHeight="1">
      <c r="A4" s="4"/>
      <c r="B4" s="4"/>
      <c r="C4" s="4"/>
      <c r="D4" s="4"/>
      <c r="E4" s="4"/>
      <c r="F4" s="4"/>
      <c r="G4" s="4"/>
    </row>
    <row r="5" spans="1:7" ht="14.25" thickBot="1">
      <c r="F5" s="81" t="s">
        <v>64</v>
      </c>
      <c r="G5" s="82">
        <f>'02_様式6-1'!B8</f>
        <v>0</v>
      </c>
    </row>
    <row r="6" spans="1:7" ht="29.25" customHeight="1">
      <c r="A6" s="415" t="s">
        <v>65</v>
      </c>
      <c r="B6" s="417" t="s">
        <v>66</v>
      </c>
      <c r="C6" s="419" t="s">
        <v>67</v>
      </c>
      <c r="D6" s="417"/>
      <c r="E6" s="417" t="s">
        <v>68</v>
      </c>
      <c r="F6" s="417"/>
      <c r="G6" s="420" t="s">
        <v>69</v>
      </c>
    </row>
    <row r="7" spans="1:7" ht="29.25" customHeight="1">
      <c r="A7" s="416"/>
      <c r="B7" s="418"/>
      <c r="C7" s="83" t="s">
        <v>70</v>
      </c>
      <c r="D7" s="104" t="s">
        <v>71</v>
      </c>
      <c r="E7" s="104" t="s">
        <v>72</v>
      </c>
      <c r="F7" s="104" t="s">
        <v>73</v>
      </c>
      <c r="G7" s="421"/>
    </row>
    <row r="8" spans="1:7" ht="20.25" customHeight="1">
      <c r="A8" s="98"/>
      <c r="B8" s="85"/>
      <c r="C8" s="84"/>
      <c r="D8" s="86"/>
      <c r="E8" s="84"/>
      <c r="F8" s="86"/>
      <c r="G8" s="87"/>
    </row>
    <row r="9" spans="1:7" ht="20.25" customHeight="1">
      <c r="A9" s="98"/>
      <c r="B9" s="85"/>
      <c r="C9" s="84"/>
      <c r="D9" s="85"/>
      <c r="E9" s="84"/>
      <c r="F9" s="85"/>
      <c r="G9" s="87"/>
    </row>
    <row r="10" spans="1:7" ht="20.25" customHeight="1">
      <c r="A10" s="98"/>
      <c r="B10" s="85"/>
      <c r="C10" s="84"/>
      <c r="D10" s="85"/>
      <c r="E10" s="84"/>
      <c r="F10" s="85"/>
      <c r="G10" s="87"/>
    </row>
    <row r="11" spans="1:7" ht="20.25" customHeight="1">
      <c r="A11" s="98"/>
      <c r="B11" s="85"/>
      <c r="C11" s="84"/>
      <c r="D11" s="85"/>
      <c r="E11" s="84"/>
      <c r="F11" s="85"/>
      <c r="G11" s="87"/>
    </row>
    <row r="12" spans="1:7" ht="20.25" customHeight="1">
      <c r="A12" s="98"/>
      <c r="B12" s="85"/>
      <c r="C12" s="84"/>
      <c r="D12" s="85"/>
      <c r="E12" s="84"/>
      <c r="F12" s="85"/>
      <c r="G12" s="87"/>
    </row>
    <row r="13" spans="1:7" ht="20.25" customHeight="1">
      <c r="A13" s="98"/>
      <c r="B13" s="85"/>
      <c r="C13" s="84"/>
      <c r="D13" s="85"/>
      <c r="E13" s="84"/>
      <c r="F13" s="85"/>
      <c r="G13" s="87"/>
    </row>
    <row r="14" spans="1:7" ht="20.25" customHeight="1">
      <c r="A14" s="98"/>
      <c r="B14" s="85"/>
      <c r="C14" s="84"/>
      <c r="D14" s="85"/>
      <c r="E14" s="84"/>
      <c r="F14" s="85"/>
      <c r="G14" s="87"/>
    </row>
    <row r="15" spans="1:7" ht="20.25" customHeight="1">
      <c r="A15" s="98"/>
      <c r="B15" s="85"/>
      <c r="C15" s="84"/>
      <c r="D15" s="85"/>
      <c r="E15" s="84"/>
      <c r="F15" s="85"/>
      <c r="G15" s="87"/>
    </row>
    <row r="16" spans="1:7" ht="20.25" customHeight="1">
      <c r="A16" s="98"/>
      <c r="B16" s="85"/>
      <c r="C16" s="84"/>
      <c r="D16" s="85"/>
      <c r="E16" s="84"/>
      <c r="F16" s="85"/>
      <c r="G16" s="87"/>
    </row>
    <row r="17" spans="1:7" ht="20.25" customHeight="1">
      <c r="A17" s="98"/>
      <c r="B17" s="85"/>
      <c r="C17" s="84"/>
      <c r="D17" s="85"/>
      <c r="E17" s="84"/>
      <c r="F17" s="85"/>
      <c r="G17" s="87"/>
    </row>
    <row r="18" spans="1:7" ht="20.25" customHeight="1">
      <c r="A18" s="98"/>
      <c r="B18" s="85"/>
      <c r="C18" s="84"/>
      <c r="D18" s="85"/>
      <c r="E18" s="84"/>
      <c r="F18" s="85"/>
      <c r="G18" s="87"/>
    </row>
    <row r="19" spans="1:7" ht="20.25" customHeight="1">
      <c r="A19" s="98" t="s">
        <v>74</v>
      </c>
      <c r="B19" s="85"/>
      <c r="C19" s="84"/>
      <c r="D19" s="85"/>
      <c r="E19" s="84"/>
      <c r="F19" s="85"/>
      <c r="G19" s="87"/>
    </row>
    <row r="20" spans="1:7" ht="20.25" customHeight="1">
      <c r="A20" s="98"/>
      <c r="B20" s="85"/>
      <c r="C20" s="84"/>
      <c r="D20" s="85"/>
      <c r="E20" s="84"/>
      <c r="F20" s="85"/>
      <c r="G20" s="87"/>
    </row>
    <row r="21" spans="1:7" ht="20.25" customHeight="1">
      <c r="A21" s="98"/>
      <c r="B21" s="85"/>
      <c r="C21" s="84"/>
      <c r="D21" s="85"/>
      <c r="E21" s="84"/>
      <c r="F21" s="85"/>
      <c r="G21" s="87"/>
    </row>
    <row r="22" spans="1:7" ht="20.25" customHeight="1">
      <c r="A22" s="98"/>
      <c r="B22" s="85"/>
      <c r="C22" s="84"/>
      <c r="D22" s="85"/>
      <c r="E22" s="84"/>
      <c r="F22" s="85"/>
      <c r="G22" s="87"/>
    </row>
    <row r="23" spans="1:7" ht="20.25" customHeight="1">
      <c r="A23" s="98"/>
      <c r="B23" s="85"/>
      <c r="C23" s="84"/>
      <c r="D23" s="85"/>
      <c r="E23" s="84"/>
      <c r="F23" s="85"/>
      <c r="G23" s="87"/>
    </row>
    <row r="24" spans="1:7" ht="29.25" customHeight="1" thickBot="1">
      <c r="A24" s="409" t="s">
        <v>75</v>
      </c>
      <c r="B24" s="410"/>
      <c r="C24" s="99">
        <f>SUM(C8:C23)</f>
        <v>0</v>
      </c>
      <c r="D24" s="99">
        <f>SUM(D8:D23)</f>
        <v>0</v>
      </c>
      <c r="E24" s="99">
        <f>SUM(E8:E23)</f>
        <v>0</v>
      </c>
      <c r="F24" s="99">
        <f>SUM(F8:F23)</f>
        <v>0</v>
      </c>
      <c r="G24" s="100"/>
    </row>
    <row r="25" spans="1:7" ht="5.25" customHeight="1">
      <c r="A25" s="411"/>
      <c r="B25" s="411"/>
      <c r="C25" s="411"/>
      <c r="D25" s="411"/>
      <c r="E25" s="411"/>
      <c r="F25" s="411"/>
      <c r="G25" s="411"/>
    </row>
    <row r="26" spans="1:7">
      <c r="A26" s="408" t="s">
        <v>76</v>
      </c>
      <c r="B26" s="408"/>
      <c r="C26" s="408"/>
      <c r="D26" s="408"/>
      <c r="E26" s="408"/>
      <c r="F26" s="408"/>
      <c r="G26" s="408"/>
    </row>
    <row r="27" spans="1:7">
      <c r="A27" s="408" t="s">
        <v>77</v>
      </c>
      <c r="B27" s="408"/>
      <c r="C27" s="408"/>
      <c r="D27" s="408"/>
      <c r="E27" s="408"/>
      <c r="F27" s="408"/>
      <c r="G27" s="408"/>
    </row>
    <row r="28" spans="1:7">
      <c r="A28" s="408" t="s">
        <v>78</v>
      </c>
      <c r="B28" s="408"/>
      <c r="C28" s="408"/>
      <c r="D28" s="408"/>
      <c r="E28" s="408"/>
      <c r="F28" s="408"/>
      <c r="G28" s="408"/>
    </row>
  </sheetData>
  <dataConsolidate/>
  <mergeCells count="12">
    <mergeCell ref="F1:G1"/>
    <mergeCell ref="A3:G3"/>
    <mergeCell ref="A6:A7"/>
    <mergeCell ref="B6:B7"/>
    <mergeCell ref="C6:D6"/>
    <mergeCell ref="E6:F6"/>
    <mergeCell ref="G6:G7"/>
    <mergeCell ref="A26:G26"/>
    <mergeCell ref="A27:G27"/>
    <mergeCell ref="A28:G28"/>
    <mergeCell ref="A24:B24"/>
    <mergeCell ref="A25:G25"/>
  </mergeCells>
  <phoneticPr fontId="7"/>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D8DD2-B36B-458B-9CA1-6B1F2AF1405B}">
  <sheetPr>
    <tabColor rgb="FF00B0F0"/>
    <pageSetUpPr fitToPage="1"/>
  </sheetPr>
  <dimension ref="A1:Q69"/>
  <sheetViews>
    <sheetView view="pageBreakPreview" topLeftCell="A22" zoomScale="80" zoomScaleNormal="90" zoomScaleSheetLayoutView="80" workbookViewId="0">
      <selection activeCell="E29" sqref="E29"/>
    </sheetView>
  </sheetViews>
  <sheetFormatPr defaultRowHeight="13.5"/>
  <cols>
    <col min="1" max="1" width="5.5" style="135" customWidth="1"/>
    <col min="2" max="2" width="7.5" style="136" customWidth="1"/>
    <col min="3" max="3" width="11.125" style="135" customWidth="1"/>
    <col min="4" max="4" width="16.5" style="135" customWidth="1"/>
    <col min="5" max="5" width="16.625" style="135" customWidth="1"/>
    <col min="6" max="6" width="11.375" style="135" customWidth="1"/>
    <col min="7" max="8" width="9.125" style="135" customWidth="1"/>
    <col min="9" max="9" width="14.5" style="135" customWidth="1"/>
    <col min="10" max="10" width="15.5" style="135" customWidth="1"/>
    <col min="11" max="11" width="12.75" style="135" customWidth="1"/>
    <col min="12" max="12" width="10.5" style="135" customWidth="1"/>
    <col min="13" max="13" width="6.5" style="135" customWidth="1"/>
    <col min="14" max="14" width="13.5" style="135" customWidth="1"/>
    <col min="15" max="15" width="13" style="135" customWidth="1"/>
    <col min="16" max="16" width="11.75" style="135" customWidth="1"/>
    <col min="17" max="17" width="16" style="135" customWidth="1"/>
    <col min="18" max="16384" width="9" style="135"/>
  </cols>
  <sheetData>
    <row r="1" spans="1:17">
      <c r="Q1" s="137" t="s">
        <v>169</v>
      </c>
    </row>
    <row r="4" spans="1:17" ht="21.75" customHeight="1">
      <c r="B4" s="422" t="s">
        <v>170</v>
      </c>
      <c r="C4" s="422"/>
      <c r="D4" s="422"/>
      <c r="E4" s="422"/>
      <c r="F4" s="422"/>
      <c r="G4" s="422"/>
      <c r="H4" s="422"/>
      <c r="I4" s="422"/>
      <c r="J4" s="422"/>
      <c r="K4" s="422"/>
      <c r="L4" s="422"/>
      <c r="M4" s="422"/>
      <c r="N4" s="422"/>
      <c r="O4" s="422"/>
      <c r="P4" s="422"/>
      <c r="Q4" s="422"/>
    </row>
    <row r="5" spans="1:17" ht="14.25" thickBot="1"/>
    <row r="6" spans="1:17" ht="27" customHeight="1" thickBot="1">
      <c r="C6" s="138" t="s">
        <v>129</v>
      </c>
      <c r="D6" s="139">
        <f>'02_様式6-1'!G7</f>
        <v>0</v>
      </c>
      <c r="E6" s="140" t="s">
        <v>171</v>
      </c>
      <c r="F6" s="423">
        <f>'02_様式6-1'!B8</f>
        <v>0</v>
      </c>
      <c r="G6" s="423"/>
      <c r="H6" s="424"/>
      <c r="I6" s="138" t="s">
        <v>172</v>
      </c>
      <c r="J6" s="425" t="s">
        <v>266</v>
      </c>
      <c r="K6" s="426"/>
      <c r="L6" s="140" t="s">
        <v>173</v>
      </c>
      <c r="M6" s="427">
        <f>'02_様式6-1'!B10</f>
        <v>0</v>
      </c>
      <c r="N6" s="428"/>
      <c r="O6" s="428"/>
      <c r="P6" s="428"/>
      <c r="Q6" s="429"/>
    </row>
    <row r="8" spans="1:17" ht="14.25" thickBot="1">
      <c r="F8" s="141" t="s">
        <v>174</v>
      </c>
      <c r="I8" s="141" t="s">
        <v>174</v>
      </c>
      <c r="J8" s="141" t="s">
        <v>174</v>
      </c>
      <c r="K8" s="141" t="s">
        <v>174</v>
      </c>
    </row>
    <row r="9" spans="1:17" ht="56.25" customHeight="1">
      <c r="A9" s="142" t="s">
        <v>175</v>
      </c>
      <c r="B9" s="143" t="s">
        <v>46</v>
      </c>
      <c r="C9" s="144" t="s">
        <v>176</v>
      </c>
      <c r="D9" s="145" t="s">
        <v>177</v>
      </c>
      <c r="E9" s="146" t="s">
        <v>178</v>
      </c>
      <c r="F9" s="146" t="s">
        <v>179</v>
      </c>
      <c r="G9" s="147" t="s">
        <v>180</v>
      </c>
      <c r="H9" s="146" t="s">
        <v>181</v>
      </c>
      <c r="I9" s="146" t="s">
        <v>182</v>
      </c>
      <c r="J9" s="146" t="s">
        <v>183</v>
      </c>
      <c r="K9" s="148" t="s">
        <v>184</v>
      </c>
      <c r="L9" s="149" t="s">
        <v>185</v>
      </c>
      <c r="M9" s="150"/>
      <c r="O9" s="151" t="s">
        <v>186</v>
      </c>
      <c r="P9" s="151" t="s">
        <v>187</v>
      </c>
      <c r="Q9" s="152" t="s">
        <v>188</v>
      </c>
    </row>
    <row r="10" spans="1:17" s="161" customFormat="1" ht="63" customHeight="1" thickBot="1">
      <c r="A10" s="153" t="s">
        <v>189</v>
      </c>
      <c r="B10" s="154" t="s">
        <v>190</v>
      </c>
      <c r="C10" s="155" t="s">
        <v>191</v>
      </c>
      <c r="D10" s="156" t="s">
        <v>192</v>
      </c>
      <c r="E10" s="156" t="s">
        <v>193</v>
      </c>
      <c r="F10" s="156" t="s">
        <v>194</v>
      </c>
      <c r="G10" s="156" t="s">
        <v>192</v>
      </c>
      <c r="H10" s="156" t="s">
        <v>192</v>
      </c>
      <c r="I10" s="156" t="s">
        <v>192</v>
      </c>
      <c r="J10" s="156" t="s">
        <v>191</v>
      </c>
      <c r="K10" s="157" t="s">
        <v>194</v>
      </c>
      <c r="L10" s="154" t="s">
        <v>191</v>
      </c>
      <c r="M10" s="158"/>
      <c r="N10" s="159"/>
      <c r="O10" s="160" t="s">
        <v>194</v>
      </c>
      <c r="P10" s="160" t="s">
        <v>194</v>
      </c>
      <c r="Q10" s="154" t="s">
        <v>195</v>
      </c>
    </row>
    <row r="11" spans="1:17">
      <c r="A11" s="136">
        <v>1</v>
      </c>
      <c r="B11" s="162"/>
      <c r="C11" s="163"/>
      <c r="D11" s="164"/>
      <c r="E11" s="165"/>
      <c r="F11" s="166" t="str">
        <f t="shared" ref="F11:F55" si="0">IFERROR(I11/(G11+H11),"0")</f>
        <v>0</v>
      </c>
      <c r="G11" s="167"/>
      <c r="H11" s="167"/>
      <c r="I11" s="168"/>
      <c r="J11" s="167"/>
      <c r="K11" s="169">
        <f t="shared" ref="K11:K55" si="1">IFERROR(I11+J11,"0")</f>
        <v>0</v>
      </c>
      <c r="L11" s="170"/>
      <c r="M11" s="171"/>
      <c r="O11" s="172" t="str">
        <f t="shared" ref="O11:O55" si="2">IFERROR(F11*G11+J11/(G11+H11)*G11,"0")</f>
        <v>0</v>
      </c>
      <c r="P11" s="172" t="str">
        <f t="shared" ref="P11:P55" si="3">IFERROR(F11*H11+J11/(G11+H11)*H11,"0")</f>
        <v>0</v>
      </c>
      <c r="Q11" s="173">
        <f t="shared" ref="Q11:Q55" si="4">IF(AND(ABS(J11)&gt;=0,OR(E11="（イ）複数項目に係る経費",E11="（ア）全体に係る経費")),J11,0)</f>
        <v>0</v>
      </c>
    </row>
    <row r="12" spans="1:17">
      <c r="A12" s="136">
        <v>2</v>
      </c>
      <c r="B12" s="174"/>
      <c r="C12" s="175"/>
      <c r="D12" s="176"/>
      <c r="E12" s="177"/>
      <c r="F12" s="166" t="str">
        <f t="shared" si="0"/>
        <v>0</v>
      </c>
      <c r="G12" s="178"/>
      <c r="H12" s="178"/>
      <c r="I12" s="179"/>
      <c r="J12" s="178"/>
      <c r="K12" s="169">
        <f t="shared" si="1"/>
        <v>0</v>
      </c>
      <c r="L12" s="180"/>
      <c r="M12" s="171"/>
      <c r="O12" s="181" t="str">
        <f t="shared" si="2"/>
        <v>0</v>
      </c>
      <c r="P12" s="181" t="str">
        <f t="shared" si="3"/>
        <v>0</v>
      </c>
      <c r="Q12" s="182">
        <f t="shared" si="4"/>
        <v>0</v>
      </c>
    </row>
    <row r="13" spans="1:17">
      <c r="A13" s="136">
        <v>3</v>
      </c>
      <c r="B13" s="174"/>
      <c r="C13" s="175"/>
      <c r="D13" s="176"/>
      <c r="E13" s="177"/>
      <c r="F13" s="166" t="str">
        <f t="shared" si="0"/>
        <v>0</v>
      </c>
      <c r="G13" s="178"/>
      <c r="H13" s="178"/>
      <c r="I13" s="179"/>
      <c r="J13" s="178"/>
      <c r="K13" s="169">
        <f t="shared" si="1"/>
        <v>0</v>
      </c>
      <c r="L13" s="180"/>
      <c r="M13" s="171"/>
      <c r="O13" s="181" t="str">
        <f t="shared" si="2"/>
        <v>0</v>
      </c>
      <c r="P13" s="181" t="str">
        <f t="shared" si="3"/>
        <v>0</v>
      </c>
      <c r="Q13" s="182">
        <f t="shared" si="4"/>
        <v>0</v>
      </c>
    </row>
    <row r="14" spans="1:17">
      <c r="A14" s="136">
        <v>4</v>
      </c>
      <c r="B14" s="174"/>
      <c r="C14" s="175"/>
      <c r="D14" s="176"/>
      <c r="E14" s="177"/>
      <c r="F14" s="166" t="str">
        <f t="shared" si="0"/>
        <v>0</v>
      </c>
      <c r="G14" s="178"/>
      <c r="H14" s="178"/>
      <c r="I14" s="179"/>
      <c r="J14" s="178"/>
      <c r="K14" s="169">
        <f t="shared" si="1"/>
        <v>0</v>
      </c>
      <c r="L14" s="180"/>
      <c r="M14" s="171"/>
      <c r="O14" s="181" t="str">
        <f t="shared" si="2"/>
        <v>0</v>
      </c>
      <c r="P14" s="181" t="str">
        <f t="shared" si="3"/>
        <v>0</v>
      </c>
      <c r="Q14" s="182">
        <f t="shared" si="4"/>
        <v>0</v>
      </c>
    </row>
    <row r="15" spans="1:17">
      <c r="A15" s="136">
        <v>5</v>
      </c>
      <c r="B15" s="174"/>
      <c r="C15" s="175"/>
      <c r="D15" s="176"/>
      <c r="E15" s="177"/>
      <c r="F15" s="166" t="str">
        <f t="shared" si="0"/>
        <v>0</v>
      </c>
      <c r="G15" s="178"/>
      <c r="H15" s="178"/>
      <c r="I15" s="179"/>
      <c r="J15" s="178"/>
      <c r="K15" s="169">
        <f t="shared" si="1"/>
        <v>0</v>
      </c>
      <c r="L15" s="180"/>
      <c r="M15" s="171"/>
      <c r="O15" s="181" t="str">
        <f t="shared" si="2"/>
        <v>0</v>
      </c>
      <c r="P15" s="181" t="str">
        <f t="shared" si="3"/>
        <v>0</v>
      </c>
      <c r="Q15" s="182">
        <f t="shared" si="4"/>
        <v>0</v>
      </c>
    </row>
    <row r="16" spans="1:17">
      <c r="A16" s="136">
        <v>6</v>
      </c>
      <c r="B16" s="174"/>
      <c r="C16" s="175"/>
      <c r="D16" s="176"/>
      <c r="E16" s="177"/>
      <c r="F16" s="166" t="str">
        <f t="shared" si="0"/>
        <v>0</v>
      </c>
      <c r="G16" s="178"/>
      <c r="H16" s="178"/>
      <c r="I16" s="179"/>
      <c r="J16" s="178"/>
      <c r="K16" s="169">
        <f t="shared" si="1"/>
        <v>0</v>
      </c>
      <c r="L16" s="180"/>
      <c r="M16" s="171"/>
      <c r="O16" s="181" t="str">
        <f t="shared" si="2"/>
        <v>0</v>
      </c>
      <c r="P16" s="181" t="str">
        <f t="shared" si="3"/>
        <v>0</v>
      </c>
      <c r="Q16" s="182">
        <f t="shared" si="4"/>
        <v>0</v>
      </c>
    </row>
    <row r="17" spans="1:17">
      <c r="A17" s="136">
        <v>7</v>
      </c>
      <c r="B17" s="174"/>
      <c r="C17" s="175"/>
      <c r="D17" s="176"/>
      <c r="E17" s="177"/>
      <c r="F17" s="166" t="str">
        <f t="shared" si="0"/>
        <v>0</v>
      </c>
      <c r="G17" s="178"/>
      <c r="H17" s="178"/>
      <c r="I17" s="179"/>
      <c r="J17" s="178"/>
      <c r="K17" s="169">
        <f t="shared" si="1"/>
        <v>0</v>
      </c>
      <c r="L17" s="180"/>
      <c r="M17" s="171"/>
      <c r="O17" s="181" t="str">
        <f t="shared" si="2"/>
        <v>0</v>
      </c>
      <c r="P17" s="181" t="str">
        <f t="shared" si="3"/>
        <v>0</v>
      </c>
      <c r="Q17" s="182">
        <f t="shared" si="4"/>
        <v>0</v>
      </c>
    </row>
    <row r="18" spans="1:17">
      <c r="A18" s="136">
        <v>8</v>
      </c>
      <c r="B18" s="174"/>
      <c r="C18" s="175"/>
      <c r="D18" s="176"/>
      <c r="E18" s="177"/>
      <c r="F18" s="166" t="str">
        <f t="shared" si="0"/>
        <v>0</v>
      </c>
      <c r="G18" s="178"/>
      <c r="H18" s="178"/>
      <c r="I18" s="179"/>
      <c r="J18" s="178"/>
      <c r="K18" s="169">
        <f t="shared" si="1"/>
        <v>0</v>
      </c>
      <c r="L18" s="180"/>
      <c r="M18" s="171"/>
      <c r="O18" s="181" t="str">
        <f t="shared" si="2"/>
        <v>0</v>
      </c>
      <c r="P18" s="181" t="str">
        <f t="shared" si="3"/>
        <v>0</v>
      </c>
      <c r="Q18" s="182">
        <f t="shared" si="4"/>
        <v>0</v>
      </c>
    </row>
    <row r="19" spans="1:17">
      <c r="A19" s="136">
        <v>9</v>
      </c>
      <c r="B19" s="174"/>
      <c r="C19" s="175"/>
      <c r="D19" s="176"/>
      <c r="E19" s="177"/>
      <c r="F19" s="166" t="str">
        <f t="shared" si="0"/>
        <v>0</v>
      </c>
      <c r="G19" s="178"/>
      <c r="H19" s="178"/>
      <c r="I19" s="179"/>
      <c r="J19" s="178"/>
      <c r="K19" s="169">
        <f t="shared" si="1"/>
        <v>0</v>
      </c>
      <c r="L19" s="180"/>
      <c r="M19" s="171"/>
      <c r="O19" s="181" t="str">
        <f t="shared" si="2"/>
        <v>0</v>
      </c>
      <c r="P19" s="181" t="str">
        <f t="shared" si="3"/>
        <v>0</v>
      </c>
      <c r="Q19" s="182">
        <f t="shared" si="4"/>
        <v>0</v>
      </c>
    </row>
    <row r="20" spans="1:17">
      <c r="A20" s="136">
        <v>10</v>
      </c>
      <c r="B20" s="174"/>
      <c r="C20" s="175"/>
      <c r="D20" s="176"/>
      <c r="E20" s="177"/>
      <c r="F20" s="166" t="str">
        <f t="shared" si="0"/>
        <v>0</v>
      </c>
      <c r="G20" s="178"/>
      <c r="H20" s="178"/>
      <c r="I20" s="179"/>
      <c r="J20" s="178"/>
      <c r="K20" s="169">
        <f t="shared" si="1"/>
        <v>0</v>
      </c>
      <c r="L20" s="180"/>
      <c r="M20" s="171"/>
      <c r="O20" s="181" t="str">
        <f t="shared" si="2"/>
        <v>0</v>
      </c>
      <c r="P20" s="181" t="str">
        <f t="shared" si="3"/>
        <v>0</v>
      </c>
      <c r="Q20" s="182">
        <f t="shared" si="4"/>
        <v>0</v>
      </c>
    </row>
    <row r="21" spans="1:17">
      <c r="A21" s="136">
        <v>11</v>
      </c>
      <c r="B21" s="174"/>
      <c r="C21" s="175"/>
      <c r="D21" s="176"/>
      <c r="E21" s="177"/>
      <c r="F21" s="166" t="str">
        <f t="shared" si="0"/>
        <v>0</v>
      </c>
      <c r="G21" s="178"/>
      <c r="H21" s="178"/>
      <c r="I21" s="179"/>
      <c r="J21" s="178"/>
      <c r="K21" s="169">
        <f t="shared" si="1"/>
        <v>0</v>
      </c>
      <c r="L21" s="180"/>
      <c r="M21" s="171"/>
      <c r="O21" s="181" t="str">
        <f t="shared" si="2"/>
        <v>0</v>
      </c>
      <c r="P21" s="181" t="str">
        <f t="shared" si="3"/>
        <v>0</v>
      </c>
      <c r="Q21" s="182">
        <f t="shared" si="4"/>
        <v>0</v>
      </c>
    </row>
    <row r="22" spans="1:17">
      <c r="A22" s="136">
        <v>12</v>
      </c>
      <c r="B22" s="174"/>
      <c r="C22" s="175"/>
      <c r="D22" s="176"/>
      <c r="E22" s="177"/>
      <c r="F22" s="166" t="str">
        <f t="shared" si="0"/>
        <v>0</v>
      </c>
      <c r="G22" s="178"/>
      <c r="H22" s="178"/>
      <c r="I22" s="179"/>
      <c r="J22" s="178"/>
      <c r="K22" s="169">
        <f t="shared" si="1"/>
        <v>0</v>
      </c>
      <c r="L22" s="180"/>
      <c r="M22" s="171"/>
      <c r="O22" s="181" t="str">
        <f t="shared" si="2"/>
        <v>0</v>
      </c>
      <c r="P22" s="181" t="str">
        <f t="shared" si="3"/>
        <v>0</v>
      </c>
      <c r="Q22" s="182">
        <f t="shared" si="4"/>
        <v>0</v>
      </c>
    </row>
    <row r="23" spans="1:17">
      <c r="A23" s="136">
        <v>13</v>
      </c>
      <c r="B23" s="174"/>
      <c r="C23" s="175"/>
      <c r="D23" s="176"/>
      <c r="E23" s="177"/>
      <c r="F23" s="166" t="str">
        <f t="shared" si="0"/>
        <v>0</v>
      </c>
      <c r="G23" s="178"/>
      <c r="H23" s="178"/>
      <c r="I23" s="179"/>
      <c r="J23" s="178"/>
      <c r="K23" s="169">
        <f t="shared" si="1"/>
        <v>0</v>
      </c>
      <c r="L23" s="180"/>
      <c r="M23" s="171"/>
      <c r="O23" s="181" t="str">
        <f t="shared" si="2"/>
        <v>0</v>
      </c>
      <c r="P23" s="181" t="str">
        <f t="shared" si="3"/>
        <v>0</v>
      </c>
      <c r="Q23" s="182">
        <f t="shared" si="4"/>
        <v>0</v>
      </c>
    </row>
    <row r="24" spans="1:17">
      <c r="A24" s="136">
        <v>14</v>
      </c>
      <c r="B24" s="174"/>
      <c r="C24" s="175"/>
      <c r="D24" s="176"/>
      <c r="E24" s="177"/>
      <c r="F24" s="166" t="str">
        <f t="shared" si="0"/>
        <v>0</v>
      </c>
      <c r="G24" s="178"/>
      <c r="H24" s="178"/>
      <c r="I24" s="179"/>
      <c r="J24" s="178"/>
      <c r="K24" s="169">
        <f t="shared" si="1"/>
        <v>0</v>
      </c>
      <c r="L24" s="180"/>
      <c r="M24" s="171"/>
      <c r="O24" s="181" t="str">
        <f t="shared" si="2"/>
        <v>0</v>
      </c>
      <c r="P24" s="181" t="str">
        <f t="shared" si="3"/>
        <v>0</v>
      </c>
      <c r="Q24" s="182">
        <f t="shared" si="4"/>
        <v>0</v>
      </c>
    </row>
    <row r="25" spans="1:17">
      <c r="A25" s="136">
        <v>15</v>
      </c>
      <c r="B25" s="174"/>
      <c r="C25" s="175"/>
      <c r="D25" s="176"/>
      <c r="E25" s="177"/>
      <c r="F25" s="166" t="str">
        <f t="shared" si="0"/>
        <v>0</v>
      </c>
      <c r="G25" s="178"/>
      <c r="H25" s="178"/>
      <c r="I25" s="179"/>
      <c r="J25" s="178"/>
      <c r="K25" s="169">
        <f t="shared" si="1"/>
        <v>0</v>
      </c>
      <c r="L25" s="180"/>
      <c r="M25" s="171"/>
      <c r="O25" s="181" t="str">
        <f t="shared" si="2"/>
        <v>0</v>
      </c>
      <c r="P25" s="181" t="str">
        <f t="shared" si="3"/>
        <v>0</v>
      </c>
      <c r="Q25" s="182">
        <f t="shared" si="4"/>
        <v>0</v>
      </c>
    </row>
    <row r="26" spans="1:17">
      <c r="A26" s="136">
        <v>16</v>
      </c>
      <c r="B26" s="174"/>
      <c r="C26" s="175"/>
      <c r="D26" s="176"/>
      <c r="E26" s="177"/>
      <c r="F26" s="166" t="str">
        <f t="shared" si="0"/>
        <v>0</v>
      </c>
      <c r="G26" s="178"/>
      <c r="H26" s="178"/>
      <c r="I26" s="179"/>
      <c r="J26" s="178"/>
      <c r="K26" s="169">
        <f t="shared" si="1"/>
        <v>0</v>
      </c>
      <c r="L26" s="180"/>
      <c r="M26" s="171"/>
      <c r="O26" s="181" t="str">
        <f t="shared" si="2"/>
        <v>0</v>
      </c>
      <c r="P26" s="181" t="str">
        <f t="shared" si="3"/>
        <v>0</v>
      </c>
      <c r="Q26" s="182">
        <f t="shared" si="4"/>
        <v>0</v>
      </c>
    </row>
    <row r="27" spans="1:17">
      <c r="A27" s="136">
        <v>17</v>
      </c>
      <c r="B27" s="174"/>
      <c r="C27" s="175"/>
      <c r="D27" s="176"/>
      <c r="E27" s="177"/>
      <c r="F27" s="166" t="str">
        <f t="shared" si="0"/>
        <v>0</v>
      </c>
      <c r="G27" s="178"/>
      <c r="H27" s="178"/>
      <c r="I27" s="179"/>
      <c r="J27" s="178"/>
      <c r="K27" s="169">
        <f t="shared" si="1"/>
        <v>0</v>
      </c>
      <c r="L27" s="180"/>
      <c r="M27" s="171"/>
      <c r="O27" s="181" t="str">
        <f t="shared" si="2"/>
        <v>0</v>
      </c>
      <c r="P27" s="181" t="str">
        <f t="shared" si="3"/>
        <v>0</v>
      </c>
      <c r="Q27" s="182">
        <f t="shared" si="4"/>
        <v>0</v>
      </c>
    </row>
    <row r="28" spans="1:17">
      <c r="A28" s="136">
        <v>18</v>
      </c>
      <c r="B28" s="174"/>
      <c r="C28" s="175"/>
      <c r="D28" s="176"/>
      <c r="E28" s="177"/>
      <c r="F28" s="166" t="str">
        <f t="shared" si="0"/>
        <v>0</v>
      </c>
      <c r="G28" s="178"/>
      <c r="H28" s="178"/>
      <c r="I28" s="179"/>
      <c r="J28" s="178"/>
      <c r="K28" s="169">
        <f t="shared" si="1"/>
        <v>0</v>
      </c>
      <c r="L28" s="180"/>
      <c r="M28" s="171"/>
      <c r="O28" s="181" t="str">
        <f t="shared" si="2"/>
        <v>0</v>
      </c>
      <c r="P28" s="181" t="str">
        <f t="shared" si="3"/>
        <v>0</v>
      </c>
      <c r="Q28" s="182">
        <f t="shared" si="4"/>
        <v>0</v>
      </c>
    </row>
    <row r="29" spans="1:17">
      <c r="A29" s="136">
        <v>19</v>
      </c>
      <c r="B29" s="174"/>
      <c r="C29" s="175"/>
      <c r="D29" s="176"/>
      <c r="E29" s="177"/>
      <c r="F29" s="166" t="str">
        <f t="shared" si="0"/>
        <v>0</v>
      </c>
      <c r="G29" s="178"/>
      <c r="H29" s="178"/>
      <c r="I29" s="179"/>
      <c r="J29" s="178"/>
      <c r="K29" s="169">
        <f t="shared" si="1"/>
        <v>0</v>
      </c>
      <c r="L29" s="180"/>
      <c r="M29" s="171"/>
      <c r="O29" s="181" t="str">
        <f t="shared" si="2"/>
        <v>0</v>
      </c>
      <c r="P29" s="181" t="str">
        <f t="shared" si="3"/>
        <v>0</v>
      </c>
      <c r="Q29" s="182">
        <f t="shared" si="4"/>
        <v>0</v>
      </c>
    </row>
    <row r="30" spans="1:17">
      <c r="A30" s="136">
        <v>20</v>
      </c>
      <c r="B30" s="174"/>
      <c r="C30" s="175"/>
      <c r="D30" s="176"/>
      <c r="E30" s="177"/>
      <c r="F30" s="166" t="str">
        <f t="shared" si="0"/>
        <v>0</v>
      </c>
      <c r="G30" s="178"/>
      <c r="H30" s="178"/>
      <c r="I30" s="179"/>
      <c r="J30" s="178"/>
      <c r="K30" s="169">
        <f t="shared" si="1"/>
        <v>0</v>
      </c>
      <c r="L30" s="180"/>
      <c r="M30" s="171"/>
      <c r="O30" s="181" t="str">
        <f t="shared" si="2"/>
        <v>0</v>
      </c>
      <c r="P30" s="181" t="str">
        <f t="shared" si="3"/>
        <v>0</v>
      </c>
      <c r="Q30" s="182">
        <f t="shared" si="4"/>
        <v>0</v>
      </c>
    </row>
    <row r="31" spans="1:17">
      <c r="A31" s="136">
        <v>21</v>
      </c>
      <c r="B31" s="174"/>
      <c r="C31" s="175"/>
      <c r="D31" s="176"/>
      <c r="E31" s="177"/>
      <c r="F31" s="166" t="str">
        <f t="shared" si="0"/>
        <v>0</v>
      </c>
      <c r="G31" s="178"/>
      <c r="H31" s="178"/>
      <c r="I31" s="179"/>
      <c r="J31" s="178"/>
      <c r="K31" s="169">
        <f t="shared" si="1"/>
        <v>0</v>
      </c>
      <c r="L31" s="180"/>
      <c r="M31" s="171"/>
      <c r="O31" s="181" t="str">
        <f t="shared" si="2"/>
        <v>0</v>
      </c>
      <c r="P31" s="181" t="str">
        <f t="shared" si="3"/>
        <v>0</v>
      </c>
      <c r="Q31" s="182">
        <f t="shared" si="4"/>
        <v>0</v>
      </c>
    </row>
    <row r="32" spans="1:17">
      <c r="A32" s="136">
        <v>22</v>
      </c>
      <c r="B32" s="174"/>
      <c r="C32" s="175"/>
      <c r="D32" s="176"/>
      <c r="E32" s="177"/>
      <c r="F32" s="166" t="str">
        <f t="shared" si="0"/>
        <v>0</v>
      </c>
      <c r="G32" s="178"/>
      <c r="H32" s="178"/>
      <c r="I32" s="179"/>
      <c r="J32" s="178"/>
      <c r="K32" s="169">
        <f t="shared" si="1"/>
        <v>0</v>
      </c>
      <c r="L32" s="180"/>
      <c r="M32" s="171"/>
      <c r="O32" s="181" t="str">
        <f t="shared" si="2"/>
        <v>0</v>
      </c>
      <c r="P32" s="181" t="str">
        <f t="shared" si="3"/>
        <v>0</v>
      </c>
      <c r="Q32" s="182">
        <f t="shared" si="4"/>
        <v>0</v>
      </c>
    </row>
    <row r="33" spans="1:17">
      <c r="A33" s="136">
        <v>23</v>
      </c>
      <c r="B33" s="174"/>
      <c r="C33" s="175"/>
      <c r="D33" s="176"/>
      <c r="E33" s="177"/>
      <c r="F33" s="166" t="str">
        <f t="shared" si="0"/>
        <v>0</v>
      </c>
      <c r="G33" s="178"/>
      <c r="H33" s="178"/>
      <c r="I33" s="179"/>
      <c r="J33" s="178"/>
      <c r="K33" s="169">
        <f t="shared" si="1"/>
        <v>0</v>
      </c>
      <c r="L33" s="180"/>
      <c r="M33" s="171"/>
      <c r="O33" s="181" t="str">
        <f t="shared" si="2"/>
        <v>0</v>
      </c>
      <c r="P33" s="181" t="str">
        <f t="shared" si="3"/>
        <v>0</v>
      </c>
      <c r="Q33" s="182">
        <f t="shared" si="4"/>
        <v>0</v>
      </c>
    </row>
    <row r="34" spans="1:17">
      <c r="A34" s="136">
        <v>24</v>
      </c>
      <c r="B34" s="174"/>
      <c r="C34" s="175"/>
      <c r="D34" s="176"/>
      <c r="E34" s="177"/>
      <c r="F34" s="166" t="str">
        <f t="shared" si="0"/>
        <v>0</v>
      </c>
      <c r="G34" s="178"/>
      <c r="H34" s="178"/>
      <c r="I34" s="179"/>
      <c r="J34" s="178"/>
      <c r="K34" s="169">
        <f t="shared" si="1"/>
        <v>0</v>
      </c>
      <c r="L34" s="180"/>
      <c r="M34" s="171"/>
      <c r="O34" s="181" t="str">
        <f t="shared" si="2"/>
        <v>0</v>
      </c>
      <c r="P34" s="181" t="str">
        <f t="shared" si="3"/>
        <v>0</v>
      </c>
      <c r="Q34" s="182">
        <f t="shared" si="4"/>
        <v>0</v>
      </c>
    </row>
    <row r="35" spans="1:17">
      <c r="A35" s="136">
        <v>25</v>
      </c>
      <c r="B35" s="174"/>
      <c r="C35" s="175"/>
      <c r="D35" s="176"/>
      <c r="E35" s="177"/>
      <c r="F35" s="166" t="str">
        <f t="shared" si="0"/>
        <v>0</v>
      </c>
      <c r="G35" s="178"/>
      <c r="H35" s="178"/>
      <c r="I35" s="179"/>
      <c r="J35" s="178"/>
      <c r="K35" s="169">
        <f t="shared" si="1"/>
        <v>0</v>
      </c>
      <c r="L35" s="180"/>
      <c r="M35" s="171"/>
      <c r="O35" s="181" t="str">
        <f t="shared" si="2"/>
        <v>0</v>
      </c>
      <c r="P35" s="181" t="str">
        <f t="shared" si="3"/>
        <v>0</v>
      </c>
      <c r="Q35" s="182">
        <f t="shared" si="4"/>
        <v>0</v>
      </c>
    </row>
    <row r="36" spans="1:17">
      <c r="A36" s="136">
        <v>26</v>
      </c>
      <c r="B36" s="174"/>
      <c r="C36" s="175"/>
      <c r="D36" s="176"/>
      <c r="E36" s="177"/>
      <c r="F36" s="166" t="str">
        <f t="shared" si="0"/>
        <v>0</v>
      </c>
      <c r="G36" s="178"/>
      <c r="H36" s="178"/>
      <c r="I36" s="179"/>
      <c r="J36" s="178"/>
      <c r="K36" s="169">
        <f t="shared" si="1"/>
        <v>0</v>
      </c>
      <c r="L36" s="180"/>
      <c r="M36" s="171"/>
      <c r="O36" s="181" t="str">
        <f t="shared" si="2"/>
        <v>0</v>
      </c>
      <c r="P36" s="181" t="str">
        <f t="shared" si="3"/>
        <v>0</v>
      </c>
      <c r="Q36" s="182">
        <f t="shared" si="4"/>
        <v>0</v>
      </c>
    </row>
    <row r="37" spans="1:17">
      <c r="A37" s="136">
        <v>27</v>
      </c>
      <c r="B37" s="174"/>
      <c r="C37" s="175"/>
      <c r="D37" s="176"/>
      <c r="E37" s="177"/>
      <c r="F37" s="166" t="str">
        <f t="shared" si="0"/>
        <v>0</v>
      </c>
      <c r="G37" s="178"/>
      <c r="H37" s="178"/>
      <c r="I37" s="179"/>
      <c r="J37" s="178"/>
      <c r="K37" s="169">
        <f t="shared" si="1"/>
        <v>0</v>
      </c>
      <c r="L37" s="180"/>
      <c r="M37" s="171"/>
      <c r="O37" s="181" t="str">
        <f t="shared" si="2"/>
        <v>0</v>
      </c>
      <c r="P37" s="181" t="str">
        <f t="shared" si="3"/>
        <v>0</v>
      </c>
      <c r="Q37" s="182">
        <f t="shared" si="4"/>
        <v>0</v>
      </c>
    </row>
    <row r="38" spans="1:17">
      <c r="A38" s="136">
        <v>28</v>
      </c>
      <c r="B38" s="174"/>
      <c r="C38" s="175"/>
      <c r="D38" s="176"/>
      <c r="E38" s="177"/>
      <c r="F38" s="166" t="str">
        <f t="shared" si="0"/>
        <v>0</v>
      </c>
      <c r="G38" s="178"/>
      <c r="H38" s="178"/>
      <c r="I38" s="179"/>
      <c r="J38" s="178"/>
      <c r="K38" s="169">
        <f t="shared" si="1"/>
        <v>0</v>
      </c>
      <c r="L38" s="180"/>
      <c r="M38" s="171"/>
      <c r="O38" s="181" t="str">
        <f t="shared" si="2"/>
        <v>0</v>
      </c>
      <c r="P38" s="181" t="str">
        <f t="shared" si="3"/>
        <v>0</v>
      </c>
      <c r="Q38" s="182">
        <f t="shared" si="4"/>
        <v>0</v>
      </c>
    </row>
    <row r="39" spans="1:17">
      <c r="A39" s="136">
        <v>29</v>
      </c>
      <c r="B39" s="174"/>
      <c r="C39" s="175"/>
      <c r="D39" s="176"/>
      <c r="E39" s="177"/>
      <c r="F39" s="166" t="str">
        <f t="shared" si="0"/>
        <v>0</v>
      </c>
      <c r="G39" s="178"/>
      <c r="H39" s="178"/>
      <c r="I39" s="179"/>
      <c r="J39" s="178"/>
      <c r="K39" s="169">
        <f t="shared" si="1"/>
        <v>0</v>
      </c>
      <c r="L39" s="180"/>
      <c r="M39" s="171"/>
      <c r="O39" s="181" t="str">
        <f t="shared" si="2"/>
        <v>0</v>
      </c>
      <c r="P39" s="181" t="str">
        <f t="shared" si="3"/>
        <v>0</v>
      </c>
      <c r="Q39" s="182">
        <f t="shared" si="4"/>
        <v>0</v>
      </c>
    </row>
    <row r="40" spans="1:17">
      <c r="A40" s="136">
        <v>30</v>
      </c>
      <c r="B40" s="174"/>
      <c r="C40" s="175"/>
      <c r="D40" s="176"/>
      <c r="E40" s="177"/>
      <c r="F40" s="166" t="str">
        <f t="shared" si="0"/>
        <v>0</v>
      </c>
      <c r="G40" s="178"/>
      <c r="H40" s="178"/>
      <c r="I40" s="179"/>
      <c r="J40" s="178"/>
      <c r="K40" s="169">
        <f t="shared" si="1"/>
        <v>0</v>
      </c>
      <c r="L40" s="180"/>
      <c r="M40" s="171"/>
      <c r="O40" s="181" t="str">
        <f t="shared" si="2"/>
        <v>0</v>
      </c>
      <c r="P40" s="181" t="str">
        <f t="shared" si="3"/>
        <v>0</v>
      </c>
      <c r="Q40" s="182">
        <f t="shared" si="4"/>
        <v>0</v>
      </c>
    </row>
    <row r="41" spans="1:17">
      <c r="A41" s="136">
        <v>31</v>
      </c>
      <c r="B41" s="174"/>
      <c r="C41" s="175"/>
      <c r="D41" s="176"/>
      <c r="E41" s="177"/>
      <c r="F41" s="166" t="str">
        <f t="shared" si="0"/>
        <v>0</v>
      </c>
      <c r="G41" s="178"/>
      <c r="H41" s="178"/>
      <c r="I41" s="179"/>
      <c r="J41" s="178"/>
      <c r="K41" s="169">
        <f t="shared" si="1"/>
        <v>0</v>
      </c>
      <c r="L41" s="180"/>
      <c r="M41" s="171"/>
      <c r="O41" s="181" t="str">
        <f t="shared" si="2"/>
        <v>0</v>
      </c>
      <c r="P41" s="181" t="str">
        <f t="shared" si="3"/>
        <v>0</v>
      </c>
      <c r="Q41" s="182">
        <f t="shared" si="4"/>
        <v>0</v>
      </c>
    </row>
    <row r="42" spans="1:17">
      <c r="A42" s="136">
        <v>32</v>
      </c>
      <c r="B42" s="174"/>
      <c r="C42" s="175"/>
      <c r="D42" s="176"/>
      <c r="E42" s="177"/>
      <c r="F42" s="166" t="str">
        <f t="shared" si="0"/>
        <v>0</v>
      </c>
      <c r="G42" s="178"/>
      <c r="H42" s="178"/>
      <c r="I42" s="179"/>
      <c r="J42" s="178"/>
      <c r="K42" s="169">
        <f t="shared" si="1"/>
        <v>0</v>
      </c>
      <c r="L42" s="180"/>
      <c r="M42" s="171"/>
      <c r="O42" s="181" t="str">
        <f t="shared" si="2"/>
        <v>0</v>
      </c>
      <c r="P42" s="181" t="str">
        <f t="shared" si="3"/>
        <v>0</v>
      </c>
      <c r="Q42" s="182">
        <f t="shared" si="4"/>
        <v>0</v>
      </c>
    </row>
    <row r="43" spans="1:17">
      <c r="A43" s="136">
        <v>33</v>
      </c>
      <c r="B43" s="174"/>
      <c r="C43" s="175"/>
      <c r="D43" s="176"/>
      <c r="E43" s="177"/>
      <c r="F43" s="166" t="str">
        <f t="shared" si="0"/>
        <v>0</v>
      </c>
      <c r="G43" s="178"/>
      <c r="H43" s="178"/>
      <c r="I43" s="179"/>
      <c r="J43" s="178"/>
      <c r="K43" s="169">
        <f t="shared" si="1"/>
        <v>0</v>
      </c>
      <c r="L43" s="180"/>
      <c r="M43" s="171"/>
      <c r="O43" s="181" t="str">
        <f t="shared" si="2"/>
        <v>0</v>
      </c>
      <c r="P43" s="181" t="str">
        <f t="shared" si="3"/>
        <v>0</v>
      </c>
      <c r="Q43" s="182">
        <f t="shared" si="4"/>
        <v>0</v>
      </c>
    </row>
    <row r="44" spans="1:17">
      <c r="A44" s="136">
        <v>34</v>
      </c>
      <c r="B44" s="174"/>
      <c r="C44" s="175"/>
      <c r="D44" s="176"/>
      <c r="E44" s="177"/>
      <c r="F44" s="166" t="str">
        <f t="shared" si="0"/>
        <v>0</v>
      </c>
      <c r="G44" s="178"/>
      <c r="H44" s="178"/>
      <c r="I44" s="179"/>
      <c r="J44" s="178"/>
      <c r="K44" s="169">
        <f t="shared" si="1"/>
        <v>0</v>
      </c>
      <c r="L44" s="180"/>
      <c r="M44" s="171"/>
      <c r="O44" s="181" t="str">
        <f t="shared" si="2"/>
        <v>0</v>
      </c>
      <c r="P44" s="181" t="str">
        <f t="shared" si="3"/>
        <v>0</v>
      </c>
      <c r="Q44" s="182">
        <f t="shared" si="4"/>
        <v>0</v>
      </c>
    </row>
    <row r="45" spans="1:17">
      <c r="A45" s="136">
        <v>35</v>
      </c>
      <c r="B45" s="174"/>
      <c r="C45" s="175"/>
      <c r="D45" s="176"/>
      <c r="E45" s="177"/>
      <c r="F45" s="166" t="str">
        <f t="shared" si="0"/>
        <v>0</v>
      </c>
      <c r="G45" s="178"/>
      <c r="H45" s="178"/>
      <c r="I45" s="179"/>
      <c r="J45" s="178"/>
      <c r="K45" s="169">
        <f t="shared" si="1"/>
        <v>0</v>
      </c>
      <c r="L45" s="180"/>
      <c r="M45" s="171"/>
      <c r="O45" s="181" t="str">
        <f t="shared" si="2"/>
        <v>0</v>
      </c>
      <c r="P45" s="181" t="str">
        <f t="shared" si="3"/>
        <v>0</v>
      </c>
      <c r="Q45" s="182">
        <f t="shared" si="4"/>
        <v>0</v>
      </c>
    </row>
    <row r="46" spans="1:17">
      <c r="A46" s="136">
        <v>36</v>
      </c>
      <c r="B46" s="174"/>
      <c r="C46" s="175"/>
      <c r="D46" s="176"/>
      <c r="E46" s="177"/>
      <c r="F46" s="166" t="str">
        <f t="shared" si="0"/>
        <v>0</v>
      </c>
      <c r="G46" s="178"/>
      <c r="H46" s="178"/>
      <c r="I46" s="179"/>
      <c r="J46" s="178"/>
      <c r="K46" s="169">
        <f t="shared" si="1"/>
        <v>0</v>
      </c>
      <c r="L46" s="180"/>
      <c r="M46" s="171"/>
      <c r="O46" s="181" t="str">
        <f t="shared" si="2"/>
        <v>0</v>
      </c>
      <c r="P46" s="181" t="str">
        <f t="shared" si="3"/>
        <v>0</v>
      </c>
      <c r="Q46" s="182">
        <f t="shared" si="4"/>
        <v>0</v>
      </c>
    </row>
    <row r="47" spans="1:17">
      <c r="A47" s="136">
        <v>37</v>
      </c>
      <c r="B47" s="174"/>
      <c r="C47" s="175"/>
      <c r="D47" s="176"/>
      <c r="E47" s="177"/>
      <c r="F47" s="166" t="str">
        <f t="shared" si="0"/>
        <v>0</v>
      </c>
      <c r="G47" s="178"/>
      <c r="H47" s="178"/>
      <c r="I47" s="179"/>
      <c r="J47" s="178"/>
      <c r="K47" s="169">
        <f t="shared" si="1"/>
        <v>0</v>
      </c>
      <c r="L47" s="180"/>
      <c r="M47" s="171"/>
      <c r="O47" s="181" t="str">
        <f t="shared" si="2"/>
        <v>0</v>
      </c>
      <c r="P47" s="181" t="str">
        <f t="shared" si="3"/>
        <v>0</v>
      </c>
      <c r="Q47" s="182">
        <f t="shared" si="4"/>
        <v>0</v>
      </c>
    </row>
    <row r="48" spans="1:17">
      <c r="A48" s="136">
        <v>38</v>
      </c>
      <c r="B48" s="174"/>
      <c r="C48" s="175"/>
      <c r="D48" s="176"/>
      <c r="E48" s="177"/>
      <c r="F48" s="166" t="str">
        <f t="shared" si="0"/>
        <v>0</v>
      </c>
      <c r="G48" s="178"/>
      <c r="H48" s="178"/>
      <c r="I48" s="179"/>
      <c r="J48" s="178"/>
      <c r="K48" s="169">
        <f t="shared" si="1"/>
        <v>0</v>
      </c>
      <c r="L48" s="180"/>
      <c r="M48" s="171"/>
      <c r="O48" s="181" t="str">
        <f t="shared" si="2"/>
        <v>0</v>
      </c>
      <c r="P48" s="181" t="str">
        <f t="shared" si="3"/>
        <v>0</v>
      </c>
      <c r="Q48" s="182">
        <f t="shared" si="4"/>
        <v>0</v>
      </c>
    </row>
    <row r="49" spans="1:17">
      <c r="A49" s="136">
        <v>39</v>
      </c>
      <c r="B49" s="174"/>
      <c r="C49" s="175"/>
      <c r="D49" s="176"/>
      <c r="E49" s="177"/>
      <c r="F49" s="166" t="str">
        <f t="shared" si="0"/>
        <v>0</v>
      </c>
      <c r="G49" s="178"/>
      <c r="H49" s="178"/>
      <c r="I49" s="179"/>
      <c r="J49" s="178"/>
      <c r="K49" s="169">
        <f t="shared" si="1"/>
        <v>0</v>
      </c>
      <c r="L49" s="180"/>
      <c r="M49" s="171"/>
      <c r="O49" s="181" t="str">
        <f t="shared" si="2"/>
        <v>0</v>
      </c>
      <c r="P49" s="181" t="str">
        <f t="shared" si="3"/>
        <v>0</v>
      </c>
      <c r="Q49" s="182">
        <f t="shared" si="4"/>
        <v>0</v>
      </c>
    </row>
    <row r="50" spans="1:17">
      <c r="A50" s="136">
        <v>40</v>
      </c>
      <c r="B50" s="174"/>
      <c r="C50" s="175"/>
      <c r="D50" s="176"/>
      <c r="E50" s="177"/>
      <c r="F50" s="166" t="str">
        <f t="shared" si="0"/>
        <v>0</v>
      </c>
      <c r="G50" s="178"/>
      <c r="H50" s="178"/>
      <c r="I50" s="179"/>
      <c r="J50" s="178"/>
      <c r="K50" s="169">
        <f t="shared" si="1"/>
        <v>0</v>
      </c>
      <c r="L50" s="180"/>
      <c r="M50" s="171"/>
      <c r="O50" s="181" t="str">
        <f t="shared" si="2"/>
        <v>0</v>
      </c>
      <c r="P50" s="181" t="str">
        <f t="shared" si="3"/>
        <v>0</v>
      </c>
      <c r="Q50" s="182">
        <f t="shared" si="4"/>
        <v>0</v>
      </c>
    </row>
    <row r="51" spans="1:17">
      <c r="A51" s="136">
        <v>41</v>
      </c>
      <c r="B51" s="174"/>
      <c r="C51" s="175"/>
      <c r="D51" s="176"/>
      <c r="E51" s="177"/>
      <c r="F51" s="166" t="str">
        <f t="shared" si="0"/>
        <v>0</v>
      </c>
      <c r="G51" s="178"/>
      <c r="H51" s="178"/>
      <c r="I51" s="179"/>
      <c r="J51" s="178"/>
      <c r="K51" s="169">
        <f t="shared" si="1"/>
        <v>0</v>
      </c>
      <c r="L51" s="180"/>
      <c r="M51" s="171"/>
      <c r="O51" s="181" t="str">
        <f t="shared" si="2"/>
        <v>0</v>
      </c>
      <c r="P51" s="181" t="str">
        <f t="shared" si="3"/>
        <v>0</v>
      </c>
      <c r="Q51" s="182">
        <f t="shared" si="4"/>
        <v>0</v>
      </c>
    </row>
    <row r="52" spans="1:17">
      <c r="A52" s="136">
        <v>42</v>
      </c>
      <c r="B52" s="174"/>
      <c r="C52" s="175"/>
      <c r="D52" s="176"/>
      <c r="E52" s="177"/>
      <c r="F52" s="166" t="str">
        <f t="shared" si="0"/>
        <v>0</v>
      </c>
      <c r="G52" s="178"/>
      <c r="H52" s="178"/>
      <c r="I52" s="179"/>
      <c r="J52" s="178"/>
      <c r="K52" s="169">
        <f t="shared" si="1"/>
        <v>0</v>
      </c>
      <c r="L52" s="180"/>
      <c r="M52" s="171"/>
      <c r="O52" s="181" t="str">
        <f t="shared" si="2"/>
        <v>0</v>
      </c>
      <c r="P52" s="181" t="str">
        <f t="shared" si="3"/>
        <v>0</v>
      </c>
      <c r="Q52" s="182">
        <f t="shared" si="4"/>
        <v>0</v>
      </c>
    </row>
    <row r="53" spans="1:17" ht="12" customHeight="1">
      <c r="A53" s="136">
        <v>43</v>
      </c>
      <c r="B53" s="174"/>
      <c r="C53" s="175"/>
      <c r="D53" s="176"/>
      <c r="E53" s="177"/>
      <c r="F53" s="166" t="str">
        <f t="shared" si="0"/>
        <v>0</v>
      </c>
      <c r="G53" s="178"/>
      <c r="H53" s="178"/>
      <c r="I53" s="179"/>
      <c r="J53" s="178"/>
      <c r="K53" s="169">
        <f t="shared" si="1"/>
        <v>0</v>
      </c>
      <c r="L53" s="180"/>
      <c r="M53" s="171"/>
      <c r="O53" s="181" t="str">
        <f t="shared" si="2"/>
        <v>0</v>
      </c>
      <c r="P53" s="181" t="str">
        <f t="shared" si="3"/>
        <v>0</v>
      </c>
      <c r="Q53" s="182">
        <f t="shared" si="4"/>
        <v>0</v>
      </c>
    </row>
    <row r="54" spans="1:17">
      <c r="A54" s="136">
        <v>44</v>
      </c>
      <c r="B54" s="174"/>
      <c r="C54" s="183"/>
      <c r="D54" s="184"/>
      <c r="E54" s="177"/>
      <c r="F54" s="166" t="str">
        <f t="shared" si="0"/>
        <v>0</v>
      </c>
      <c r="G54" s="178"/>
      <c r="H54" s="178"/>
      <c r="I54" s="179"/>
      <c r="J54" s="178"/>
      <c r="K54" s="169">
        <f t="shared" si="1"/>
        <v>0</v>
      </c>
      <c r="L54" s="180"/>
      <c r="M54" s="171"/>
      <c r="O54" s="181" t="str">
        <f t="shared" si="2"/>
        <v>0</v>
      </c>
      <c r="P54" s="181" t="str">
        <f t="shared" si="3"/>
        <v>0</v>
      </c>
      <c r="Q54" s="182">
        <f t="shared" si="4"/>
        <v>0</v>
      </c>
    </row>
    <row r="55" spans="1:17" ht="14.25" thickBot="1">
      <c r="A55" s="136">
        <v>45</v>
      </c>
      <c r="B55" s="185"/>
      <c r="C55" s="186"/>
      <c r="D55" s="187"/>
      <c r="E55" s="188"/>
      <c r="F55" s="189" t="str">
        <f t="shared" si="0"/>
        <v>0</v>
      </c>
      <c r="G55" s="190"/>
      <c r="H55" s="190"/>
      <c r="I55" s="191"/>
      <c r="J55" s="190"/>
      <c r="K55" s="192">
        <f t="shared" si="1"/>
        <v>0</v>
      </c>
      <c r="L55" s="193"/>
      <c r="M55" s="171"/>
      <c r="O55" s="194" t="str">
        <f t="shared" si="2"/>
        <v>0</v>
      </c>
      <c r="P55" s="194" t="str">
        <f t="shared" si="3"/>
        <v>0</v>
      </c>
      <c r="Q55" s="195">
        <f t="shared" si="4"/>
        <v>0</v>
      </c>
    </row>
    <row r="56" spans="1:17" ht="14.25" thickBot="1"/>
    <row r="57" spans="1:17" ht="19.5" customHeight="1" thickBot="1">
      <c r="J57" s="196" t="s">
        <v>196</v>
      </c>
      <c r="K57" s="197">
        <f ca="1">SUM(OFFSET(K11,0,0):K55)</f>
        <v>0</v>
      </c>
      <c r="L57" s="198"/>
      <c r="O57" s="199">
        <f ca="1">SUM(OFFSET(O11,0,0):O55)</f>
        <v>0</v>
      </c>
      <c r="P57" s="199">
        <f ca="1">SUM(OFFSET(P11,0,0):P55)</f>
        <v>0</v>
      </c>
      <c r="Q57" s="199">
        <f ca="1">SUM(OFFSET(Q11,0,0):Q55)</f>
        <v>0</v>
      </c>
    </row>
    <row r="58" spans="1:17" s="200" customFormat="1" ht="16.5" customHeight="1" thickBot="1">
      <c r="B58" s="201"/>
      <c r="J58" s="202"/>
      <c r="K58" s="203"/>
      <c r="O58" s="201" t="s">
        <v>197</v>
      </c>
      <c r="P58" s="201" t="s">
        <v>198</v>
      </c>
      <c r="Q58" s="201" t="s">
        <v>199</v>
      </c>
    </row>
    <row r="59" spans="1:17" ht="19.5" customHeight="1" thickBot="1">
      <c r="J59" s="196"/>
      <c r="K59" s="198"/>
      <c r="N59" s="137" t="s">
        <v>200</v>
      </c>
      <c r="O59" s="204">
        <f ca="1">IFERROR(O$57/($O57+$P57),0)</f>
        <v>0</v>
      </c>
      <c r="P59" s="204">
        <f ca="1">IFERROR(P$57/($O57+$P57),0)</f>
        <v>0</v>
      </c>
      <c r="Q59" s="205">
        <f ca="1">SUM($O$59:$P$59)</f>
        <v>0</v>
      </c>
    </row>
    <row r="60" spans="1:17" ht="19.5" customHeight="1" thickBot="1">
      <c r="J60" s="196"/>
      <c r="K60" s="198"/>
      <c r="N60" s="137" t="s">
        <v>201</v>
      </c>
      <c r="O60" s="206">
        <f ca="1">IFERROR($Q$57*O$59,0)</f>
        <v>0</v>
      </c>
      <c r="P60" s="206">
        <f ca="1">IFERROR($Q$57*P$59,0)</f>
        <v>0</v>
      </c>
      <c r="Q60" s="207">
        <f ca="1">SUM($O$60:$P$60)</f>
        <v>0</v>
      </c>
    </row>
    <row r="61" spans="1:17" ht="19.5" customHeight="1" thickBot="1">
      <c r="J61" s="196"/>
      <c r="K61" s="198"/>
      <c r="M61" s="430" t="s">
        <v>202</v>
      </c>
      <c r="N61" s="431"/>
      <c r="O61" s="208">
        <f ca="1">IFERROR(O$57+O$60,0)</f>
        <v>0</v>
      </c>
      <c r="P61" s="208">
        <f ca="1">IFERROR(P$57+P$60,0)</f>
        <v>0</v>
      </c>
      <c r="Q61" s="209">
        <f ca="1">SUM($O$61:$P$61)</f>
        <v>0</v>
      </c>
    </row>
    <row r="62" spans="1:17" ht="19.5" customHeight="1" thickBot="1">
      <c r="J62" s="196" t="s">
        <v>203</v>
      </c>
      <c r="K62" s="210">
        <f ca="1">K57*0.1</f>
        <v>0</v>
      </c>
      <c r="N62" s="137" t="s">
        <v>204</v>
      </c>
      <c r="O62" s="211">
        <f ca="1">IFERROR($K$62*O$59,0)</f>
        <v>0</v>
      </c>
      <c r="P62" s="211">
        <f ca="1">IFERROR($K$62*P$59,0)</f>
        <v>0</v>
      </c>
      <c r="Q62" s="212">
        <f ca="1">SUM($O$62:$P$62)</f>
        <v>0</v>
      </c>
    </row>
    <row r="63" spans="1:17" ht="19.5" customHeight="1" thickBot="1">
      <c r="J63" s="196"/>
      <c r="K63" s="198"/>
      <c r="O63" s="213" t="s">
        <v>205</v>
      </c>
      <c r="P63" s="214" t="s">
        <v>206</v>
      </c>
    </row>
    <row r="64" spans="1:17" ht="19.5" customHeight="1" thickBot="1">
      <c r="J64" s="196" t="s">
        <v>207</v>
      </c>
      <c r="K64" s="215">
        <f ca="1">IFERROR($K$57+$K$62,0)</f>
        <v>0</v>
      </c>
      <c r="N64" s="137" t="s">
        <v>207</v>
      </c>
      <c r="O64" s="216">
        <f ca="1">IFERROR(SUM(O$61:O$62),0)</f>
        <v>0</v>
      </c>
      <c r="P64" s="217">
        <f ca="1">IFERROR(SUM(P$61:P$62),0)</f>
        <v>0</v>
      </c>
      <c r="Q64" s="217">
        <f ca="1">SUM($Q$61:$Q$62)</f>
        <v>0</v>
      </c>
    </row>
    <row r="66" spans="3:15">
      <c r="M66" s="218"/>
      <c r="N66" s="219" t="s">
        <v>208</v>
      </c>
      <c r="O66" s="220" t="s">
        <v>209</v>
      </c>
    </row>
    <row r="67" spans="3:15">
      <c r="C67" s="218"/>
      <c r="M67" s="219" t="s">
        <v>210</v>
      </c>
      <c r="N67" s="221"/>
      <c r="O67" s="222">
        <f ca="1">O64*N67</f>
        <v>0</v>
      </c>
    </row>
    <row r="68" spans="3:15">
      <c r="C68" s="218"/>
      <c r="M68" s="220" t="s">
        <v>211</v>
      </c>
      <c r="N68" s="221"/>
      <c r="O68" s="222">
        <f ca="1">O64*N68</f>
        <v>0</v>
      </c>
    </row>
    <row r="69" spans="3:15">
      <c r="C69" s="218"/>
    </row>
  </sheetData>
  <mergeCells count="5">
    <mergeCell ref="B4:Q4"/>
    <mergeCell ref="F6:H6"/>
    <mergeCell ref="J6:K6"/>
    <mergeCell ref="M6:Q6"/>
    <mergeCell ref="M61:N61"/>
  </mergeCells>
  <phoneticPr fontId="7"/>
  <conditionalFormatting sqref="Q11:Q55">
    <cfRule type="expression" dxfId="0" priority="1">
      <formula>$E11="（イ）複数項目に係る経費"</formula>
    </cfRule>
  </conditionalFormatting>
  <dataValidations count="1">
    <dataValidation type="list" allowBlank="1" showInputMessage="1" showErrorMessage="1" sqref="E11:E55" xr:uid="{D187B39E-0E00-47BA-B7CE-7DE91F36DB36}">
      <formula1>"（ア）全体に係る経費,（イ）複数項目に係る経費,　,"</formula1>
    </dataValidation>
  </dataValidations>
  <pageMargins left="0.70866141732283472" right="0.70866141732283472" top="0.74803149606299213" bottom="0.74803149606299213" header="0.31496062992125984" footer="0.31496062992125984"/>
  <pageSetup paperSize="8" scale="65" fitToHeight="0" orientation="portrait" cellComments="asDisplayed" r:id="rId1"/>
  <headerFooter>
    <oddHeader xml:space="preserve">&amp;L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F9CE-C9E6-4E99-BE9C-9AABAFE9F652}">
  <sheetPr>
    <tabColor rgb="FF00B0F0"/>
    <pageSetUpPr fitToPage="1"/>
  </sheetPr>
  <dimension ref="B1:J29"/>
  <sheetViews>
    <sheetView showGridLines="0" view="pageBreakPreview" zoomScale="80" zoomScaleNormal="100" zoomScaleSheetLayoutView="80" workbookViewId="0">
      <selection activeCell="E10" sqref="E10:I10"/>
    </sheetView>
  </sheetViews>
  <sheetFormatPr defaultRowHeight="13.5"/>
  <cols>
    <col min="1" max="1" width="6.5" style="135" customWidth="1"/>
    <col min="2" max="2" width="7.625" style="135" customWidth="1"/>
    <col min="3" max="3" width="25.75" style="135" customWidth="1"/>
    <col min="4" max="4" width="6.5" style="135" customWidth="1"/>
    <col min="5" max="5" width="27.625" style="135" customWidth="1"/>
    <col min="6" max="6" width="32.125" style="271" customWidth="1"/>
    <col min="7" max="7" width="30.5" style="271" customWidth="1"/>
    <col min="8" max="9" width="31.25" style="271" customWidth="1"/>
    <col min="10" max="10" width="5" style="135" customWidth="1"/>
    <col min="11" max="16384" width="9" style="135"/>
  </cols>
  <sheetData>
    <row r="1" spans="2:10" ht="14.25">
      <c r="J1" s="272" t="s">
        <v>280</v>
      </c>
    </row>
    <row r="3" spans="2:10" s="273" customFormat="1" ht="27.75" customHeight="1">
      <c r="B3" s="422" t="s">
        <v>146</v>
      </c>
      <c r="C3" s="422"/>
      <c r="D3" s="422"/>
      <c r="E3" s="422"/>
      <c r="F3" s="422"/>
      <c r="G3" s="422"/>
      <c r="H3" s="422"/>
      <c r="I3" s="422"/>
    </row>
    <row r="4" spans="2:10" s="273" customFormat="1" ht="14.25" customHeight="1">
      <c r="B4" s="274"/>
      <c r="C4" s="274"/>
      <c r="D4" s="274"/>
      <c r="E4" s="274"/>
      <c r="F4" s="274"/>
      <c r="G4" s="274"/>
      <c r="H4" s="274"/>
      <c r="I4" s="274"/>
    </row>
    <row r="5" spans="2:10" s="273" customFormat="1" ht="27.75" customHeight="1">
      <c r="B5" s="445" t="s">
        <v>128</v>
      </c>
      <c r="C5" s="445"/>
      <c r="D5" s="445" t="s">
        <v>129</v>
      </c>
      <c r="E5" s="445"/>
      <c r="F5" s="275" t="s">
        <v>171</v>
      </c>
      <c r="G5" s="275" t="s">
        <v>172</v>
      </c>
      <c r="H5" s="445" t="s">
        <v>173</v>
      </c>
      <c r="I5" s="445"/>
    </row>
    <row r="6" spans="2:10" s="273" customFormat="1" ht="27.75" customHeight="1">
      <c r="B6" s="446">
        <f>'02_様式6-1'!B7</f>
        <v>0</v>
      </c>
      <c r="C6" s="447"/>
      <c r="D6" s="448">
        <f>'02_様式6-1'!G7</f>
        <v>0</v>
      </c>
      <c r="E6" s="448"/>
      <c r="F6" s="276">
        <f>'02_様式6-1'!B8</f>
        <v>0</v>
      </c>
      <c r="G6" s="276" t="s">
        <v>265</v>
      </c>
      <c r="H6" s="448">
        <f>'02_様式6-1'!B10</f>
        <v>0</v>
      </c>
      <c r="I6" s="448"/>
    </row>
    <row r="7" spans="2:10" s="273" customFormat="1" ht="13.5" customHeight="1">
      <c r="B7" s="277"/>
      <c r="C7" s="277"/>
      <c r="D7" s="277"/>
      <c r="E7" s="277"/>
      <c r="F7" s="277"/>
      <c r="G7" s="277"/>
      <c r="H7" s="277"/>
      <c r="I7" s="277"/>
    </row>
    <row r="8" spans="2:10" ht="30" customHeight="1">
      <c r="B8" s="436" t="s">
        <v>212</v>
      </c>
      <c r="C8" s="438" t="s">
        <v>213</v>
      </c>
      <c r="D8" s="437" t="s">
        <v>214</v>
      </c>
      <c r="E8" s="439" t="s">
        <v>281</v>
      </c>
      <c r="F8" s="440"/>
      <c r="G8" s="440"/>
      <c r="H8" s="440"/>
      <c r="I8" s="441"/>
    </row>
    <row r="9" spans="2:10" ht="66" customHeight="1">
      <c r="B9" s="437"/>
      <c r="C9" s="438"/>
      <c r="D9" s="437"/>
      <c r="E9" s="442"/>
      <c r="F9" s="443"/>
      <c r="G9" s="443"/>
      <c r="H9" s="443"/>
      <c r="I9" s="444"/>
    </row>
    <row r="10" spans="2:10" ht="35.25" customHeight="1">
      <c r="B10" s="278">
        <v>1</v>
      </c>
      <c r="C10" s="279"/>
      <c r="D10" s="280"/>
      <c r="E10" s="434"/>
      <c r="F10" s="435"/>
      <c r="G10" s="435"/>
      <c r="H10" s="435"/>
      <c r="I10" s="435"/>
    </row>
    <row r="11" spans="2:10" ht="35.25" customHeight="1">
      <c r="B11" s="278">
        <v>2</v>
      </c>
      <c r="C11" s="279"/>
      <c r="D11" s="280"/>
      <c r="E11" s="432"/>
      <c r="F11" s="433"/>
      <c r="G11" s="433"/>
      <c r="H11" s="433"/>
      <c r="I11" s="433"/>
    </row>
    <row r="12" spans="2:10" ht="35.25" customHeight="1">
      <c r="B12" s="278">
        <v>3</v>
      </c>
      <c r="C12" s="279"/>
      <c r="D12" s="280"/>
      <c r="E12" s="434"/>
      <c r="F12" s="435"/>
      <c r="G12" s="435"/>
      <c r="H12" s="435"/>
      <c r="I12" s="435"/>
    </row>
    <row r="13" spans="2:10" ht="35.25" customHeight="1">
      <c r="B13" s="278">
        <v>4</v>
      </c>
      <c r="C13" s="279"/>
      <c r="D13" s="280"/>
      <c r="E13" s="432"/>
      <c r="F13" s="433"/>
      <c r="G13" s="433"/>
      <c r="H13" s="433"/>
      <c r="I13" s="433"/>
    </row>
    <row r="14" spans="2:10" ht="35.25" customHeight="1">
      <c r="B14" s="278">
        <v>5</v>
      </c>
      <c r="C14" s="279"/>
      <c r="D14" s="280"/>
      <c r="E14" s="434"/>
      <c r="F14" s="435"/>
      <c r="G14" s="435"/>
      <c r="H14" s="435"/>
      <c r="I14" s="435"/>
    </row>
    <row r="15" spans="2:10" ht="35.25" customHeight="1">
      <c r="B15" s="278">
        <v>6</v>
      </c>
      <c r="C15" s="279"/>
      <c r="D15" s="280"/>
      <c r="E15" s="432"/>
      <c r="F15" s="433"/>
      <c r="G15" s="433"/>
      <c r="H15" s="433"/>
      <c r="I15" s="433"/>
    </row>
    <row r="16" spans="2:10" ht="35.25" customHeight="1">
      <c r="B16" s="278">
        <v>7</v>
      </c>
      <c r="C16" s="279"/>
      <c r="D16" s="280"/>
      <c r="E16" s="434"/>
      <c r="F16" s="435"/>
      <c r="G16" s="435"/>
      <c r="H16" s="435"/>
      <c r="I16" s="435"/>
    </row>
    <row r="17" spans="2:9" ht="35.25" customHeight="1">
      <c r="B17" s="278">
        <v>8</v>
      </c>
      <c r="C17" s="279"/>
      <c r="D17" s="280"/>
      <c r="E17" s="432"/>
      <c r="F17" s="433"/>
      <c r="G17" s="433"/>
      <c r="H17" s="433"/>
      <c r="I17" s="433"/>
    </row>
    <row r="18" spans="2:9" ht="35.25" customHeight="1">
      <c r="B18" s="278">
        <v>9</v>
      </c>
      <c r="C18" s="279"/>
      <c r="D18" s="280"/>
      <c r="E18" s="434"/>
      <c r="F18" s="435"/>
      <c r="G18" s="435"/>
      <c r="H18" s="435"/>
      <c r="I18" s="435"/>
    </row>
    <row r="19" spans="2:9" ht="35.25" customHeight="1">
      <c r="B19" s="278">
        <v>10</v>
      </c>
      <c r="C19" s="279"/>
      <c r="D19" s="280"/>
      <c r="E19" s="432"/>
      <c r="F19" s="433"/>
      <c r="G19" s="433"/>
      <c r="H19" s="433"/>
      <c r="I19" s="433"/>
    </row>
    <row r="20" spans="2:9" ht="35.25" customHeight="1">
      <c r="B20" s="278">
        <v>11</v>
      </c>
      <c r="C20" s="279"/>
      <c r="D20" s="280"/>
      <c r="E20" s="434"/>
      <c r="F20" s="435"/>
      <c r="G20" s="435"/>
      <c r="H20" s="435"/>
      <c r="I20" s="435"/>
    </row>
    <row r="21" spans="2:9" ht="35.25" customHeight="1">
      <c r="B21" s="278">
        <v>12</v>
      </c>
      <c r="C21" s="279"/>
      <c r="D21" s="280"/>
      <c r="E21" s="432"/>
      <c r="F21" s="433"/>
      <c r="G21" s="433"/>
      <c r="H21" s="433"/>
      <c r="I21" s="433"/>
    </row>
    <row r="22" spans="2:9" ht="35.25" customHeight="1">
      <c r="B22" s="278">
        <v>13</v>
      </c>
      <c r="C22" s="279"/>
      <c r="D22" s="280"/>
      <c r="E22" s="434"/>
      <c r="F22" s="435"/>
      <c r="G22" s="435"/>
      <c r="H22" s="435"/>
      <c r="I22" s="435"/>
    </row>
    <row r="23" spans="2:9" ht="35.25" customHeight="1">
      <c r="B23" s="278">
        <v>14</v>
      </c>
      <c r="C23" s="279"/>
      <c r="D23" s="280"/>
      <c r="E23" s="432"/>
      <c r="F23" s="433"/>
      <c r="G23" s="433"/>
      <c r="H23" s="433"/>
      <c r="I23" s="433"/>
    </row>
    <row r="24" spans="2:9" ht="35.25" customHeight="1">
      <c r="B24" s="278">
        <v>15</v>
      </c>
      <c r="C24" s="279"/>
      <c r="D24" s="280"/>
      <c r="E24" s="434"/>
      <c r="F24" s="435"/>
      <c r="G24" s="435"/>
      <c r="H24" s="435"/>
      <c r="I24" s="435"/>
    </row>
    <row r="25" spans="2:9" ht="35.25" customHeight="1">
      <c r="B25" s="278">
        <v>16</v>
      </c>
      <c r="C25" s="279"/>
      <c r="D25" s="280"/>
      <c r="E25" s="432"/>
      <c r="F25" s="433"/>
      <c r="G25" s="433"/>
      <c r="H25" s="433"/>
      <c r="I25" s="433"/>
    </row>
    <row r="26" spans="2:9" ht="35.25" customHeight="1">
      <c r="B26" s="278">
        <v>17</v>
      </c>
      <c r="C26" s="279"/>
      <c r="D26" s="280"/>
      <c r="E26" s="434"/>
      <c r="F26" s="435"/>
      <c r="G26" s="435"/>
      <c r="H26" s="435"/>
      <c r="I26" s="435"/>
    </row>
    <row r="27" spans="2:9" ht="35.25" customHeight="1">
      <c r="B27" s="278">
        <v>18</v>
      </c>
      <c r="C27" s="279"/>
      <c r="D27" s="280"/>
      <c r="E27" s="432"/>
      <c r="F27" s="433"/>
      <c r="G27" s="433"/>
      <c r="H27" s="433"/>
      <c r="I27" s="433"/>
    </row>
    <row r="28" spans="2:9" ht="35.25" customHeight="1">
      <c r="B28" s="278">
        <v>19</v>
      </c>
      <c r="C28" s="279"/>
      <c r="D28" s="280"/>
      <c r="E28" s="434"/>
      <c r="F28" s="435"/>
      <c r="G28" s="435"/>
      <c r="H28" s="435"/>
      <c r="I28" s="435"/>
    </row>
    <row r="29" spans="2:9" ht="35.25" customHeight="1">
      <c r="B29" s="278">
        <v>20</v>
      </c>
      <c r="C29" s="279"/>
      <c r="D29" s="280"/>
      <c r="E29" s="432"/>
      <c r="F29" s="433"/>
      <c r="G29" s="433"/>
      <c r="H29" s="433"/>
      <c r="I29" s="433"/>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9:I29"/>
    <mergeCell ref="E18:I18"/>
    <mergeCell ref="E19:I19"/>
    <mergeCell ref="E20:I20"/>
    <mergeCell ref="E21:I21"/>
    <mergeCell ref="E22:I22"/>
    <mergeCell ref="E23:I23"/>
    <mergeCell ref="E24:I24"/>
    <mergeCell ref="E25:I25"/>
    <mergeCell ref="E26:I26"/>
    <mergeCell ref="E27:I27"/>
    <mergeCell ref="E28:I28"/>
  </mergeCells>
  <phoneticPr fontId="7"/>
  <dataValidations count="1">
    <dataValidation showDropDown="1" showInputMessage="1" showErrorMessage="1" sqref="H6:I6" xr:uid="{B8E6F554-9B19-4036-8056-655BB80CE1BD}"/>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A769C-9A00-44C2-A318-FDB74D092D9B}">
  <sheetPr>
    <tabColor rgb="FF00B0F0"/>
    <pageSetUpPr fitToPage="1"/>
  </sheetPr>
  <dimension ref="A1:J33"/>
  <sheetViews>
    <sheetView showZeros="0" view="pageBreakPreview" zoomScaleNormal="85" zoomScaleSheetLayoutView="100" workbookViewId="0">
      <selection activeCell="L14" sqref="L14"/>
    </sheetView>
  </sheetViews>
  <sheetFormatPr defaultRowHeight="13.5"/>
  <cols>
    <col min="1" max="1" width="15.75" style="223" bestFit="1" customWidth="1"/>
    <col min="2" max="2" width="12.5" style="223" bestFit="1" customWidth="1"/>
    <col min="3" max="3" width="12.25" style="223" customWidth="1"/>
    <col min="4" max="4" width="3.75" style="223" bestFit="1" customWidth="1"/>
    <col min="5" max="5" width="12.5" style="223" bestFit="1" customWidth="1"/>
    <col min="6" max="6" width="12" style="223" customWidth="1"/>
    <col min="7" max="7" width="3.75" style="223" bestFit="1" customWidth="1"/>
    <col min="8" max="8" width="10.25" style="223" bestFit="1" customWidth="1"/>
    <col min="9" max="9" width="17.125" style="223" customWidth="1"/>
    <col min="10" max="10" width="3.5" style="243" bestFit="1" customWidth="1"/>
    <col min="11" max="16384" width="9" style="223"/>
  </cols>
  <sheetData>
    <row r="1" spans="1:10" ht="24.75" customHeight="1">
      <c r="G1" s="466" t="s">
        <v>215</v>
      </c>
      <c r="H1" s="466"/>
      <c r="I1" s="466"/>
      <c r="J1" s="466"/>
    </row>
    <row r="2" spans="1:10" ht="24.75" customHeight="1">
      <c r="A2" s="467" t="s">
        <v>216</v>
      </c>
      <c r="B2" s="467"/>
      <c r="C2" s="467"/>
      <c r="D2" s="467"/>
      <c r="E2" s="467"/>
      <c r="F2" s="467"/>
      <c r="G2" s="467"/>
      <c r="H2" s="467"/>
      <c r="I2" s="467"/>
      <c r="J2" s="467"/>
    </row>
    <row r="3" spans="1:10" ht="14.25" thickBot="1">
      <c r="H3" s="224"/>
      <c r="I3" s="468"/>
      <c r="J3" s="468"/>
    </row>
    <row r="4" spans="1:10" ht="34.5" customHeight="1">
      <c r="A4" s="225" t="s">
        <v>5</v>
      </c>
      <c r="B4" s="469">
        <f>'02_様式6-1'!G7</f>
        <v>0</v>
      </c>
      <c r="C4" s="470"/>
      <c r="D4" s="470"/>
      <c r="E4" s="471"/>
      <c r="F4" s="226" t="s">
        <v>217</v>
      </c>
      <c r="G4" s="472">
        <f>'02_様式6-1'!B8</f>
        <v>0</v>
      </c>
      <c r="H4" s="473"/>
      <c r="I4" s="473"/>
      <c r="J4" s="474"/>
    </row>
    <row r="5" spans="1:10" ht="34.5" customHeight="1">
      <c r="A5" s="7" t="s">
        <v>1</v>
      </c>
      <c r="B5" s="344" t="str">
        <f>'02_様式6-1'!G2</f>
        <v>専門課程</v>
      </c>
      <c r="C5" s="345"/>
      <c r="D5" s="345"/>
      <c r="E5" s="345"/>
      <c r="F5" s="345"/>
      <c r="G5" s="345"/>
      <c r="H5" s="345"/>
      <c r="I5" s="345"/>
      <c r="J5" s="475"/>
    </row>
    <row r="6" spans="1:10" ht="34.5" customHeight="1" thickBot="1">
      <c r="A6" s="227" t="s">
        <v>8</v>
      </c>
      <c r="B6" s="476">
        <f>'02_様式6-1'!B9</f>
        <v>0</v>
      </c>
      <c r="C6" s="477"/>
      <c r="D6" s="477"/>
      <c r="E6" s="478"/>
      <c r="F6" s="478"/>
      <c r="G6" s="478"/>
      <c r="H6" s="478"/>
      <c r="I6" s="478"/>
      <c r="J6" s="479"/>
    </row>
    <row r="7" spans="1:10" ht="34.5" customHeight="1" thickTop="1">
      <c r="A7" s="228" t="s">
        <v>10</v>
      </c>
      <c r="B7" s="480">
        <f>'02_様式6-1'!B10</f>
        <v>0</v>
      </c>
      <c r="C7" s="481"/>
      <c r="D7" s="481"/>
      <c r="E7" s="482"/>
      <c r="F7" s="483" t="s">
        <v>218</v>
      </c>
      <c r="G7" s="484"/>
      <c r="H7" s="485" t="s">
        <v>282</v>
      </c>
      <c r="I7" s="486"/>
      <c r="J7" s="487"/>
    </row>
    <row r="8" spans="1:10" ht="34.5" customHeight="1">
      <c r="A8" s="229" t="s">
        <v>219</v>
      </c>
      <c r="B8" s="230" t="s">
        <v>220</v>
      </c>
      <c r="C8" s="488"/>
      <c r="D8" s="488"/>
      <c r="E8" s="488"/>
      <c r="F8" s="488"/>
      <c r="G8" s="489"/>
      <c r="H8" s="230" t="s">
        <v>221</v>
      </c>
      <c r="I8" s="231"/>
      <c r="J8" s="232" t="s">
        <v>26</v>
      </c>
    </row>
    <row r="9" spans="1:10" ht="34.5" customHeight="1">
      <c r="A9" s="229" t="s">
        <v>222</v>
      </c>
      <c r="B9" s="230" t="s">
        <v>220</v>
      </c>
      <c r="C9" s="459"/>
      <c r="D9" s="459"/>
      <c r="E9" s="459"/>
      <c r="F9" s="459"/>
      <c r="G9" s="460"/>
      <c r="H9" s="230" t="s">
        <v>221</v>
      </c>
      <c r="I9" s="231"/>
      <c r="J9" s="232" t="s">
        <v>26</v>
      </c>
    </row>
    <row r="10" spans="1:10" ht="34.5" customHeight="1">
      <c r="A10" s="229" t="s">
        <v>223</v>
      </c>
      <c r="B10" s="230" t="s">
        <v>220</v>
      </c>
      <c r="C10" s="459"/>
      <c r="D10" s="459"/>
      <c r="E10" s="459"/>
      <c r="F10" s="459"/>
      <c r="G10" s="460"/>
      <c r="H10" s="230" t="s">
        <v>221</v>
      </c>
      <c r="I10" s="231"/>
      <c r="J10" s="232" t="s">
        <v>26</v>
      </c>
    </row>
    <row r="11" spans="1:10" ht="34.5" customHeight="1">
      <c r="A11" s="229" t="s">
        <v>224</v>
      </c>
      <c r="B11" s="230" t="s">
        <v>220</v>
      </c>
      <c r="C11" s="459"/>
      <c r="D11" s="459"/>
      <c r="E11" s="459"/>
      <c r="F11" s="459"/>
      <c r="G11" s="460"/>
      <c r="H11" s="230" t="s">
        <v>221</v>
      </c>
      <c r="I11" s="231"/>
      <c r="J11" s="232" t="s">
        <v>26</v>
      </c>
    </row>
    <row r="12" spans="1:10" ht="34.5" customHeight="1">
      <c r="A12" s="229" t="s">
        <v>225</v>
      </c>
      <c r="B12" s="230" t="s">
        <v>220</v>
      </c>
      <c r="C12" s="459"/>
      <c r="D12" s="459"/>
      <c r="E12" s="459"/>
      <c r="F12" s="459"/>
      <c r="G12" s="460"/>
      <c r="H12" s="230" t="s">
        <v>221</v>
      </c>
      <c r="I12" s="231"/>
      <c r="J12" s="232" t="s">
        <v>26</v>
      </c>
    </row>
    <row r="13" spans="1:10" ht="35.25" customHeight="1" thickBot="1">
      <c r="A13" s="229" t="s">
        <v>226</v>
      </c>
      <c r="B13" s="233" t="s">
        <v>220</v>
      </c>
      <c r="C13" s="459"/>
      <c r="D13" s="459"/>
      <c r="E13" s="459"/>
      <c r="F13" s="459"/>
      <c r="G13" s="460"/>
      <c r="H13" s="233" t="s">
        <v>221</v>
      </c>
      <c r="I13" s="234"/>
      <c r="J13" s="235" t="s">
        <v>26</v>
      </c>
    </row>
    <row r="14" spans="1:10" ht="35.25" customHeight="1" thickTop="1">
      <c r="A14" s="236" t="s">
        <v>227</v>
      </c>
      <c r="B14" s="461"/>
      <c r="C14" s="461"/>
      <c r="D14" s="461"/>
      <c r="E14" s="461"/>
      <c r="F14" s="461"/>
      <c r="G14" s="461"/>
      <c r="H14" s="461"/>
      <c r="I14" s="461"/>
      <c r="J14" s="462"/>
    </row>
    <row r="15" spans="1:10" ht="34.5" customHeight="1">
      <c r="A15" s="463"/>
      <c r="B15" s="464"/>
      <c r="C15" s="464"/>
      <c r="D15" s="464"/>
      <c r="E15" s="464"/>
      <c r="F15" s="464"/>
      <c r="G15" s="464"/>
      <c r="H15" s="464"/>
      <c r="I15" s="464"/>
      <c r="J15" s="465"/>
    </row>
    <row r="16" spans="1:10" ht="34.5" customHeight="1">
      <c r="A16" s="463"/>
      <c r="B16" s="464"/>
      <c r="C16" s="464"/>
      <c r="D16" s="464"/>
      <c r="E16" s="464"/>
      <c r="F16" s="464"/>
      <c r="G16" s="464"/>
      <c r="H16" s="464"/>
      <c r="I16" s="464"/>
      <c r="J16" s="465"/>
    </row>
    <row r="17" spans="1:10" ht="34.5" customHeight="1">
      <c r="A17" s="463"/>
      <c r="B17" s="464"/>
      <c r="C17" s="464"/>
      <c r="D17" s="464"/>
      <c r="E17" s="464"/>
      <c r="F17" s="464"/>
      <c r="G17" s="464"/>
      <c r="H17" s="464"/>
      <c r="I17" s="464"/>
      <c r="J17" s="465"/>
    </row>
    <row r="18" spans="1:10" ht="34.5" customHeight="1">
      <c r="A18" s="463"/>
      <c r="B18" s="464"/>
      <c r="C18" s="464"/>
      <c r="D18" s="464"/>
      <c r="E18" s="464"/>
      <c r="F18" s="464"/>
      <c r="G18" s="464"/>
      <c r="H18" s="464"/>
      <c r="I18" s="464"/>
      <c r="J18" s="465"/>
    </row>
    <row r="19" spans="1:10" ht="34.5" customHeight="1">
      <c r="A19" s="463"/>
      <c r="B19" s="464"/>
      <c r="C19" s="464"/>
      <c r="D19" s="464"/>
      <c r="E19" s="464"/>
      <c r="F19" s="464"/>
      <c r="G19" s="464"/>
      <c r="H19" s="464"/>
      <c r="I19" s="464"/>
      <c r="J19" s="465"/>
    </row>
    <row r="20" spans="1:10" ht="34.5" customHeight="1">
      <c r="A20" s="463"/>
      <c r="B20" s="464"/>
      <c r="C20" s="464"/>
      <c r="D20" s="464"/>
      <c r="E20" s="464"/>
      <c r="F20" s="464"/>
      <c r="G20" s="464"/>
      <c r="H20" s="464"/>
      <c r="I20" s="464"/>
      <c r="J20" s="465"/>
    </row>
    <row r="21" spans="1:10" ht="35.25" customHeight="1">
      <c r="A21" s="449" t="s">
        <v>228</v>
      </c>
      <c r="B21" s="450"/>
      <c r="C21" s="450"/>
      <c r="D21" s="450"/>
      <c r="E21" s="450"/>
      <c r="F21" s="450"/>
      <c r="G21" s="450"/>
      <c r="H21" s="450"/>
      <c r="I21" s="450"/>
      <c r="J21" s="451"/>
    </row>
    <row r="22" spans="1:10" ht="35.25" customHeight="1">
      <c r="A22" s="237"/>
      <c r="B22" s="224" t="s">
        <v>229</v>
      </c>
      <c r="C22" s="238"/>
      <c r="D22" s="239" t="s">
        <v>26</v>
      </c>
      <c r="E22" s="224" t="s">
        <v>230</v>
      </c>
      <c r="F22" s="240"/>
      <c r="G22" s="239" t="s">
        <v>26</v>
      </c>
      <c r="H22" s="224" t="s">
        <v>231</v>
      </c>
      <c r="I22" s="241">
        <f>F22-C22</f>
        <v>0</v>
      </c>
      <c r="J22" s="242" t="s">
        <v>26</v>
      </c>
    </row>
    <row r="23" spans="1:10" ht="34.5" customHeight="1">
      <c r="A23" s="452"/>
      <c r="B23" s="453"/>
      <c r="C23" s="453"/>
      <c r="D23" s="453"/>
      <c r="E23" s="453"/>
      <c r="F23" s="453"/>
      <c r="G23" s="453"/>
      <c r="H23" s="453"/>
      <c r="I23" s="453"/>
      <c r="J23" s="454"/>
    </row>
    <row r="24" spans="1:10" ht="34.5" customHeight="1">
      <c r="A24" s="455"/>
      <c r="B24" s="453"/>
      <c r="C24" s="453"/>
      <c r="D24" s="453"/>
      <c r="E24" s="453"/>
      <c r="F24" s="453"/>
      <c r="G24" s="453"/>
      <c r="H24" s="453"/>
      <c r="I24" s="453"/>
      <c r="J24" s="454"/>
    </row>
    <row r="25" spans="1:10" ht="34.5" customHeight="1">
      <c r="A25" s="455"/>
      <c r="B25" s="453"/>
      <c r="C25" s="453"/>
      <c r="D25" s="453"/>
      <c r="E25" s="453"/>
      <c r="F25" s="453"/>
      <c r="G25" s="453"/>
      <c r="H25" s="453"/>
      <c r="I25" s="453"/>
      <c r="J25" s="454"/>
    </row>
    <row r="26" spans="1:10" ht="34.5" customHeight="1">
      <c r="A26" s="455"/>
      <c r="B26" s="453"/>
      <c r="C26" s="453"/>
      <c r="D26" s="453"/>
      <c r="E26" s="453"/>
      <c r="F26" s="453"/>
      <c r="G26" s="453"/>
      <c r="H26" s="453"/>
      <c r="I26" s="453"/>
      <c r="J26" s="454"/>
    </row>
    <row r="27" spans="1:10" ht="34.5" customHeight="1">
      <c r="A27" s="455"/>
      <c r="B27" s="453"/>
      <c r="C27" s="453"/>
      <c r="D27" s="453"/>
      <c r="E27" s="453"/>
      <c r="F27" s="453"/>
      <c r="G27" s="453"/>
      <c r="H27" s="453"/>
      <c r="I27" s="453"/>
      <c r="J27" s="454"/>
    </row>
    <row r="28" spans="1:10" ht="34.5" customHeight="1" thickBot="1">
      <c r="A28" s="456"/>
      <c r="B28" s="457"/>
      <c r="C28" s="457"/>
      <c r="D28" s="457"/>
      <c r="E28" s="457"/>
      <c r="F28" s="457"/>
      <c r="G28" s="457"/>
      <c r="H28" s="457"/>
      <c r="I28" s="457"/>
      <c r="J28" s="458"/>
    </row>
    <row r="29" spans="1:10" ht="28.5" customHeight="1"/>
    <row r="30" spans="1:10" ht="28.5" customHeight="1"/>
    <row r="31" spans="1:10" ht="28.5" customHeight="1"/>
    <row r="32" spans="1:10" ht="28.5" customHeight="1"/>
    <row r="33" ht="28.5" customHeight="1"/>
  </sheetData>
  <mergeCells count="20">
    <mergeCell ref="C9:G9"/>
    <mergeCell ref="G1:J1"/>
    <mergeCell ref="A2:J2"/>
    <mergeCell ref="I3:J3"/>
    <mergeCell ref="B4:E4"/>
    <mergeCell ref="G4:J4"/>
    <mergeCell ref="B5:J5"/>
    <mergeCell ref="B6:J6"/>
    <mergeCell ref="B7:E7"/>
    <mergeCell ref="F7:G7"/>
    <mergeCell ref="H7:J7"/>
    <mergeCell ref="C8:G8"/>
    <mergeCell ref="A21:J21"/>
    <mergeCell ref="A23:J28"/>
    <mergeCell ref="C10:G10"/>
    <mergeCell ref="C11:G11"/>
    <mergeCell ref="C12:G12"/>
    <mergeCell ref="C13:G13"/>
    <mergeCell ref="B14:J14"/>
    <mergeCell ref="A15:J20"/>
  </mergeCells>
  <phoneticPr fontId="7"/>
  <dataValidations count="1">
    <dataValidation type="list" allowBlank="1" showInputMessage="1" showErrorMessage="1" sqref="H7:J7" xr:uid="{2E3E7B4C-AA7E-4511-AB5A-2EFED2DD2A9D}">
      <formula1>"施工業者,設計業者,施工業者・設計業者"</formula1>
    </dataValidation>
  </dataValidations>
  <printOptions horizontalCentered="1"/>
  <pageMargins left="0.59055118110236227" right="0.39370078740157483" top="0.74803149606299213" bottom="0.35433070866141736" header="0.51181102362204722" footer="0.19685039370078741"/>
  <pageSetup paperSize="9" scale="91" orientation="portrait" cellComments="asDisplayed"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E1E1A-AB8B-453D-A1ED-0AB837B9876B}">
  <sheetPr>
    <tabColor rgb="FF00B0F0"/>
    <pageSetUpPr fitToPage="1"/>
  </sheetPr>
  <dimension ref="A1:M29"/>
  <sheetViews>
    <sheetView showZeros="0" view="pageBreakPreview" topLeftCell="B1" zoomScale="70" zoomScaleNormal="85" zoomScaleSheetLayoutView="70" workbookViewId="0">
      <selection activeCell="M24" sqref="M24"/>
    </sheetView>
  </sheetViews>
  <sheetFormatPr defaultRowHeight="13.5"/>
  <cols>
    <col min="1" max="1" width="2.875" style="223" customWidth="1"/>
    <col min="2" max="4" width="21.5" style="223" customWidth="1"/>
    <col min="5" max="5" width="4.125" style="223" customWidth="1"/>
    <col min="6" max="8" width="21.5" style="223" customWidth="1"/>
    <col min="9" max="9" width="3.75" style="223" bestFit="1" customWidth="1"/>
    <col min="10" max="10" width="14" style="223" customWidth="1"/>
    <col min="11" max="11" width="12.875" style="223" customWidth="1"/>
    <col min="12" max="12" width="3.5" style="243" bestFit="1" customWidth="1"/>
    <col min="13" max="16384" width="9" style="223"/>
  </cols>
  <sheetData>
    <row r="1" spans="1:12" ht="24.75" customHeight="1">
      <c r="H1" s="244" t="s">
        <v>232</v>
      </c>
      <c r="I1" s="505"/>
      <c r="J1" s="505"/>
      <c r="K1" s="505"/>
      <c r="L1" s="505"/>
    </row>
    <row r="2" spans="1:12" ht="22.5" customHeight="1">
      <c r="B2" s="245"/>
      <c r="C2" s="245"/>
      <c r="D2" s="246"/>
      <c r="E2" s="245"/>
      <c r="F2" s="245"/>
      <c r="G2" s="245"/>
      <c r="H2" s="245"/>
      <c r="I2" s="245"/>
      <c r="J2" s="245"/>
      <c r="K2" s="245"/>
      <c r="L2" s="245"/>
    </row>
    <row r="3" spans="1:12" ht="22.5" customHeight="1">
      <c r="B3" s="245"/>
      <c r="C3" s="247" t="s">
        <v>233</v>
      </c>
      <c r="D3" s="246">
        <v>4</v>
      </c>
      <c r="E3" s="506" t="s">
        <v>234</v>
      </c>
      <c r="F3" s="506"/>
      <c r="G3" s="248" t="s">
        <v>235</v>
      </c>
      <c r="H3" s="245" t="s">
        <v>236</v>
      </c>
      <c r="I3" s="245"/>
      <c r="J3" s="245"/>
      <c r="K3" s="245"/>
      <c r="L3" s="245"/>
    </row>
    <row r="4" spans="1:12" ht="22.5" customHeight="1">
      <c r="B4" s="245"/>
      <c r="C4" s="245"/>
      <c r="D4" s="246"/>
      <c r="E4" s="245"/>
      <c r="F4" s="245"/>
      <c r="G4" s="245"/>
      <c r="H4" s="245"/>
      <c r="I4" s="245"/>
      <c r="J4" s="245"/>
      <c r="K4" s="245"/>
      <c r="L4" s="245"/>
    </row>
    <row r="5" spans="1:12" ht="22.5" customHeight="1">
      <c r="B5" s="245"/>
      <c r="C5" s="245"/>
      <c r="D5" s="246"/>
      <c r="E5" s="245"/>
      <c r="F5" s="245"/>
      <c r="G5" s="245"/>
      <c r="H5" s="245"/>
      <c r="I5" s="245"/>
      <c r="J5" s="245"/>
      <c r="K5" s="245"/>
      <c r="L5" s="245"/>
    </row>
    <row r="6" spans="1:12" ht="22.5" customHeight="1">
      <c r="B6" s="245"/>
      <c r="C6" s="245"/>
      <c r="D6" s="246"/>
      <c r="E6" s="245"/>
      <c r="F6" s="245"/>
      <c r="G6" s="245"/>
      <c r="H6" s="245"/>
      <c r="I6" s="245"/>
      <c r="J6" s="245"/>
      <c r="K6" s="245"/>
      <c r="L6" s="245"/>
    </row>
    <row r="7" spans="1:12" ht="22.5" customHeight="1">
      <c r="B7" s="245"/>
      <c r="C7" s="245"/>
      <c r="D7" s="246"/>
      <c r="E7" s="245"/>
      <c r="F7" s="245"/>
      <c r="G7" s="245"/>
      <c r="H7" s="245"/>
      <c r="I7" s="245"/>
      <c r="J7" s="245"/>
      <c r="K7" s="245"/>
      <c r="L7" s="245"/>
    </row>
    <row r="8" spans="1:12" ht="28.5" customHeight="1" thickBot="1">
      <c r="F8" s="249" t="s">
        <v>64</v>
      </c>
      <c r="G8" s="507">
        <f>'02_様式6-1'!B8</f>
        <v>0</v>
      </c>
      <c r="H8" s="507"/>
    </row>
    <row r="9" spans="1:12" s="250" customFormat="1" ht="49.5" customHeight="1" thickBot="1">
      <c r="A9" s="508" t="s">
        <v>237</v>
      </c>
      <c r="B9" s="509"/>
      <c r="C9" s="509"/>
      <c r="D9" s="510"/>
      <c r="E9" s="508" t="s">
        <v>238</v>
      </c>
      <c r="F9" s="509"/>
      <c r="G9" s="509"/>
      <c r="H9" s="511"/>
      <c r="L9" s="251"/>
    </row>
    <row r="10" spans="1:12" s="250" customFormat="1" ht="49.5" customHeight="1" thickBot="1">
      <c r="A10" s="503" t="s">
        <v>20</v>
      </c>
      <c r="B10" s="504"/>
      <c r="C10" s="252" t="s">
        <v>239</v>
      </c>
      <c r="D10" s="253" t="s">
        <v>42</v>
      </c>
      <c r="E10" s="503" t="s">
        <v>20</v>
      </c>
      <c r="F10" s="504"/>
      <c r="G10" s="252" t="s">
        <v>239</v>
      </c>
      <c r="H10" s="254" t="s">
        <v>42</v>
      </c>
      <c r="L10" s="251"/>
    </row>
    <row r="11" spans="1:12" s="250" customFormat="1" ht="49.5" customHeight="1">
      <c r="A11" s="512" t="s">
        <v>240</v>
      </c>
      <c r="B11" s="513"/>
      <c r="C11" s="255">
        <f>SUM(C12:C18)</f>
        <v>0</v>
      </c>
      <c r="D11" s="256"/>
      <c r="E11" s="512" t="s">
        <v>241</v>
      </c>
      <c r="F11" s="513"/>
      <c r="G11" s="255">
        <f>SUM(G12:G14)</f>
        <v>0</v>
      </c>
      <c r="H11" s="257"/>
      <c r="L11" s="251"/>
    </row>
    <row r="12" spans="1:12" s="250" customFormat="1" ht="49.5" customHeight="1">
      <c r="A12" s="499" t="s">
        <v>242</v>
      </c>
      <c r="B12" s="500"/>
      <c r="C12" s="258"/>
      <c r="D12" s="259"/>
      <c r="E12" s="499" t="s">
        <v>243</v>
      </c>
      <c r="F12" s="500"/>
      <c r="G12" s="260"/>
      <c r="H12" s="261"/>
      <c r="L12" s="251"/>
    </row>
    <row r="13" spans="1:12" s="250" customFormat="1" ht="49.5" customHeight="1">
      <c r="A13" s="499" t="s">
        <v>244</v>
      </c>
      <c r="B13" s="500"/>
      <c r="C13" s="258"/>
      <c r="D13" s="259"/>
      <c r="E13" s="499" t="s">
        <v>245</v>
      </c>
      <c r="F13" s="500"/>
      <c r="G13" s="260"/>
      <c r="H13" s="261"/>
      <c r="L13" s="251"/>
    </row>
    <row r="14" spans="1:12" s="250" customFormat="1" ht="49.5" customHeight="1">
      <c r="A14" s="499" t="s">
        <v>246</v>
      </c>
      <c r="B14" s="500"/>
      <c r="C14" s="258"/>
      <c r="D14" s="259"/>
      <c r="E14" s="499" t="s">
        <v>247</v>
      </c>
      <c r="F14" s="500"/>
      <c r="G14" s="260"/>
      <c r="H14" s="261"/>
      <c r="L14" s="251"/>
    </row>
    <row r="15" spans="1:12" s="250" customFormat="1" ht="49.5" customHeight="1">
      <c r="A15" s="499" t="s">
        <v>248</v>
      </c>
      <c r="B15" s="500"/>
      <c r="C15" s="258"/>
      <c r="D15" s="259"/>
      <c r="E15" s="497" t="s">
        <v>249</v>
      </c>
      <c r="F15" s="498"/>
      <c r="G15" s="262">
        <f>SUM(G16:G17)</f>
        <v>0</v>
      </c>
      <c r="H15" s="261"/>
      <c r="L15" s="251"/>
    </row>
    <row r="16" spans="1:12" s="250" customFormat="1" ht="49.5" customHeight="1">
      <c r="A16" s="499" t="s">
        <v>250</v>
      </c>
      <c r="B16" s="500"/>
      <c r="C16" s="258"/>
      <c r="D16" s="259"/>
      <c r="E16" s="499" t="s">
        <v>251</v>
      </c>
      <c r="F16" s="500"/>
      <c r="G16" s="260"/>
      <c r="H16" s="261" t="s">
        <v>252</v>
      </c>
      <c r="L16" s="251"/>
    </row>
    <row r="17" spans="1:13" s="250" customFormat="1" ht="49.5" customHeight="1">
      <c r="A17" s="499" t="s">
        <v>253</v>
      </c>
      <c r="B17" s="500"/>
      <c r="C17" s="258"/>
      <c r="D17" s="259" t="s">
        <v>252</v>
      </c>
      <c r="E17" s="499" t="s">
        <v>254</v>
      </c>
      <c r="F17" s="500"/>
      <c r="G17" s="260"/>
      <c r="H17" s="261"/>
      <c r="L17" s="251"/>
    </row>
    <row r="18" spans="1:13" s="250" customFormat="1" ht="49.5" customHeight="1">
      <c r="A18" s="499" t="s">
        <v>255</v>
      </c>
      <c r="B18" s="500"/>
      <c r="C18" s="258"/>
      <c r="D18" s="259"/>
      <c r="E18" s="497" t="s">
        <v>256</v>
      </c>
      <c r="F18" s="498"/>
      <c r="G18" s="260"/>
      <c r="H18" s="261"/>
      <c r="L18" s="251"/>
    </row>
    <row r="19" spans="1:13" s="250" customFormat="1" ht="49.5" customHeight="1">
      <c r="A19" s="497" t="s">
        <v>257</v>
      </c>
      <c r="B19" s="498"/>
      <c r="C19" s="258"/>
      <c r="D19" s="259"/>
      <c r="E19" s="497" t="s">
        <v>258</v>
      </c>
      <c r="F19" s="498"/>
      <c r="G19" s="260"/>
      <c r="H19" s="261"/>
      <c r="L19" s="251"/>
    </row>
    <row r="20" spans="1:13" s="250" customFormat="1" ht="49.5" customHeight="1">
      <c r="A20" s="497" t="s">
        <v>259</v>
      </c>
      <c r="B20" s="498"/>
      <c r="C20" s="258"/>
      <c r="D20" s="259"/>
      <c r="E20" s="491"/>
      <c r="F20" s="492"/>
      <c r="G20" s="260"/>
      <c r="H20" s="261"/>
      <c r="L20" s="251"/>
    </row>
    <row r="21" spans="1:13" s="250" customFormat="1" ht="49.5" customHeight="1">
      <c r="A21" s="491"/>
      <c r="B21" s="492"/>
      <c r="C21" s="258"/>
      <c r="D21" s="259"/>
      <c r="E21" s="491"/>
      <c r="F21" s="492"/>
      <c r="G21" s="260"/>
      <c r="H21" s="261"/>
      <c r="L21" s="251"/>
    </row>
    <row r="22" spans="1:13" s="250" customFormat="1" ht="49.5" customHeight="1">
      <c r="A22" s="491"/>
      <c r="B22" s="492"/>
      <c r="C22" s="258"/>
      <c r="D22" s="259"/>
      <c r="E22" s="491"/>
      <c r="F22" s="492"/>
      <c r="G22" s="260"/>
      <c r="H22" s="261"/>
      <c r="J22" s="250" t="s">
        <v>277</v>
      </c>
      <c r="K22" s="285">
        <f>'02_様式6-1'!I19</f>
        <v>0</v>
      </c>
      <c r="L22" s="251"/>
    </row>
    <row r="23" spans="1:13" s="250" customFormat="1" ht="49.5" customHeight="1">
      <c r="A23" s="491"/>
      <c r="B23" s="492"/>
      <c r="C23" s="258"/>
      <c r="D23" s="259"/>
      <c r="E23" s="491"/>
      <c r="F23" s="492"/>
      <c r="G23" s="260"/>
      <c r="H23" s="261"/>
      <c r="J23" s="250" t="s">
        <v>278</v>
      </c>
      <c r="K23" s="285">
        <f>SUMIF(D11:D24,"申請事業財源",C11:C24)</f>
        <v>0</v>
      </c>
      <c r="L23" s="251"/>
      <c r="M23" s="250" t="str">
        <f>IF(K22&gt;K23,"総事業費が財源となる予算額を上回っています。記入内容を確認いただくか、特殊事情がある場合には、28行目に記入してください。","")</f>
        <v/>
      </c>
    </row>
    <row r="24" spans="1:13" s="250" customFormat="1" ht="49.5" customHeight="1" thickBot="1">
      <c r="A24" s="493"/>
      <c r="B24" s="494"/>
      <c r="C24" s="263"/>
      <c r="D24" s="264"/>
      <c r="E24" s="493"/>
      <c r="F24" s="494"/>
      <c r="G24" s="265"/>
      <c r="H24" s="266"/>
      <c r="J24" s="250" t="s">
        <v>279</v>
      </c>
      <c r="K24" s="285">
        <f>SUMIF(H11:H24,"申請事業財源",G11:G24)</f>
        <v>0</v>
      </c>
      <c r="L24" s="251"/>
      <c r="M24" s="250" t="str">
        <f>IF(K22&gt;K24,"総事業費が財源となる予算額を上回っています。記入内容を確認いただくか、特殊事情がある場合には、28行目に記入してください。","")</f>
        <v/>
      </c>
    </row>
    <row r="25" spans="1:13" s="250" customFormat="1" ht="49.5" customHeight="1" thickBot="1">
      <c r="A25" s="495" t="s">
        <v>260</v>
      </c>
      <c r="B25" s="496"/>
      <c r="C25" s="267">
        <f>C11+C19+C20+C21+C22+C23+C24</f>
        <v>0</v>
      </c>
      <c r="D25" s="268"/>
      <c r="E25" s="495" t="s">
        <v>260</v>
      </c>
      <c r="F25" s="496"/>
      <c r="G25" s="269">
        <f>G11+G15+G18+G19+G20+G21+G22+G23+G24</f>
        <v>0</v>
      </c>
      <c r="H25" s="270"/>
      <c r="J25" s="250" t="str">
        <f>IF(C25&lt;&gt;G25,"歳入の総計と歳出の総計が一致していません。下記（注２）を参照してください。","")</f>
        <v/>
      </c>
      <c r="L25" s="251"/>
    </row>
    <row r="27" spans="1:13" ht="104.25" customHeight="1">
      <c r="B27" s="490" t="s">
        <v>261</v>
      </c>
      <c r="C27" s="490"/>
      <c r="D27" s="490"/>
      <c r="E27" s="490"/>
      <c r="F27" s="490"/>
      <c r="G27" s="490"/>
      <c r="H27" s="490"/>
    </row>
    <row r="28" spans="1:13" ht="27" customHeight="1">
      <c r="B28" s="501" t="s">
        <v>276</v>
      </c>
      <c r="C28" s="501"/>
      <c r="D28" s="501"/>
      <c r="E28" s="501"/>
      <c r="F28" s="501"/>
      <c r="G28" s="501"/>
      <c r="H28" s="501"/>
    </row>
    <row r="29" spans="1:13" ht="27" customHeight="1">
      <c r="B29" s="502"/>
      <c r="C29" s="502"/>
      <c r="D29" s="502"/>
      <c r="E29" s="502"/>
      <c r="F29" s="502"/>
      <c r="G29" s="502"/>
      <c r="H29" s="502"/>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11:D24 H11:H24" xr:uid="{B0A31260-18F0-4133-8395-74E4406E7EDF}">
      <formula1>"申請事業財源"</formula1>
    </dataValidation>
    <dataValidation type="list" allowBlank="1" showInputMessage="1" showErrorMessage="1" sqref="G3" xr:uid="{C3F6C7D8-4D5E-46B9-869D-3DBA7575685F}">
      <formula1>"予算,決算"</formula1>
    </dataValidation>
    <dataValidation type="list" allowBlank="1" showInputMessage="1" showErrorMessage="1" sqref="D3" xr:uid="{9C451D2F-A9AC-48B1-8D30-4574EADC9B53}">
      <formula1>"元,２,３,４"</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C0853-0D32-4D20-8690-56E06B7F656B}">
  <sheetPr>
    <tabColor rgb="FF00B0F0"/>
    <pageSetUpPr fitToPage="1"/>
  </sheetPr>
  <dimension ref="A1:L29"/>
  <sheetViews>
    <sheetView showZeros="0" view="pageBreakPreview" zoomScale="70" zoomScaleNormal="85" zoomScaleSheetLayoutView="70" workbookViewId="0">
      <selection activeCell="G8" sqref="G8:H8"/>
    </sheetView>
  </sheetViews>
  <sheetFormatPr defaultRowHeight="13.5"/>
  <cols>
    <col min="1" max="1" width="2.875" style="223" customWidth="1"/>
    <col min="2" max="4" width="21.5" style="223" customWidth="1"/>
    <col min="5" max="5" width="4.125" style="223" customWidth="1"/>
    <col min="6" max="8" width="21.5" style="223" customWidth="1"/>
    <col min="9" max="9" width="3.75" style="223" bestFit="1" customWidth="1"/>
    <col min="10" max="10" width="10.25" style="223" bestFit="1" customWidth="1"/>
    <col min="11" max="11" width="12.875" style="223" customWidth="1"/>
    <col min="12" max="12" width="3.5" style="243" bestFit="1" customWidth="1"/>
    <col min="13" max="16384" width="9" style="223"/>
  </cols>
  <sheetData>
    <row r="1" spans="1:12" ht="24.75" customHeight="1">
      <c r="H1" s="244" t="s">
        <v>232</v>
      </c>
      <c r="I1" s="505"/>
      <c r="J1" s="505"/>
      <c r="K1" s="505"/>
      <c r="L1" s="505"/>
    </row>
    <row r="2" spans="1:12" ht="22.5" customHeight="1">
      <c r="B2" s="245"/>
      <c r="C2" s="245"/>
      <c r="D2" s="246"/>
      <c r="E2" s="245"/>
      <c r="F2" s="245"/>
      <c r="G2" s="245"/>
      <c r="H2" s="245"/>
      <c r="I2" s="245"/>
      <c r="J2" s="245"/>
      <c r="K2" s="245"/>
      <c r="L2" s="245"/>
    </row>
    <row r="3" spans="1:12" ht="22.5" customHeight="1">
      <c r="B3" s="245"/>
      <c r="C3" s="247" t="s">
        <v>233</v>
      </c>
      <c r="D3" s="246" t="s">
        <v>262</v>
      </c>
      <c r="E3" s="506" t="s">
        <v>234</v>
      </c>
      <c r="F3" s="506"/>
      <c r="G3" s="248" t="s">
        <v>263</v>
      </c>
      <c r="H3" s="245" t="s">
        <v>236</v>
      </c>
      <c r="I3" s="245"/>
      <c r="J3" s="245"/>
      <c r="K3" s="245"/>
      <c r="L3" s="245"/>
    </row>
    <row r="4" spans="1:12" ht="22.5" customHeight="1">
      <c r="B4" s="245"/>
      <c r="C4" s="245"/>
      <c r="D4" s="246"/>
      <c r="E4" s="245"/>
      <c r="F4" s="245"/>
      <c r="G4" s="245"/>
      <c r="H4" s="245"/>
      <c r="I4" s="245"/>
      <c r="J4" s="245"/>
      <c r="K4" s="245"/>
      <c r="L4" s="245"/>
    </row>
    <row r="5" spans="1:12" ht="22.5" customHeight="1">
      <c r="B5" s="245"/>
      <c r="C5" s="245"/>
      <c r="D5" s="246"/>
      <c r="E5" s="245"/>
      <c r="F5" s="245"/>
      <c r="G5" s="245"/>
      <c r="H5" s="245"/>
      <c r="I5" s="245"/>
      <c r="J5" s="245"/>
      <c r="K5" s="245"/>
      <c r="L5" s="245"/>
    </row>
    <row r="6" spans="1:12" ht="22.5" customHeight="1">
      <c r="B6" s="245"/>
      <c r="C6" s="245"/>
      <c r="D6" s="246"/>
      <c r="E6" s="245"/>
      <c r="F6" s="245"/>
      <c r="G6" s="245"/>
      <c r="H6" s="245"/>
      <c r="I6" s="245"/>
      <c r="J6" s="245"/>
      <c r="K6" s="245"/>
      <c r="L6" s="245"/>
    </row>
    <row r="7" spans="1:12" ht="22.5" customHeight="1">
      <c r="B7" s="245"/>
      <c r="C7" s="245"/>
      <c r="D7" s="246"/>
      <c r="E7" s="245"/>
      <c r="F7" s="245"/>
      <c r="G7" s="245"/>
      <c r="H7" s="245"/>
      <c r="I7" s="245"/>
      <c r="J7" s="245"/>
      <c r="K7" s="245"/>
      <c r="L7" s="245"/>
    </row>
    <row r="8" spans="1:12" ht="28.5" customHeight="1" thickBot="1">
      <c r="B8" s="223">
        <f>'02_様式6-1'!B8</f>
        <v>0</v>
      </c>
      <c r="F8" s="249" t="s">
        <v>64</v>
      </c>
      <c r="G8" s="507">
        <f>'02_様式6-1'!B8</f>
        <v>0</v>
      </c>
      <c r="H8" s="507"/>
    </row>
    <row r="9" spans="1:12" s="250" customFormat="1" ht="49.5" customHeight="1" thickBot="1">
      <c r="A9" s="508" t="s">
        <v>237</v>
      </c>
      <c r="B9" s="509"/>
      <c r="C9" s="509"/>
      <c r="D9" s="510"/>
      <c r="E9" s="508" t="s">
        <v>238</v>
      </c>
      <c r="F9" s="509"/>
      <c r="G9" s="509"/>
      <c r="H9" s="511"/>
      <c r="L9" s="251"/>
    </row>
    <row r="10" spans="1:12" s="250" customFormat="1" ht="49.5" customHeight="1" thickBot="1">
      <c r="A10" s="503" t="s">
        <v>20</v>
      </c>
      <c r="B10" s="504"/>
      <c r="C10" s="252" t="s">
        <v>239</v>
      </c>
      <c r="D10" s="253" t="s">
        <v>42</v>
      </c>
      <c r="E10" s="503" t="s">
        <v>20</v>
      </c>
      <c r="F10" s="504"/>
      <c r="G10" s="252" t="s">
        <v>239</v>
      </c>
      <c r="H10" s="254" t="s">
        <v>42</v>
      </c>
      <c r="L10" s="251"/>
    </row>
    <row r="11" spans="1:12" s="250" customFormat="1" ht="49.5" customHeight="1">
      <c r="A11" s="512" t="s">
        <v>240</v>
      </c>
      <c r="B11" s="513"/>
      <c r="C11" s="255">
        <f>SUM(C12:C18)</f>
        <v>0</v>
      </c>
      <c r="D11" s="256"/>
      <c r="E11" s="512" t="s">
        <v>241</v>
      </c>
      <c r="F11" s="513"/>
      <c r="G11" s="255">
        <f>SUM(G12:G14)</f>
        <v>0</v>
      </c>
      <c r="H11" s="257"/>
      <c r="L11" s="251"/>
    </row>
    <row r="12" spans="1:12" s="250" customFormat="1" ht="49.5" customHeight="1">
      <c r="A12" s="499" t="s">
        <v>242</v>
      </c>
      <c r="B12" s="500"/>
      <c r="C12" s="258"/>
      <c r="D12" s="259"/>
      <c r="E12" s="499" t="s">
        <v>243</v>
      </c>
      <c r="F12" s="500"/>
      <c r="G12" s="260"/>
      <c r="H12" s="261"/>
      <c r="L12" s="251"/>
    </row>
    <row r="13" spans="1:12" s="250" customFormat="1" ht="49.5" customHeight="1">
      <c r="A13" s="499" t="s">
        <v>244</v>
      </c>
      <c r="B13" s="500"/>
      <c r="C13" s="258"/>
      <c r="D13" s="259"/>
      <c r="E13" s="499" t="s">
        <v>245</v>
      </c>
      <c r="F13" s="500"/>
      <c r="G13" s="260"/>
      <c r="H13" s="261"/>
      <c r="L13" s="251"/>
    </row>
    <row r="14" spans="1:12" s="250" customFormat="1" ht="49.5" customHeight="1">
      <c r="A14" s="499" t="s">
        <v>246</v>
      </c>
      <c r="B14" s="500"/>
      <c r="C14" s="258"/>
      <c r="D14" s="259"/>
      <c r="E14" s="499" t="s">
        <v>247</v>
      </c>
      <c r="F14" s="500"/>
      <c r="G14" s="260"/>
      <c r="H14" s="261"/>
      <c r="L14" s="251"/>
    </row>
    <row r="15" spans="1:12" s="250" customFormat="1" ht="49.5" customHeight="1">
      <c r="A15" s="499" t="s">
        <v>248</v>
      </c>
      <c r="B15" s="500"/>
      <c r="C15" s="258"/>
      <c r="D15" s="259"/>
      <c r="E15" s="497" t="s">
        <v>249</v>
      </c>
      <c r="F15" s="498"/>
      <c r="G15" s="262">
        <f>SUM(G16:G17)</f>
        <v>0</v>
      </c>
      <c r="H15" s="261"/>
      <c r="L15" s="251"/>
    </row>
    <row r="16" spans="1:12" s="250" customFormat="1" ht="49.5" customHeight="1">
      <c r="A16" s="499" t="s">
        <v>250</v>
      </c>
      <c r="B16" s="500"/>
      <c r="C16" s="258"/>
      <c r="D16" s="259"/>
      <c r="E16" s="499" t="s">
        <v>251</v>
      </c>
      <c r="F16" s="500"/>
      <c r="G16" s="260"/>
      <c r="H16" s="261"/>
      <c r="L16" s="251"/>
    </row>
    <row r="17" spans="1:12" s="250" customFormat="1" ht="49.5" customHeight="1">
      <c r="A17" s="499" t="s">
        <v>253</v>
      </c>
      <c r="B17" s="500"/>
      <c r="C17" s="258"/>
      <c r="D17" s="259"/>
      <c r="E17" s="499" t="s">
        <v>254</v>
      </c>
      <c r="F17" s="500"/>
      <c r="G17" s="260"/>
      <c r="H17" s="261"/>
      <c r="L17" s="251"/>
    </row>
    <row r="18" spans="1:12" s="250" customFormat="1" ht="49.5" customHeight="1">
      <c r="A18" s="499" t="s">
        <v>255</v>
      </c>
      <c r="B18" s="500"/>
      <c r="C18" s="258"/>
      <c r="D18" s="259"/>
      <c r="E18" s="497" t="s">
        <v>256</v>
      </c>
      <c r="F18" s="498"/>
      <c r="G18" s="260"/>
      <c r="H18" s="261"/>
      <c r="L18" s="251"/>
    </row>
    <row r="19" spans="1:12" s="250" customFormat="1" ht="49.5" customHeight="1">
      <c r="A19" s="497" t="s">
        <v>257</v>
      </c>
      <c r="B19" s="498"/>
      <c r="C19" s="258"/>
      <c r="D19" s="259"/>
      <c r="E19" s="497" t="s">
        <v>258</v>
      </c>
      <c r="F19" s="498"/>
      <c r="G19" s="260"/>
      <c r="H19" s="261"/>
      <c r="L19" s="251"/>
    </row>
    <row r="20" spans="1:12" s="250" customFormat="1" ht="49.5" customHeight="1">
      <c r="A20" s="497" t="s">
        <v>259</v>
      </c>
      <c r="B20" s="498"/>
      <c r="C20" s="258"/>
      <c r="D20" s="259"/>
      <c r="E20" s="491"/>
      <c r="F20" s="492"/>
      <c r="G20" s="260"/>
      <c r="H20" s="261"/>
      <c r="L20" s="251"/>
    </row>
    <row r="21" spans="1:12" s="250" customFormat="1" ht="49.5" customHeight="1">
      <c r="A21" s="491"/>
      <c r="B21" s="492"/>
      <c r="C21" s="258"/>
      <c r="D21" s="259"/>
      <c r="E21" s="491"/>
      <c r="F21" s="492"/>
      <c r="G21" s="260"/>
      <c r="H21" s="261"/>
      <c r="L21" s="251"/>
    </row>
    <row r="22" spans="1:12" s="250" customFormat="1" ht="49.5" customHeight="1">
      <c r="A22" s="491"/>
      <c r="B22" s="492"/>
      <c r="C22" s="258"/>
      <c r="D22" s="259"/>
      <c r="E22" s="491"/>
      <c r="F22" s="492"/>
      <c r="G22" s="260"/>
      <c r="H22" s="261"/>
      <c r="L22" s="251"/>
    </row>
    <row r="23" spans="1:12" s="250" customFormat="1" ht="49.5" customHeight="1">
      <c r="A23" s="491"/>
      <c r="B23" s="492"/>
      <c r="C23" s="258"/>
      <c r="D23" s="259"/>
      <c r="E23" s="491"/>
      <c r="F23" s="492"/>
      <c r="G23" s="260"/>
      <c r="H23" s="261"/>
      <c r="L23" s="251"/>
    </row>
    <row r="24" spans="1:12" s="250" customFormat="1" ht="49.5" customHeight="1" thickBot="1">
      <c r="A24" s="493"/>
      <c r="B24" s="494"/>
      <c r="C24" s="263"/>
      <c r="D24" s="264"/>
      <c r="E24" s="493"/>
      <c r="F24" s="494"/>
      <c r="G24" s="265"/>
      <c r="H24" s="266"/>
      <c r="L24" s="251"/>
    </row>
    <row r="25" spans="1:12" s="250" customFormat="1" ht="49.5" customHeight="1" thickBot="1">
      <c r="A25" s="495" t="s">
        <v>260</v>
      </c>
      <c r="B25" s="496"/>
      <c r="C25" s="267">
        <f>C11+C19+C20+C21+C22+C23+C24</f>
        <v>0</v>
      </c>
      <c r="D25" s="268"/>
      <c r="E25" s="495" t="s">
        <v>260</v>
      </c>
      <c r="F25" s="496"/>
      <c r="G25" s="269">
        <f>G11+G15+G18+G19+G20+G21+G22+G23+G24</f>
        <v>0</v>
      </c>
      <c r="H25" s="270"/>
      <c r="L25" s="251"/>
    </row>
    <row r="27" spans="1:12" ht="104.25" customHeight="1">
      <c r="B27" s="490" t="s">
        <v>264</v>
      </c>
      <c r="C27" s="490"/>
      <c r="D27" s="490"/>
      <c r="E27" s="490"/>
      <c r="F27" s="490"/>
      <c r="G27" s="490"/>
      <c r="H27" s="490"/>
    </row>
    <row r="28" spans="1:12" ht="27" customHeight="1">
      <c r="B28" s="501" t="s">
        <v>276</v>
      </c>
      <c r="C28" s="501"/>
      <c r="D28" s="501"/>
      <c r="E28" s="501"/>
      <c r="F28" s="501"/>
      <c r="G28" s="501"/>
      <c r="H28" s="501"/>
    </row>
    <row r="29" spans="1:12" ht="27" customHeight="1">
      <c r="B29" s="502"/>
      <c r="C29" s="502"/>
      <c r="D29" s="502"/>
      <c r="E29" s="502"/>
      <c r="F29" s="502"/>
      <c r="G29" s="502"/>
      <c r="H29" s="502"/>
    </row>
  </sheetData>
  <mergeCells count="40">
    <mergeCell ref="B28:H28"/>
    <mergeCell ref="B29:H29"/>
    <mergeCell ref="A10:B10"/>
    <mergeCell ref="E10:F10"/>
    <mergeCell ref="I1:L1"/>
    <mergeCell ref="E3:F3"/>
    <mergeCell ref="G8:H8"/>
    <mergeCell ref="A9:D9"/>
    <mergeCell ref="E9:H9"/>
    <mergeCell ref="A11:B11"/>
    <mergeCell ref="E11:F11"/>
    <mergeCell ref="A12:B12"/>
    <mergeCell ref="E12:F12"/>
    <mergeCell ref="A13:B13"/>
    <mergeCell ref="E13:F13"/>
    <mergeCell ref="A14:B14"/>
    <mergeCell ref="E14:F14"/>
    <mergeCell ref="A15:B15"/>
    <mergeCell ref="E15:F15"/>
    <mergeCell ref="A16:B16"/>
    <mergeCell ref="E16:F16"/>
    <mergeCell ref="A17:B17"/>
    <mergeCell ref="E17:F17"/>
    <mergeCell ref="A18:B18"/>
    <mergeCell ref="E18:F18"/>
    <mergeCell ref="A19:B19"/>
    <mergeCell ref="E19:F19"/>
    <mergeCell ref="A20:B20"/>
    <mergeCell ref="E20:F20"/>
    <mergeCell ref="A21:B21"/>
    <mergeCell ref="E21:F21"/>
    <mergeCell ref="A22:B22"/>
    <mergeCell ref="E22:F22"/>
    <mergeCell ref="B27:H27"/>
    <mergeCell ref="A23:B23"/>
    <mergeCell ref="E23:F23"/>
    <mergeCell ref="A24:B24"/>
    <mergeCell ref="E24:F24"/>
    <mergeCell ref="A25:B25"/>
    <mergeCell ref="E25:F25"/>
  </mergeCells>
  <phoneticPr fontId="7"/>
  <dataValidations count="3">
    <dataValidation type="list" allowBlank="1" showInputMessage="1" showErrorMessage="1" sqref="D3" xr:uid="{5FC1527F-A85B-42CE-AD32-39891210E893}">
      <formula1>"元,２,３,４"</formula1>
    </dataValidation>
    <dataValidation type="list" allowBlank="1" showInputMessage="1" showErrorMessage="1" sqref="G3" xr:uid="{73C27C84-D5DF-4F5E-A2B1-62D8C163F992}">
      <formula1>"予算,決算"</formula1>
    </dataValidation>
    <dataValidation type="list" allowBlank="1" showInputMessage="1" showErrorMessage="1" sqref="D11:D24 H11:H24" xr:uid="{4646084C-B556-4F3F-9F34-49107541EC8D}">
      <formula1>"申請事業財源"</formula1>
    </dataValidation>
  </dataValidations>
  <printOptions horizontalCentered="1"/>
  <pageMargins left="0.59055118110236227" right="0.39370078740157483" top="0.74803149606299213" bottom="0.35433070866141736" header="0.51181102362204722" footer="0.19685039370078741"/>
  <pageSetup paperSize="9" scale="70"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01_チェック表</vt:lpstr>
      <vt:lpstr>02_様式6-1</vt:lpstr>
      <vt:lpstr>03_様式6-2</vt:lpstr>
      <vt:lpstr>04_様式6-3</vt:lpstr>
      <vt:lpstr>05_見積書整理表</vt:lpstr>
      <vt:lpstr>06_説明一覧 </vt:lpstr>
      <vt:lpstr>07_採択理由書</vt:lpstr>
      <vt:lpstr>08-1_収支予算書 (R4)</vt:lpstr>
      <vt:lpstr>08-2_収支決算書（R元）</vt:lpstr>
      <vt:lpstr>08-3_収支決算書 (R2)</vt:lpstr>
      <vt:lpstr>08-4_収支決算書 (R3)</vt:lpstr>
      <vt:lpstr>Sheet4</vt:lpstr>
      <vt:lpstr>'01_チェック表'!Print_Area</vt:lpstr>
      <vt:lpstr>'02_様式6-1'!Print_Area</vt:lpstr>
      <vt:lpstr>'03_様式6-2'!Print_Area</vt:lpstr>
      <vt:lpstr>'04_様式6-3'!Print_Area</vt:lpstr>
      <vt:lpstr>'05_見積書整理表'!Print_Area</vt:lpstr>
      <vt:lpstr>'06_説明一覧 '!Print_Area</vt:lpstr>
      <vt:lpstr>'07_採択理由書'!Print_Area</vt:lpstr>
      <vt:lpstr>'08-1_収支予算書 (R4)'!Print_Area</vt:lpstr>
      <vt:lpstr>'08-2_収支決算書（R元）'!Print_Area</vt:lpstr>
      <vt:lpstr>'08-3_収支決算書 (R2)'!Print_Area</vt:lpstr>
      <vt:lpstr>'08-4_収支決算書 (R3)'!Print_Area</vt:lpstr>
      <vt:lpstr>'06_説明一覧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2013-01-28T13:02:08Z</dcterms:created>
  <dcterms:modified xsi:type="dcterms:W3CDTF">2022-12-02T07:39:40Z</dcterms:modified>
  <cp:category/>
  <cp:contentStatus/>
</cp:coreProperties>
</file>