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072495C5-D03E-4B58-8D13-E04A75F1CB7C}" xr6:coauthVersionLast="47" xr6:coauthVersionMax="47" xr10:uidLastSave="{00000000-0000-0000-0000-000000000000}"/>
  <bookViews>
    <workbookView xWindow="-120" yWindow="-120" windowWidth="29040" windowHeight="15840" activeTab="1" xr2:uid="{00000000-000D-0000-FFFF-FFFF00000000}"/>
  </bookViews>
  <sheets>
    <sheet name="01_チェック表" sheetId="8" r:id="rId1"/>
    <sheet name="02_様式4-1" sheetId="1" r:id="rId2"/>
    <sheet name="03_様式4-2" sheetId="2" r:id="rId3"/>
    <sheet name="04-1_様式4-3" sheetId="3" r:id="rId4"/>
    <sheet name="04-2_（参考）様式4-3" sheetId="4" r:id="rId5"/>
    <sheet name="05_様式4-4" sheetId="17" r:id="rId6"/>
    <sheet name="06_見積書整理表" sheetId="9" r:id="rId7"/>
    <sheet name="07_説明一覧 " sheetId="16" r:id="rId8"/>
    <sheet name="08_採択理由書" sheetId="11" r:id="rId9"/>
    <sheet name="Sheet4" sheetId="7"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O">[1]大学データ!$I$5:$I$8</definedName>
    <definedName name="P">[1]大学データ!$J$5:$J$7</definedName>
    <definedName name="_xlnm.Print_Area" localSheetId="0">'01_チェック表'!$A$1:$G$56</definedName>
    <definedName name="_xlnm.Print_Area" localSheetId="1">'02_様式4-1'!$A$1:$J$30</definedName>
    <definedName name="_xlnm.Print_Area" localSheetId="2">'03_様式4-2'!$A$1:$I$48</definedName>
    <definedName name="_xlnm.Print_Area" localSheetId="3">'04-1_様式4-3'!$A$1:$D$27</definedName>
    <definedName name="_xlnm.Print_Area" localSheetId="4">'04-2_（参考）様式4-3'!$A$1:$D$27</definedName>
    <definedName name="_xlnm.Print_Area" localSheetId="5">'05_様式4-4'!$A$1:$H$45</definedName>
    <definedName name="_xlnm.Print_Area" localSheetId="6">'06_見積書整理表'!$A$1:$Q$69</definedName>
    <definedName name="_xlnm.Print_Area" localSheetId="7">'07_説明一覧 '!$A$1:$J$29</definedName>
    <definedName name="_xlnm.Print_Area" localSheetId="8">'08_採択理由書'!$A$1:$J$28</definedName>
    <definedName name="_xlnm.Print_Titles" localSheetId="2">'03_様式4-2'!$1:$4</definedName>
    <definedName name="_xlnm.Print_Titles" localSheetId="7">'07_説明一覧 '!$8:$9</definedName>
    <definedName name="Q">[1]大学データ!$K$5:$K$7</definedName>
    <definedName name="S">[1]大学データ!$L$5:$L$8</definedName>
    <definedName name="ほし">[2]Sheet2!$E$3:$E$49</definedName>
    <definedName name="月" localSheetId="7">[3]リスト!$N$3:$N$14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2">'[5]都道府県様式2（私立学校施設整備費補助金）'!#REF!</definedName>
    <definedName name="事業種" localSheetId="4">'[4]様式4 (記入例)'!#REF!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[4]様式4!#REF!</definedName>
    <definedName name="説明一覧">[4]様式4!#REF!</definedName>
    <definedName name="都道府県">[6]Sheet2!$A$3:$A$49</definedName>
    <definedName name="日" localSheetId="7">[3]リスト!$P$3:$P$33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6" l="1"/>
  <c r="D12" i="16"/>
  <c r="D13" i="16"/>
  <c r="D14" i="16"/>
  <c r="D15" i="16"/>
  <c r="D16" i="16"/>
  <c r="D17" i="16"/>
  <c r="D18" i="16"/>
  <c r="D19" i="16"/>
  <c r="D20" i="16"/>
  <c r="D21" i="16"/>
  <c r="D22" i="16"/>
  <c r="D23" i="16"/>
  <c r="D24" i="16"/>
  <c r="D25" i="16"/>
  <c r="D26" i="16"/>
  <c r="D27" i="16"/>
  <c r="D28" i="16"/>
  <c r="D29" i="16"/>
  <c r="D10" i="16"/>
  <c r="C10" i="16"/>
  <c r="C11" i="16"/>
  <c r="C12" i="16"/>
  <c r="C13" i="16"/>
  <c r="C14" i="16"/>
  <c r="C15" i="16"/>
  <c r="C16" i="16"/>
  <c r="C17" i="16"/>
  <c r="C18" i="16"/>
  <c r="C19" i="16"/>
  <c r="C20" i="16"/>
  <c r="C21" i="16"/>
  <c r="C22" i="16"/>
  <c r="C23" i="16"/>
  <c r="C24" i="16"/>
  <c r="C25" i="16"/>
  <c r="C26" i="16"/>
  <c r="C27" i="16"/>
  <c r="C28" i="16"/>
  <c r="C29" i="16"/>
  <c r="G40" i="17"/>
  <c r="F40" i="17"/>
  <c r="E40" i="17"/>
  <c r="D40" i="17"/>
  <c r="G24" i="17"/>
  <c r="G41" i="17" s="1"/>
  <c r="F24" i="17"/>
  <c r="F41" i="17" s="1"/>
  <c r="E24" i="17"/>
  <c r="E41" i="17" s="1"/>
  <c r="D24" i="17"/>
  <c r="D41" i="17" s="1"/>
  <c r="H5" i="17"/>
  <c r="E37" i="2"/>
  <c r="E36" i="2"/>
  <c r="E35" i="2"/>
  <c r="E34" i="2"/>
  <c r="E33" i="2"/>
  <c r="E32" i="2"/>
  <c r="F32" i="2"/>
  <c r="E17" i="2"/>
  <c r="H8" i="2"/>
  <c r="H7" i="2"/>
  <c r="H6" i="2"/>
  <c r="E8" i="2"/>
  <c r="E7" i="2"/>
  <c r="E6" i="2"/>
  <c r="B18" i="1"/>
  <c r="B5" i="11"/>
  <c r="D15" i="3"/>
  <c r="D4" i="3"/>
  <c r="H19" i="2"/>
  <c r="I7" i="2"/>
  <c r="I8" i="2"/>
  <c r="I6" i="2"/>
  <c r="I17" i="2"/>
  <c r="H17" i="2"/>
  <c r="H33" i="2"/>
  <c r="H34" i="2"/>
  <c r="H35" i="2"/>
  <c r="H36" i="2"/>
  <c r="H37" i="2"/>
  <c r="H32" i="2"/>
  <c r="I33" i="2"/>
  <c r="I34" i="2"/>
  <c r="I35" i="2"/>
  <c r="I36" i="2"/>
  <c r="I37" i="2"/>
  <c r="I32" i="2"/>
  <c r="I21" i="2"/>
  <c r="I18" i="2"/>
  <c r="I19" i="2"/>
  <c r="I20" i="2"/>
  <c r="H21" i="2"/>
  <c r="H18" i="2"/>
  <c r="H20" i="2"/>
  <c r="F33" i="2"/>
  <c r="F34" i="2"/>
  <c r="F35" i="2"/>
  <c r="F36" i="2"/>
  <c r="F37" i="2"/>
  <c r="E18" i="2"/>
  <c r="E19" i="2"/>
  <c r="E20" i="2"/>
  <c r="E21" i="2"/>
  <c r="I2" i="2" l="1"/>
  <c r="B6" i="16" l="1"/>
  <c r="E3" i="8"/>
  <c r="B6" i="11"/>
  <c r="B7" i="11"/>
  <c r="H6" i="16"/>
  <c r="M6" i="9"/>
  <c r="F4" i="2"/>
  <c r="B4" i="11"/>
  <c r="D6" i="16"/>
  <c r="D6" i="9"/>
  <c r="E4" i="8"/>
  <c r="G4" i="11"/>
  <c r="F6" i="16"/>
  <c r="F6" i="9"/>
  <c r="E5" i="8"/>
  <c r="I22" i="11"/>
  <c r="Q55" i="9"/>
  <c r="K55" i="9"/>
  <c r="F55" i="9"/>
  <c r="P55" i="9" s="1"/>
  <c r="Q54" i="9"/>
  <c r="O54" i="9"/>
  <c r="K54" i="9"/>
  <c r="F54" i="9"/>
  <c r="P54" i="9" s="1"/>
  <c r="Q53" i="9"/>
  <c r="P53" i="9"/>
  <c r="O53" i="9"/>
  <c r="K53" i="9"/>
  <c r="F53" i="9"/>
  <c r="Q52" i="9"/>
  <c r="K52" i="9"/>
  <c r="F52" i="9"/>
  <c r="P52" i="9" s="1"/>
  <c r="Q51" i="9"/>
  <c r="K51" i="9"/>
  <c r="F51" i="9"/>
  <c r="P51" i="9" s="1"/>
  <c r="Q50" i="9"/>
  <c r="O50" i="9"/>
  <c r="K50" i="9"/>
  <c r="F50" i="9"/>
  <c r="P50" i="9" s="1"/>
  <c r="Q49" i="9"/>
  <c r="P49" i="9"/>
  <c r="O49" i="9"/>
  <c r="K49" i="9"/>
  <c r="F49" i="9"/>
  <c r="Q48" i="9"/>
  <c r="K48" i="9"/>
  <c r="F48" i="9"/>
  <c r="P48" i="9" s="1"/>
  <c r="Q47" i="9"/>
  <c r="K47" i="9"/>
  <c r="F47" i="9"/>
  <c r="P47" i="9" s="1"/>
  <c r="Q46" i="9"/>
  <c r="O46" i="9"/>
  <c r="K46" i="9"/>
  <c r="F46" i="9"/>
  <c r="P46" i="9" s="1"/>
  <c r="Q45" i="9"/>
  <c r="P45" i="9"/>
  <c r="O45" i="9"/>
  <c r="K45" i="9"/>
  <c r="F45" i="9"/>
  <c r="Q44" i="9"/>
  <c r="K44" i="9"/>
  <c r="F44" i="9"/>
  <c r="P44" i="9" s="1"/>
  <c r="Q43" i="9"/>
  <c r="K43" i="9"/>
  <c r="F43" i="9"/>
  <c r="P43" i="9" s="1"/>
  <c r="Q42" i="9"/>
  <c r="O42" i="9"/>
  <c r="K42" i="9"/>
  <c r="F42" i="9"/>
  <c r="P42" i="9" s="1"/>
  <c r="Q41" i="9"/>
  <c r="P41" i="9"/>
  <c r="O41" i="9"/>
  <c r="K41" i="9"/>
  <c r="F41" i="9"/>
  <c r="Q40" i="9"/>
  <c r="K40" i="9"/>
  <c r="F40" i="9"/>
  <c r="P40" i="9" s="1"/>
  <c r="Q39" i="9"/>
  <c r="K39" i="9"/>
  <c r="F39" i="9"/>
  <c r="P39" i="9" s="1"/>
  <c r="Q38" i="9"/>
  <c r="O38" i="9"/>
  <c r="K38" i="9"/>
  <c r="F38" i="9"/>
  <c r="P38" i="9" s="1"/>
  <c r="Q37" i="9"/>
  <c r="P37" i="9"/>
  <c r="O37" i="9"/>
  <c r="K37" i="9"/>
  <c r="F37" i="9"/>
  <c r="Q36" i="9"/>
  <c r="K36" i="9"/>
  <c r="F36" i="9"/>
  <c r="P36" i="9" s="1"/>
  <c r="Q35" i="9"/>
  <c r="K35" i="9"/>
  <c r="F35" i="9"/>
  <c r="P35" i="9" s="1"/>
  <c r="Q34" i="9"/>
  <c r="O34" i="9"/>
  <c r="K34" i="9"/>
  <c r="F34" i="9"/>
  <c r="P34" i="9" s="1"/>
  <c r="Q33" i="9"/>
  <c r="P33" i="9"/>
  <c r="O33" i="9"/>
  <c r="K33" i="9"/>
  <c r="F33" i="9"/>
  <c r="Q32" i="9"/>
  <c r="K32" i="9"/>
  <c r="F32" i="9"/>
  <c r="P32" i="9" s="1"/>
  <c r="Q31" i="9"/>
  <c r="K31" i="9"/>
  <c r="F31" i="9"/>
  <c r="P31" i="9" s="1"/>
  <c r="Q30" i="9"/>
  <c r="O30" i="9"/>
  <c r="K30" i="9"/>
  <c r="F30" i="9"/>
  <c r="P30" i="9" s="1"/>
  <c r="Q29" i="9"/>
  <c r="P29" i="9"/>
  <c r="O29" i="9"/>
  <c r="K29" i="9"/>
  <c r="F29" i="9"/>
  <c r="Q28" i="9"/>
  <c r="K28" i="9"/>
  <c r="F28" i="9"/>
  <c r="P28" i="9" s="1"/>
  <c r="Q27" i="9"/>
  <c r="K27" i="9"/>
  <c r="F27" i="9"/>
  <c r="P27" i="9" s="1"/>
  <c r="Q26" i="9"/>
  <c r="O26" i="9"/>
  <c r="K26" i="9"/>
  <c r="F26" i="9"/>
  <c r="P26" i="9" s="1"/>
  <c r="Q25" i="9"/>
  <c r="P25" i="9"/>
  <c r="O25" i="9"/>
  <c r="K25" i="9"/>
  <c r="F25" i="9"/>
  <c r="Q24" i="9"/>
  <c r="K24" i="9"/>
  <c r="F24" i="9"/>
  <c r="P24" i="9" s="1"/>
  <c r="Q23" i="9"/>
  <c r="K23" i="9"/>
  <c r="F23" i="9"/>
  <c r="P23" i="9" s="1"/>
  <c r="Q22" i="9"/>
  <c r="O22" i="9"/>
  <c r="K22" i="9"/>
  <c r="F22" i="9"/>
  <c r="P22" i="9" s="1"/>
  <c r="Q21" i="9"/>
  <c r="P21" i="9"/>
  <c r="O21" i="9"/>
  <c r="K21" i="9"/>
  <c r="F21" i="9"/>
  <c r="Q20" i="9"/>
  <c r="K20" i="9"/>
  <c r="F20" i="9"/>
  <c r="P20" i="9" s="1"/>
  <c r="Q19" i="9"/>
  <c r="K19" i="9"/>
  <c r="F19" i="9"/>
  <c r="P19" i="9" s="1"/>
  <c r="Q18" i="9"/>
  <c r="O18" i="9"/>
  <c r="K18" i="9"/>
  <c r="F18" i="9"/>
  <c r="P18" i="9" s="1"/>
  <c r="Q17" i="9"/>
  <c r="P17" i="9"/>
  <c r="O17" i="9"/>
  <c r="K17" i="9"/>
  <c r="F17" i="9"/>
  <c r="Q16" i="9"/>
  <c r="K16" i="9"/>
  <c r="F16" i="9"/>
  <c r="P16" i="9" s="1"/>
  <c r="Q15" i="9"/>
  <c r="K15" i="9"/>
  <c r="F15" i="9"/>
  <c r="P15" i="9" s="1"/>
  <c r="Q14" i="9"/>
  <c r="O14" i="9"/>
  <c r="K14" i="9"/>
  <c r="F14" i="9"/>
  <c r="P14" i="9" s="1"/>
  <c r="Q13" i="9"/>
  <c r="P13" i="9"/>
  <c r="O13" i="9"/>
  <c r="K13" i="9"/>
  <c r="F13" i="9"/>
  <c r="Q12" i="9"/>
  <c r="K12" i="9"/>
  <c r="F12" i="9"/>
  <c r="P12" i="9" s="1"/>
  <c r="Q11" i="9"/>
  <c r="Q57" i="9" s="1"/>
  <c r="K11" i="9"/>
  <c r="K57" i="9" s="1"/>
  <c r="F11" i="9"/>
  <c r="P11" i="9" s="1"/>
  <c r="G56" i="8"/>
  <c r="G55" i="8"/>
  <c r="G51" i="8"/>
  <c r="G50" i="8"/>
  <c r="G49" i="8"/>
  <c r="G47" i="8"/>
  <c r="G45" i="8"/>
  <c r="G40" i="8"/>
  <c r="G39" i="8"/>
  <c r="G38" i="8"/>
  <c r="G37" i="8"/>
  <c r="G36" i="8"/>
  <c r="G35" i="8"/>
  <c r="G34" i="8"/>
  <c r="G33" i="8"/>
  <c r="G32" i="8"/>
  <c r="G30" i="8"/>
  <c r="G29" i="8"/>
  <c r="G28" i="8"/>
  <c r="G27" i="8"/>
  <c r="G26" i="8"/>
  <c r="G25" i="8"/>
  <c r="G24" i="8"/>
  <c r="G23" i="8"/>
  <c r="G19" i="8"/>
  <c r="G18" i="8"/>
  <c r="G17" i="8"/>
  <c r="G16" i="8"/>
  <c r="G15" i="8"/>
  <c r="G14" i="8"/>
  <c r="P57" i="9" l="1"/>
  <c r="K62" i="9"/>
  <c r="O11" i="9"/>
  <c r="O15" i="9"/>
  <c r="O19" i="9"/>
  <c r="O23" i="9"/>
  <c r="O27" i="9"/>
  <c r="O31" i="9"/>
  <c r="O35" i="9"/>
  <c r="O39" i="9"/>
  <c r="O43" i="9"/>
  <c r="O47" i="9"/>
  <c r="O51" i="9"/>
  <c r="O55" i="9"/>
  <c r="O12" i="9"/>
  <c r="O16" i="9"/>
  <c r="O20" i="9"/>
  <c r="O24" i="9"/>
  <c r="O28" i="9"/>
  <c r="O32" i="9"/>
  <c r="O36" i="9"/>
  <c r="O40" i="9"/>
  <c r="O44" i="9"/>
  <c r="O48" i="9"/>
  <c r="O52" i="9"/>
  <c r="G17" i="1"/>
  <c r="O57" i="9" l="1"/>
  <c r="K64" i="9"/>
  <c r="O59" i="9" l="1"/>
  <c r="P59" i="9"/>
  <c r="F25" i="1"/>
  <c r="I39" i="2"/>
  <c r="I47" i="2" s="1"/>
  <c r="F24" i="1"/>
  <c r="I23" i="2"/>
  <c r="F23" i="1"/>
  <c r="I10" i="2"/>
  <c r="C25" i="1" l="1"/>
  <c r="P60" i="9"/>
  <c r="P61" i="9" s="1"/>
  <c r="P62" i="9"/>
  <c r="Q59" i="9"/>
  <c r="O60" i="9"/>
  <c r="O62" i="9"/>
  <c r="I30" i="2"/>
  <c r="I15" i="2"/>
  <c r="C23" i="1"/>
  <c r="I23" i="1" s="1"/>
  <c r="C24" i="1"/>
  <c r="I24" i="1" s="1"/>
  <c r="F26" i="1"/>
  <c r="I25" i="1"/>
  <c r="I48" i="2" l="1"/>
  <c r="Q60" i="9"/>
  <c r="O61" i="9"/>
  <c r="Q62" i="9"/>
  <c r="P64" i="9"/>
  <c r="C26" i="1"/>
  <c r="C27" i="1" s="1"/>
  <c r="I26" i="1" l="1"/>
  <c r="O64" i="9"/>
  <c r="Q61" i="9"/>
  <c r="Q64" i="9" s="1"/>
  <c r="I27" i="1" l="1"/>
  <c r="O68" i="9"/>
  <c r="O6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作成者</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9" authorId="0" shapeId="0" xr:uid="{00000000-0006-0000-0000-000005000000}">
      <text>
        <r>
          <rPr>
            <b/>
            <sz val="9"/>
            <color indexed="81"/>
            <rFont val="ＭＳ Ｐゴシック"/>
            <family val="3"/>
            <charset val="128"/>
          </rPr>
          <t>当該施設を直接管理する者を記入すること。</t>
        </r>
      </text>
    </comment>
    <comment ref="B10" authorId="0" shapeId="0" xr:uid="{00000000-0006-0000-0000-00000600000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xr:uid="{00000000-0006-0000-0000-000007000000}">
      <text>
        <r>
          <rPr>
            <b/>
            <sz val="9"/>
            <color indexed="81"/>
            <rFont val="ＭＳ Ｐゴシック"/>
            <family val="3"/>
            <charset val="128"/>
          </rPr>
          <t>当該事業を行う施設の名称を具体的に記入すること。</t>
        </r>
      </text>
    </comment>
    <comment ref="B12" authorId="0" shapeId="0" xr:uid="{00000000-0006-0000-0000-00000800000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xr:uid="{00000000-0006-0000-0000-000009000000}">
      <text>
        <r>
          <rPr>
            <b/>
            <sz val="9"/>
            <color indexed="81"/>
            <rFont val="ＭＳ Ｐゴシック"/>
            <family val="3"/>
            <charset val="128"/>
          </rPr>
          <t>該当する構造を選択すること</t>
        </r>
      </text>
    </comment>
    <comment ref="B13" authorId="1" shapeId="0" xr:uid="{FFF56366-9C8B-4681-AFEA-04D012163D58}">
      <text>
        <r>
          <rPr>
            <b/>
            <sz val="9"/>
            <color indexed="81"/>
            <rFont val="MS P ゴシック"/>
            <family val="3"/>
            <charset val="128"/>
          </rPr>
          <t>事務連絡の「４．事業着手日について」を確認したうえで、事前着手承認申請書の提出について検討してください。</t>
        </r>
      </text>
    </comment>
    <comment ref="B14" authorId="0" shapeId="0" xr:uid="{00000000-0006-0000-0000-00000A000000}">
      <text>
        <r>
          <rPr>
            <b/>
            <sz val="9"/>
            <color indexed="81"/>
            <rFont val="ＭＳ Ｐゴシック"/>
            <family val="3"/>
            <charset val="128"/>
          </rPr>
          <t>ドロップダウンリストより選択すること。</t>
        </r>
      </text>
    </comment>
    <comment ref="G14" authorId="0" shapeId="0" xr:uid="{00000000-0006-0000-0000-00000B000000}">
      <text>
        <r>
          <rPr>
            <b/>
            <sz val="9"/>
            <color indexed="81"/>
            <rFont val="ＭＳ Ｐゴシック"/>
            <family val="3"/>
            <charset val="128"/>
          </rPr>
          <t>該当しない場合、空欄のままでかまわない。</t>
        </r>
      </text>
    </comment>
    <comment ref="B15" authorId="0" shapeId="0" xr:uid="{00000000-0006-0000-0000-00000C000000}">
      <text>
        <r>
          <rPr>
            <b/>
            <sz val="9"/>
            <color indexed="81"/>
            <rFont val="ＭＳ Ｐゴシック"/>
            <family val="3"/>
            <charset val="128"/>
          </rPr>
          <t>ドロップダウンリストより選択すること。</t>
        </r>
      </text>
    </comment>
    <comment ref="B16" authorId="0" shapeId="0" xr:uid="{00000000-0006-0000-0000-00000D000000}">
      <text>
        <r>
          <rPr>
            <b/>
            <sz val="9"/>
            <color indexed="81"/>
            <rFont val="ＭＳ Ｐゴシック"/>
            <family val="3"/>
            <charset val="128"/>
          </rPr>
          <t>ドロップダウンリストより選択すること。</t>
        </r>
      </text>
    </comment>
    <comment ref="G16" authorId="0" shapeId="0" xr:uid="{00000000-0006-0000-0000-00000E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F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10000000}">
      <text>
        <r>
          <rPr>
            <b/>
            <sz val="9"/>
            <color indexed="81"/>
            <rFont val="ＭＳ Ｐゴシック"/>
            <family val="3"/>
            <charset val="128"/>
          </rPr>
          <t>自動計算であるため、入力不要。</t>
        </r>
      </text>
    </comment>
    <comment ref="B18" authorId="0" shapeId="0" xr:uid="{00000000-0006-0000-0000-000011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12000000}">
      <text>
        <r>
          <rPr>
            <b/>
            <sz val="9"/>
            <color indexed="81"/>
            <rFont val="ＭＳ Ｐゴシック"/>
            <family val="3"/>
            <charset val="128"/>
          </rPr>
          <t>耐震補強工事を行う建物の延べ床面積を記入すること。</t>
        </r>
      </text>
    </comment>
    <comment ref="A19" authorId="2" shapeId="0" xr:uid="{3F0E3454-6629-4AD2-85B7-05DB23B3DBE0}">
      <text>
        <r>
          <rPr>
            <b/>
            <sz val="9"/>
            <color indexed="81"/>
            <rFont val="MS P ゴシック"/>
            <family val="3"/>
            <charset val="128"/>
          </rPr>
          <t>該当するものを選択すること。</t>
        </r>
      </text>
    </comment>
    <comment ref="I20" authorId="0" shapeId="0" xr:uid="{00000000-0006-0000-0000-00001400000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3" shapeId="0" xr:uid="{00000000-0006-0000-0000-000015000000}">
      <text>
        <r>
          <rPr>
            <b/>
            <sz val="9"/>
            <color indexed="10"/>
            <rFont val="ＭＳ Ｐゴシック"/>
            <family val="3"/>
            <charset val="128"/>
          </rPr>
          <t>黄色で塗りつぶしたセルは、シート「様式4-2」に入力することにより自動反映されることから、入力しないこと。</t>
        </r>
      </text>
    </comment>
    <comment ref="K26" authorId="2" shapeId="0" xr:uid="{54BE4FCD-4A94-48A3-AE03-E89898236376}">
      <text>
        <r>
          <rPr>
            <b/>
            <sz val="9"/>
            <color indexed="81"/>
            <rFont val="MS P ゴシック"/>
            <family val="3"/>
            <charset val="128"/>
          </rPr>
          <t>ただし見積整理表が複数ある場合は、このセルの確認は不要。その場合、補助対象経費合計は手動で入力すること。</t>
        </r>
      </text>
    </comment>
    <comment ref="B28" authorId="0" shapeId="0" xr:uid="{00000000-0006-0000-0000-00001600000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D5" authorId="0" shapeId="0" xr:uid="{00000000-0006-0000-0100-000003000000}">
      <text>
        <r>
          <rPr>
            <b/>
            <sz val="9"/>
            <color indexed="81"/>
            <rFont val="ＭＳ Ｐゴシック"/>
            <family val="3"/>
            <charset val="128"/>
          </rPr>
          <t>「見積書整理表」、「工事等の説明一覧」、「構成図（平面図・立面図）」の付番と対応しているか確認すること。</t>
        </r>
      </text>
    </comment>
    <comment ref="I5" authorId="1" shapeId="0" xr:uid="{031CA3F5-A4D5-4E25-A650-BCF10BEF0B51}">
      <text>
        <r>
          <rPr>
            <b/>
            <sz val="9"/>
            <color indexed="81"/>
            <rFont val="MS P ゴシック"/>
            <family val="3"/>
            <charset val="128"/>
          </rPr>
          <t xml:space="preserve">内容、数量、金額については、見積書整理表からの自動転記となっているため、入力不要。
</t>
        </r>
      </text>
    </comment>
    <comment ref="H6" authorId="0" shapeId="0" xr:uid="{00000000-0006-0000-0100-000004000000}">
      <text>
        <r>
          <rPr>
            <b/>
            <sz val="9"/>
            <color indexed="81"/>
            <rFont val="ＭＳ Ｐゴシック"/>
            <family val="3"/>
            <charset val="128"/>
          </rPr>
          <t>「数量」欄は、施工面積や購入数量が明らかな場合は、「一式」ではなく、単位とともに記入すること。</t>
        </r>
      </text>
    </comment>
    <comment ref="I10" authorId="2"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2" authorId="0" shapeId="0" xr:uid="{00000000-0006-0000-0100-00000600000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 ref="J48" authorId="3" shapeId="0" xr:uid="{750FA03A-2835-4B75-BFF5-9262E6F46046}">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D4" authorId="0" shapeId="0" xr:uid="{00000000-0006-0000-0200-000001000000}">
      <text>
        <r>
          <rPr>
            <b/>
            <sz val="11"/>
            <color indexed="81"/>
            <rFont val="ＭＳ Ｐゴシック"/>
            <family val="3"/>
            <charset val="128"/>
          </rPr>
          <t>様式４－１に入力すると自動反映されるため、入力不要。</t>
        </r>
      </text>
    </comment>
    <comment ref="D15" authorId="0" shapeId="0" xr:uid="{00000000-0006-0000-0200-000002000000}">
      <text>
        <r>
          <rPr>
            <b/>
            <sz val="11"/>
            <color indexed="81"/>
            <rFont val="ＭＳ Ｐゴシック"/>
            <family val="3"/>
            <charset val="128"/>
          </rPr>
          <t>様式４－１に入力すると自動反映されるため、入力
不要。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6229E867-CE59-452D-AD7C-F889060A0946}">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D91F4DEE-6E8F-4FA2-AF85-CF2720C3B1C7}">
      <text>
        <r>
          <rPr>
            <b/>
            <sz val="9"/>
            <color indexed="81"/>
            <rFont val="ＭＳ Ｐゴシック"/>
            <family val="3"/>
            <charset val="128"/>
          </rPr>
          <t>必要に応じて列を追加すること。行を挿入した場合は、挿入した行が計算範囲に含まれているか確認してください。</t>
        </r>
      </text>
    </comment>
    <comment ref="H8" authorId="0" shapeId="0" xr:uid="{72B372A0-25F1-4C9A-88CC-15BE4CE83EB3}">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670B4609-5617-4830-A024-470228F06483}">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A1514290-563A-4123-B7FE-54EE83ECFB85}">
      <text>
        <r>
          <rPr>
            <b/>
            <sz val="9"/>
            <color indexed="81"/>
            <rFont val="ＭＳ Ｐゴシック"/>
            <family val="3"/>
            <charset val="128"/>
          </rPr>
          <t>対象経費のみに付番し、
調査経費をⅠ,Ⅱ,Ⅲ,…、実施設計費を1,2,3,…、工事費を①,②,③,…とすること。
ここで付した番号を、「様式４－●」、「設備・装置（工事）等の説明一覧」、「設備（装置）構成図」、「平面（立面）図」、「定価証明書」、「カタログ」の対応箇所に付番すること。</t>
        </r>
      </text>
    </comment>
    <comment ref="C9" authorId="0" shapeId="0" xr:uid="{57ADC866-608B-45D7-AC89-1FEB389DF799}">
      <text>
        <r>
          <rPr>
            <b/>
            <sz val="9"/>
            <color indexed="81"/>
            <rFont val="ＭＳ Ｐゴシック"/>
            <family val="3"/>
            <charset val="128"/>
          </rPr>
          <t>ＡＡ工事、ＢＢ工事と、工事別に分かれている場合は本欄へ記入すること。本欄への記入の有無に関わらず「品名・規格」欄は必ず記入をすること。</t>
        </r>
      </text>
    </comment>
    <comment ref="D9" authorId="0" shapeId="0" xr:uid="{C11541A2-2F94-491F-A4C2-795149BE9AC3}">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97C5AE7D-2CCF-4947-BF6D-7FE5FD54F7C5}">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926AA124-FB3F-4DA5-963F-8784262194CA}">
      <text>
        <r>
          <rPr>
            <b/>
            <sz val="9"/>
            <color indexed="81"/>
            <rFont val="ＭＳ Ｐゴシック"/>
            <family val="3"/>
            <charset val="128"/>
          </rPr>
          <t>見積書の「金額」欄に記載の金額を記入すること。</t>
        </r>
      </text>
    </comment>
    <comment ref="Q10" authorId="0" shapeId="0" xr:uid="{F7FEE3BF-2C84-4B02-9EB2-80E568F92537}">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B2D5D801-3D7E-4336-8D7A-8018ED29B677}">
      <text>
        <r>
          <rPr>
            <b/>
            <sz val="9"/>
            <color indexed="81"/>
            <rFont val="ＭＳ Ｐゴシック"/>
            <family val="3"/>
            <charset val="128"/>
          </rPr>
          <t>自動計算のため入力不要。</t>
        </r>
      </text>
    </comment>
    <comment ref="K62" authorId="0" shapeId="0" xr:uid="{90B1847B-E49A-4DCD-B535-6458566A195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1EAA5351-D908-4594-973F-1F5BE062520A}">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6FCB1A2F-D0A1-46AB-A8B9-79450E08EDCA}">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7771276F-0130-4F1F-A3DF-5EC7C23D479A}">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2C685BD-AE52-4953-B7BA-B53FEB490AEB}">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0FBD11B3-CB57-46D7-80E0-8B9A9BAA72AF}">
      <text>
        <r>
          <rPr>
            <b/>
            <sz val="11"/>
            <color indexed="81"/>
            <rFont val="MS P ゴシック"/>
            <family val="3"/>
            <charset val="128"/>
          </rPr>
          <t>ドロップダウンリストより該当するものを選択すること。
【耐震補強工事】　
  工事費見積　→　「施工業者」を選択
　実施設計費見積　→　「設計業者」を選択
　耐震診断経費見積　→　「耐震診断業者」を選択</t>
        </r>
      </text>
    </comment>
    <comment ref="C8" authorId="1" shapeId="0" xr:uid="{4198AF04-1F7A-4BE8-985D-80F21A10CFDB}">
      <text>
        <r>
          <rPr>
            <b/>
            <sz val="11"/>
            <color indexed="81"/>
            <rFont val="ＭＳ Ｐゴシック"/>
            <family val="3"/>
            <charset val="128"/>
          </rPr>
          <t>業者名は正確に記載すること。</t>
        </r>
      </text>
    </comment>
    <comment ref="I8" authorId="1" shapeId="0" xr:uid="{4A170730-7602-41F5-8BE2-5EBF92396841}">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<sst xmlns="http://schemas.openxmlformats.org/spreadsheetml/2006/main" count="396" uniqueCount="296">
  <si>
    <t>様式４-１（耐震補強）</t>
    <rPh sb="0" eb="2">
      <t>ヨウシキ</t>
    </rPh>
    <rPh sb="6" eb="8">
      <t>タイシン</t>
    </rPh>
    <rPh sb="8" eb="10">
      <t>ホキョウ</t>
    </rPh>
    <phoneticPr fontId="8"/>
  </si>
  <si>
    <t>課程</t>
    <rPh sb="0" eb="2">
      <t>カテイ</t>
    </rPh>
    <phoneticPr fontId="8"/>
  </si>
  <si>
    <t>作成日：</t>
    <rPh sb="0" eb="3">
      <t>サクセイビ</t>
    </rPh>
    <phoneticPr fontId="8"/>
  </si>
  <si>
    <t>都道府県名</t>
    <rPh sb="0" eb="4">
      <t>トドウフケン</t>
    </rPh>
    <rPh sb="4" eb="5">
      <t>メイ</t>
    </rPh>
    <phoneticPr fontId="8"/>
  </si>
  <si>
    <t>学校法人等名</t>
    <rPh sb="0" eb="2">
      <t>ガッコウ</t>
    </rPh>
    <rPh sb="2" eb="4">
      <t>ホウジン</t>
    </rPh>
    <rPh sb="4" eb="5">
      <t>トウ</t>
    </rPh>
    <rPh sb="5" eb="6">
      <t>メイ</t>
    </rPh>
    <phoneticPr fontId="8"/>
  </si>
  <si>
    <t>学校名</t>
    <rPh sb="0" eb="2">
      <t>ガッコウ</t>
    </rPh>
    <rPh sb="2" eb="3">
      <t>ホウミョウ</t>
    </rPh>
    <phoneticPr fontId="8"/>
  </si>
  <si>
    <t>法人番号</t>
    <rPh sb="0" eb="2">
      <t>ホウジン</t>
    </rPh>
    <rPh sb="2" eb="4">
      <t>バンゴウ</t>
    </rPh>
    <phoneticPr fontId="8"/>
  </si>
  <si>
    <t>管理責任者
所属・職・氏名</t>
    <rPh sb="0" eb="2">
      <t>カンリ</t>
    </rPh>
    <rPh sb="2" eb="5">
      <t>セキニンシャ</t>
    </rPh>
    <rPh sb="6" eb="8">
      <t>ショゾク</t>
    </rPh>
    <rPh sb="9" eb="10">
      <t>ショク</t>
    </rPh>
    <rPh sb="11" eb="13">
      <t>シメイ</t>
    </rPh>
    <phoneticPr fontId="8"/>
  </si>
  <si>
    <t>事業名</t>
    <rPh sb="0" eb="2">
      <t>ジギョウ</t>
    </rPh>
    <rPh sb="2" eb="3">
      <t>メイ</t>
    </rPh>
    <phoneticPr fontId="8"/>
  </si>
  <si>
    <t>対象施設の名称</t>
    <rPh sb="0" eb="2">
      <t>タイショウ</t>
    </rPh>
    <rPh sb="2" eb="4">
      <t>シセツ</t>
    </rPh>
    <rPh sb="5" eb="7">
      <t>メイショウ</t>
    </rPh>
    <phoneticPr fontId="8"/>
  </si>
  <si>
    <t>建築年月日</t>
    <rPh sb="0" eb="2">
      <t>ケンチク</t>
    </rPh>
    <rPh sb="2" eb="5">
      <t>ネンガッピ</t>
    </rPh>
    <phoneticPr fontId="8"/>
  </si>
  <si>
    <t>構造</t>
    <rPh sb="0" eb="2">
      <t>コウゾウ</t>
    </rPh>
    <phoneticPr fontId="8"/>
  </si>
  <si>
    <t>工事契約予定日</t>
    <rPh sb="0" eb="2">
      <t>コウジ</t>
    </rPh>
    <rPh sb="2" eb="4">
      <t>ケイヤク</t>
    </rPh>
    <rPh sb="4" eb="7">
      <t>ヨテイビ</t>
    </rPh>
    <phoneticPr fontId="8"/>
  </si>
  <si>
    <t>工事完成予定日</t>
    <rPh sb="0" eb="2">
      <t>コウジ</t>
    </rPh>
    <rPh sb="2" eb="4">
      <t>カンセイ</t>
    </rPh>
    <rPh sb="4" eb="7">
      <t>ヨテイビ</t>
    </rPh>
    <phoneticPr fontId="8"/>
  </si>
  <si>
    <t>対象施設の
避難所指定</t>
    <rPh sb="0" eb="2">
      <t>タイショウ</t>
    </rPh>
    <rPh sb="2" eb="4">
      <t>シセツ</t>
    </rPh>
    <rPh sb="6" eb="9">
      <t>ヒナンジョ</t>
    </rPh>
    <rPh sb="9" eb="11">
      <t>シテイ</t>
    </rPh>
    <phoneticPr fontId="8"/>
  </si>
  <si>
    <t>指定自治体名</t>
    <rPh sb="0" eb="2">
      <t>シテイ</t>
    </rPh>
    <rPh sb="2" eb="5">
      <t>ジチタイ</t>
    </rPh>
    <rPh sb="5" eb="6">
      <t>メイ</t>
    </rPh>
    <phoneticPr fontId="8"/>
  </si>
  <si>
    <t>避難所としての
利用の可否</t>
    <rPh sb="0" eb="3">
      <t>ヒナンショ</t>
    </rPh>
    <rPh sb="8" eb="10">
      <t>リヨウ</t>
    </rPh>
    <rPh sb="11" eb="13">
      <t>カヒ</t>
    </rPh>
    <phoneticPr fontId="8"/>
  </si>
  <si>
    <t>大規模空間を有する施設の有無</t>
    <rPh sb="0" eb="3">
      <t>ダイキボ</t>
    </rPh>
    <rPh sb="3" eb="5">
      <t>クウカン</t>
    </rPh>
    <rPh sb="6" eb="7">
      <t>ユウ</t>
    </rPh>
    <rPh sb="9" eb="11">
      <t>シセツ</t>
    </rPh>
    <rPh sb="12" eb="14">
      <t>ウム</t>
    </rPh>
    <phoneticPr fontId="8"/>
  </si>
  <si>
    <t>大規模空間の面積</t>
    <phoneticPr fontId="8"/>
  </si>
  <si>
    <t>㎡</t>
    <phoneticPr fontId="8"/>
  </si>
  <si>
    <r>
      <t>大規模空間</t>
    </r>
    <r>
      <rPr>
        <b/>
        <u/>
        <sz val="11"/>
        <rFont val="ＭＳ 明朝"/>
        <family val="1"/>
        <charset val="128"/>
      </rPr>
      <t xml:space="preserve">以外
</t>
    </r>
    <r>
      <rPr>
        <sz val="11"/>
        <rFont val="ＭＳ 明朝"/>
        <family val="1"/>
        <charset val="128"/>
      </rPr>
      <t>での避難面積</t>
    </r>
    <rPh sb="10" eb="12">
      <t>ヒナン</t>
    </rPh>
    <phoneticPr fontId="8"/>
  </si>
  <si>
    <t>受け入れ可能
面積合計</t>
    <rPh sb="0" eb="1">
      <t>ウ</t>
    </rPh>
    <rPh sb="2" eb="3">
      <t>イ</t>
    </rPh>
    <rPh sb="4" eb="6">
      <t>カノウ</t>
    </rPh>
    <rPh sb="7" eb="9">
      <t>メンセキ</t>
    </rPh>
    <rPh sb="9" eb="11">
      <t>ゴウケイ</t>
    </rPh>
    <phoneticPr fontId="8"/>
  </si>
  <si>
    <t>割合</t>
    <rPh sb="0" eb="2">
      <t>ワリアイ</t>
    </rPh>
    <phoneticPr fontId="8"/>
  </si>
  <si>
    <t>％</t>
    <phoneticPr fontId="8"/>
  </si>
  <si>
    <t>合計面積</t>
    <rPh sb="0" eb="2">
      <t>ゴウケイ</t>
    </rPh>
    <rPh sb="2" eb="4">
      <t>メンセキ</t>
    </rPh>
    <phoneticPr fontId="8"/>
  </si>
  <si>
    <t>改修前</t>
    <rPh sb="0" eb="3">
      <t>カイシュウマエ</t>
    </rPh>
    <phoneticPr fontId="8"/>
  </si>
  <si>
    <t>改修後</t>
    <rPh sb="0" eb="3">
      <t>カイシュウゴ</t>
    </rPh>
    <phoneticPr fontId="8"/>
  </si>
  <si>
    <t>Is値（Iw値）</t>
    <rPh sb="2" eb="3">
      <t>アタイ</t>
    </rPh>
    <rPh sb="6" eb="7">
      <t>アタイ</t>
    </rPh>
    <phoneticPr fontId="8"/>
  </si>
  <si>
    <t>補助率</t>
    <rPh sb="0" eb="3">
      <t>ホジョリツ</t>
    </rPh>
    <phoneticPr fontId="8"/>
  </si>
  <si>
    <t>以内</t>
    <rPh sb="0" eb="2">
      <t>イナイ</t>
    </rPh>
    <phoneticPr fontId="8"/>
  </si>
  <si>
    <t>耐震診断実施時期</t>
    <rPh sb="0" eb="2">
      <t>タイシン</t>
    </rPh>
    <rPh sb="2" eb="4">
      <t>シンダン</t>
    </rPh>
    <rPh sb="4" eb="6">
      <t>ジッシ</t>
    </rPh>
    <rPh sb="6" eb="8">
      <t>ジキ</t>
    </rPh>
    <phoneticPr fontId="8"/>
  </si>
  <si>
    <t>区分</t>
    <rPh sb="0" eb="2">
      <t>クブン</t>
    </rPh>
    <phoneticPr fontId="8"/>
  </si>
  <si>
    <t>補助対象経費</t>
    <rPh sb="0" eb="2">
      <t>ホジョ</t>
    </rPh>
    <rPh sb="2" eb="4">
      <t>タイショウ</t>
    </rPh>
    <rPh sb="4" eb="6">
      <t>ケイヒ</t>
    </rPh>
    <phoneticPr fontId="8"/>
  </si>
  <si>
    <t>補助対象外経費</t>
    <rPh sb="0" eb="2">
      <t>ホジョ</t>
    </rPh>
    <rPh sb="2" eb="5">
      <t>タイショウガイ</t>
    </rPh>
    <rPh sb="5" eb="7">
      <t>ケイヒ</t>
    </rPh>
    <phoneticPr fontId="8"/>
  </si>
  <si>
    <t>合計</t>
    <rPh sb="0" eb="2">
      <t>ゴウケイ</t>
    </rPh>
    <phoneticPr fontId="8"/>
  </si>
  <si>
    <t>調査経費</t>
    <rPh sb="0" eb="2">
      <t>チョウサ</t>
    </rPh>
    <rPh sb="2" eb="4">
      <t>ケイヒ</t>
    </rPh>
    <phoneticPr fontId="8"/>
  </si>
  <si>
    <t>①</t>
    <phoneticPr fontId="8"/>
  </si>
  <si>
    <t>円</t>
    <rPh sb="0" eb="1">
      <t>エン</t>
    </rPh>
    <phoneticPr fontId="8"/>
  </si>
  <si>
    <t>②</t>
    <phoneticPr fontId="8"/>
  </si>
  <si>
    <t>③</t>
    <phoneticPr fontId="8"/>
  </si>
  <si>
    <t>実施設計費
(耐震補強）</t>
    <rPh sb="0" eb="2">
      <t>ジッシ</t>
    </rPh>
    <rPh sb="2" eb="5">
      <t>セッケイヒ</t>
    </rPh>
    <rPh sb="7" eb="9">
      <t>タイシン</t>
    </rPh>
    <rPh sb="9" eb="11">
      <t>ホキョウ</t>
    </rPh>
    <phoneticPr fontId="8"/>
  </si>
  <si>
    <t>a-④</t>
  </si>
  <si>
    <t>a-⑤</t>
  </si>
  <si>
    <t>a-⑥</t>
  </si>
  <si>
    <t>耐震補強工事費</t>
    <rPh sb="0" eb="2">
      <t>タイシン</t>
    </rPh>
    <rPh sb="2" eb="4">
      <t>ホキョウ</t>
    </rPh>
    <rPh sb="4" eb="7">
      <t>コウジヒ</t>
    </rPh>
    <phoneticPr fontId="8"/>
  </si>
  <si>
    <t>a-⑦</t>
  </si>
  <si>
    <t>a-⑧</t>
  </si>
  <si>
    <t>a-⑨</t>
  </si>
  <si>
    <t>事業経費計</t>
    <rPh sb="0" eb="2">
      <t>ジギョウ</t>
    </rPh>
    <rPh sb="2" eb="4">
      <t>ケイヒ</t>
    </rPh>
    <rPh sb="4" eb="5">
      <t>ケイ</t>
    </rPh>
    <phoneticPr fontId="8"/>
  </si>
  <si>
    <t>⑩</t>
    <phoneticPr fontId="8"/>
  </si>
  <si>
    <t>⑪</t>
    <phoneticPr fontId="8"/>
  </si>
  <si>
    <t>⑫</t>
    <phoneticPr fontId="8"/>
  </si>
  <si>
    <t>補助希望額</t>
    <rPh sb="0" eb="2">
      <t>ホジョ</t>
    </rPh>
    <rPh sb="2" eb="5">
      <t>キボウガク</t>
    </rPh>
    <phoneticPr fontId="8"/>
  </si>
  <si>
    <t>⑬</t>
    <phoneticPr fontId="8"/>
  </si>
  <si>
    <t>学校法人負担額</t>
    <rPh sb="0" eb="2">
      <t>ガッコウ</t>
    </rPh>
    <rPh sb="2" eb="4">
      <t>ホウジン</t>
    </rPh>
    <rPh sb="4" eb="7">
      <t>フタンガク</t>
    </rPh>
    <phoneticPr fontId="8"/>
  </si>
  <si>
    <t>⑭</t>
    <phoneticPr fontId="8"/>
  </si>
  <si>
    <t>対象施設の
現在の利用状況</t>
    <rPh sb="0" eb="2">
      <t>タイショウ</t>
    </rPh>
    <rPh sb="2" eb="4">
      <t>シセツ</t>
    </rPh>
    <rPh sb="6" eb="8">
      <t>ゲンザイ</t>
    </rPh>
    <rPh sb="9" eb="11">
      <t>リヨウ</t>
    </rPh>
    <rPh sb="11" eb="13">
      <t>ジョウキョウ</t>
    </rPh>
    <phoneticPr fontId="8"/>
  </si>
  <si>
    <t>備考</t>
    <rPh sb="0" eb="2">
      <t>ビコウ</t>
    </rPh>
    <phoneticPr fontId="8"/>
  </si>
  <si>
    <t>※「耐震診断経費」,「耐震点検経費」は調査経費に計上。</t>
    <rPh sb="24" eb="26">
      <t>ケイジョウ</t>
    </rPh>
    <phoneticPr fontId="8"/>
  </si>
  <si>
    <t>様式４－２</t>
    <phoneticPr fontId="8"/>
  </si>
  <si>
    <t>（耐震補強）</t>
    <rPh sb="1" eb="3">
      <t>タイシン</t>
    </rPh>
    <rPh sb="3" eb="5">
      <t>ホキョウ</t>
    </rPh>
    <phoneticPr fontId="8"/>
  </si>
  <si>
    <t>調査経費・各実施設計費・各工事費の内訳</t>
    <rPh sb="0" eb="2">
      <t>チョウサ</t>
    </rPh>
    <rPh sb="2" eb="4">
      <t>ケイヒ</t>
    </rPh>
    <rPh sb="5" eb="6">
      <t>カク</t>
    </rPh>
    <rPh sb="12" eb="13">
      <t>カク</t>
    </rPh>
    <rPh sb="13" eb="16">
      <t>コウジヒ</t>
    </rPh>
    <phoneticPr fontId="8"/>
  </si>
  <si>
    <t>番号</t>
    <rPh sb="0" eb="2">
      <t>バンゴウ</t>
    </rPh>
    <phoneticPr fontId="8"/>
  </si>
  <si>
    <t>内　　　　　　　　　容</t>
    <phoneticPr fontId="8"/>
  </si>
  <si>
    <t>数　量</t>
    <rPh sb="0" eb="1">
      <t>カズ</t>
    </rPh>
    <rPh sb="2" eb="3">
      <t>リョウ</t>
    </rPh>
    <phoneticPr fontId="8"/>
  </si>
  <si>
    <t>金　額　（円）</t>
    <phoneticPr fontId="8"/>
  </si>
  <si>
    <t>補助対象</t>
    <rPh sb="0" eb="2">
      <t>ホジョ</t>
    </rPh>
    <rPh sb="2" eb="4">
      <t>タイショウ</t>
    </rPh>
    <phoneticPr fontId="8"/>
  </si>
  <si>
    <t>補助対象調査経費計（＝①）</t>
    <rPh sb="2" eb="4">
      <t>タイショウ</t>
    </rPh>
    <rPh sb="4" eb="6">
      <t>チョウサ</t>
    </rPh>
    <rPh sb="6" eb="8">
      <t>ケイヒ</t>
    </rPh>
    <phoneticPr fontId="8"/>
  </si>
  <si>
    <t>補助対象外</t>
    <rPh sb="0" eb="2">
      <t>ホジョ</t>
    </rPh>
    <rPh sb="2" eb="5">
      <t>タイショウガイ</t>
    </rPh>
    <phoneticPr fontId="8"/>
  </si>
  <si>
    <t>補助対象外調査経費計（＝②）</t>
    <rPh sb="0" eb="2">
      <t>ホジョ</t>
    </rPh>
    <rPh sb="2" eb="5">
      <t>タイショウガイ</t>
    </rPh>
    <rPh sb="5" eb="7">
      <t>チョウサ</t>
    </rPh>
    <rPh sb="7" eb="9">
      <t>ケイヒ</t>
    </rPh>
    <rPh sb="9" eb="10">
      <t>ケイ</t>
    </rPh>
    <phoneticPr fontId="8"/>
  </si>
  <si>
    <t>調査経費計（＝③）</t>
    <rPh sb="0" eb="2">
      <t>チョウサ</t>
    </rPh>
    <rPh sb="2" eb="4">
      <t>ケイヒ</t>
    </rPh>
    <phoneticPr fontId="8"/>
  </si>
  <si>
    <t>耐震補強</t>
    <rPh sb="0" eb="2">
      <t>タイシン</t>
    </rPh>
    <rPh sb="2" eb="4">
      <t>ホキョウ</t>
    </rPh>
    <phoneticPr fontId="8"/>
  </si>
  <si>
    <t>実施設計費</t>
    <rPh sb="0" eb="2">
      <t>ジッシ</t>
    </rPh>
    <rPh sb="2" eb="4">
      <t>セッケイ</t>
    </rPh>
    <rPh sb="4" eb="5">
      <t>ヒ</t>
    </rPh>
    <phoneticPr fontId="8"/>
  </si>
  <si>
    <t>補助対象実施設計費計（＝a-④）</t>
    <phoneticPr fontId="8"/>
  </si>
  <si>
    <t>補助対象外実施設計費計（＝a-⑤）</t>
    <rPh sb="0" eb="2">
      <t>ホジョ</t>
    </rPh>
    <rPh sb="2" eb="5">
      <t>タイショウガイ</t>
    </rPh>
    <rPh sb="5" eb="7">
      <t>ジッシ</t>
    </rPh>
    <rPh sb="7" eb="9">
      <t>セッケイ</t>
    </rPh>
    <rPh sb="9" eb="10">
      <t>ヒ</t>
    </rPh>
    <rPh sb="10" eb="11">
      <t>ケイ</t>
    </rPh>
    <phoneticPr fontId="8"/>
  </si>
  <si>
    <t>実施設計費計（＝a-⑥）</t>
    <phoneticPr fontId="8"/>
  </si>
  <si>
    <t>工事費</t>
    <rPh sb="0" eb="3">
      <t>コウジヒ</t>
    </rPh>
    <phoneticPr fontId="8"/>
  </si>
  <si>
    <t>工事明細</t>
    <phoneticPr fontId="8"/>
  </si>
  <si>
    <t>内　　容　・　目　　的</t>
    <rPh sb="0" eb="1">
      <t>ウチ</t>
    </rPh>
    <rPh sb="3" eb="4">
      <t>カタチ</t>
    </rPh>
    <phoneticPr fontId="8"/>
  </si>
  <si>
    <t>数　　量</t>
    <rPh sb="0" eb="1">
      <t>カズ</t>
    </rPh>
    <rPh sb="3" eb="4">
      <t>リョウ</t>
    </rPh>
    <phoneticPr fontId="8"/>
  </si>
  <si>
    <t>補助対象工事費計（＝a-⑦）</t>
    <rPh sb="0" eb="2">
      <t>ホジョ</t>
    </rPh>
    <rPh sb="2" eb="4">
      <t>タイショウ</t>
    </rPh>
    <rPh sb="4" eb="7">
      <t>コウジヒ</t>
    </rPh>
    <rPh sb="7" eb="8">
      <t>ケイ</t>
    </rPh>
    <phoneticPr fontId="8"/>
  </si>
  <si>
    <t>補助対象外工事費計（＝a-⑧）</t>
    <rPh sb="0" eb="2">
      <t>ホジョ</t>
    </rPh>
    <rPh sb="2" eb="5">
      <t>タイショウガイ</t>
    </rPh>
    <rPh sb="5" eb="7">
      <t>コウジ</t>
    </rPh>
    <rPh sb="7" eb="8">
      <t>ヒ</t>
    </rPh>
    <rPh sb="8" eb="9">
      <t>ケイ</t>
    </rPh>
    <phoneticPr fontId="8"/>
  </si>
  <si>
    <t>工事費計（=a-⑨）</t>
    <rPh sb="0" eb="2">
      <t>コウジ</t>
    </rPh>
    <phoneticPr fontId="8"/>
  </si>
  <si>
    <t>金額合計（事業経費計＝⑫）</t>
    <rPh sb="0" eb="2">
      <t>キンガク</t>
    </rPh>
    <rPh sb="2" eb="4">
      <t>ゴウケイ</t>
    </rPh>
    <rPh sb="5" eb="7">
      <t>ジギョウ</t>
    </rPh>
    <rPh sb="7" eb="9">
      <t>ケイヒ</t>
    </rPh>
    <rPh sb="9" eb="10">
      <t>ケイ</t>
    </rPh>
    <phoneticPr fontId="8"/>
  </si>
  <si>
    <t>様式４-３（耐震補強）</t>
    <rPh sb="0" eb="2">
      <t>ヨウシキ</t>
    </rPh>
    <rPh sb="6" eb="8">
      <t>タイシン</t>
    </rPh>
    <rPh sb="8" eb="10">
      <t>ホキョウ</t>
    </rPh>
    <phoneticPr fontId="8"/>
  </si>
  <si>
    <t>耐震性能の診断・補強設計を行った診断者の所見</t>
    <phoneticPr fontId="8"/>
  </si>
  <si>
    <t>（既存建物の耐震性能の評価）</t>
    <rPh sb="1" eb="3">
      <t>キゾン</t>
    </rPh>
    <rPh sb="3" eb="5">
      <t>タテモノ</t>
    </rPh>
    <rPh sb="6" eb="8">
      <t>タイシン</t>
    </rPh>
    <rPh sb="8" eb="10">
      <t>セイノウ</t>
    </rPh>
    <rPh sb="11" eb="13">
      <t>ヒョウカ</t>
    </rPh>
    <phoneticPr fontId="8"/>
  </si>
  <si>
    <t>改修前Ｉｓ値等（最小値）：</t>
    <rPh sb="0" eb="3">
      <t>カイシュウマエ</t>
    </rPh>
    <rPh sb="5" eb="6">
      <t>アタイ</t>
    </rPh>
    <rPh sb="6" eb="7">
      <t>トウ</t>
    </rPh>
    <rPh sb="8" eb="11">
      <t>サイショウチ</t>
    </rPh>
    <phoneticPr fontId="8"/>
  </si>
  <si>
    <t>（補強設計と耐震性能の評価）</t>
    <rPh sb="1" eb="3">
      <t>ホキョウ</t>
    </rPh>
    <rPh sb="3" eb="5">
      <t>セッケイ</t>
    </rPh>
    <rPh sb="6" eb="8">
      <t>タイシン</t>
    </rPh>
    <rPh sb="8" eb="10">
      <t>セイノウ</t>
    </rPh>
    <rPh sb="11" eb="13">
      <t>ヒョウカ</t>
    </rPh>
    <phoneticPr fontId="8"/>
  </si>
  <si>
    <t>改修後Ｉｓ値等（最小値）：</t>
    <rPh sb="0" eb="2">
      <t>カイシュウ</t>
    </rPh>
    <rPh sb="2" eb="3">
      <t>ゴ</t>
    </rPh>
    <rPh sb="5" eb="6">
      <t>アタイ</t>
    </rPh>
    <rPh sb="6" eb="7">
      <t>トウ</t>
    </rPh>
    <rPh sb="8" eb="11">
      <t>サイショウチ</t>
    </rPh>
    <phoneticPr fontId="8"/>
  </si>
  <si>
    <t>診断を終了した日</t>
    <rPh sb="0" eb="2">
      <t>シンダン</t>
    </rPh>
    <rPh sb="3" eb="5">
      <t>シュウリョウ</t>
    </rPh>
    <rPh sb="7" eb="8">
      <t>ヒ</t>
    </rPh>
    <phoneticPr fontId="8"/>
  </si>
  <si>
    <t>診断・調査実施者の
資格及び氏名</t>
    <rPh sb="0" eb="2">
      <t>シンダン</t>
    </rPh>
    <rPh sb="3" eb="5">
      <t>チョウサ</t>
    </rPh>
    <rPh sb="5" eb="7">
      <t>ジッシ</t>
    </rPh>
    <rPh sb="7" eb="8">
      <t>シャ</t>
    </rPh>
    <rPh sb="10" eb="12">
      <t>シカク</t>
    </rPh>
    <rPh sb="12" eb="13">
      <t>オヨ</t>
    </rPh>
    <rPh sb="14" eb="16">
      <t>シメイ</t>
    </rPh>
    <phoneticPr fontId="8"/>
  </si>
  <si>
    <t>（参考）様式４－３</t>
    <rPh sb="4" eb="6">
      <t>ヨウシキ</t>
    </rPh>
    <phoneticPr fontId="8"/>
  </si>
  <si>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8"/>
  </si>
  <si>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8"/>
  </si>
  <si>
    <t>令和（平成）●▲年○月××日</t>
    <rPh sb="0" eb="1">
      <t>レイ</t>
    </rPh>
    <rPh sb="1" eb="2">
      <t>ワ</t>
    </rPh>
    <rPh sb="3" eb="5">
      <t>ヘイセイ</t>
    </rPh>
    <rPh sb="8" eb="9">
      <t>ネン</t>
    </rPh>
    <rPh sb="10" eb="11">
      <t>ガツ</t>
    </rPh>
    <rPh sb="13" eb="14">
      <t>ニチ</t>
    </rPh>
    <phoneticPr fontId="8"/>
  </si>
  <si>
    <t>一級建築士　○○○○○</t>
    <rPh sb="0" eb="2">
      <t>イッキュウ</t>
    </rPh>
    <rPh sb="2" eb="5">
      <t>ケンチクシ</t>
    </rPh>
    <phoneticPr fontId="8"/>
  </si>
  <si>
    <t>学校名</t>
    <rPh sb="0" eb="3">
      <t>ガッコウメイ</t>
    </rPh>
    <phoneticPr fontId="8"/>
  </si>
  <si>
    <t>課　　程　　名</t>
    <rPh sb="0" eb="1">
      <t>カ</t>
    </rPh>
    <rPh sb="3" eb="4">
      <t>ホド</t>
    </rPh>
    <rPh sb="6" eb="7">
      <t>メイ</t>
    </rPh>
    <phoneticPr fontId="8"/>
  </si>
  <si>
    <t>学　　科　　名</t>
    <rPh sb="0" eb="1">
      <t>ガク</t>
    </rPh>
    <rPh sb="3" eb="4">
      <t>カ</t>
    </rPh>
    <rPh sb="6" eb="7">
      <t>メイ</t>
    </rPh>
    <phoneticPr fontId="8"/>
  </si>
  <si>
    <t>教　員　数（人）</t>
    <rPh sb="0" eb="1">
      <t>キョウ</t>
    </rPh>
    <rPh sb="2" eb="3">
      <t>イン</t>
    </rPh>
    <rPh sb="4" eb="5">
      <t>カズ</t>
    </rPh>
    <rPh sb="6" eb="7">
      <t>ニン</t>
    </rPh>
    <phoneticPr fontId="8"/>
  </si>
  <si>
    <t>生　徒　数（人）</t>
    <rPh sb="0" eb="1">
      <t>セイ</t>
    </rPh>
    <rPh sb="2" eb="3">
      <t>ト</t>
    </rPh>
    <rPh sb="4" eb="5">
      <t>カズ</t>
    </rPh>
    <rPh sb="6" eb="7">
      <t>ニン</t>
    </rPh>
    <phoneticPr fontId="8"/>
  </si>
  <si>
    <t>備　　　　　　考</t>
    <rPh sb="0" eb="1">
      <t>ソナエ</t>
    </rPh>
    <rPh sb="7" eb="8">
      <t>コウ</t>
    </rPh>
    <phoneticPr fontId="8"/>
  </si>
  <si>
    <t>専　任</t>
    <rPh sb="0" eb="1">
      <t>セン</t>
    </rPh>
    <rPh sb="2" eb="3">
      <t>ニン</t>
    </rPh>
    <phoneticPr fontId="8"/>
  </si>
  <si>
    <t>その他</t>
    <rPh sb="2" eb="3">
      <t>タ</t>
    </rPh>
    <phoneticPr fontId="8"/>
  </si>
  <si>
    <t>定　員</t>
    <rPh sb="0" eb="1">
      <t>サダム</t>
    </rPh>
    <rPh sb="2" eb="3">
      <t>イン</t>
    </rPh>
    <phoneticPr fontId="8"/>
  </si>
  <si>
    <t>実　員</t>
    <rPh sb="0" eb="1">
      <t>ジツ</t>
    </rPh>
    <rPh sb="2" eb="3">
      <t>イン</t>
    </rPh>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</si>
  <si>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</si>
  <si>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</si>
  <si>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</si>
  <si>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</si>
  <si>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</si>
  <si>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</si>
  <si>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</si>
  <si>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</si>
  <si>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</si>
  <si>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</si>
  <si>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</si>
  <si>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</si>
  <si>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</si>
  <si>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</si>
  <si>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</si>
  <si>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</si>
  <si>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</si>
  <si>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</si>
  <si>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</si>
  <si>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</si>
  <si>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</si>
  <si>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</si>
  <si>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</si>
  <si>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</si>
  <si>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</si>
  <si>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</si>
  <si>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</si>
  <si>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</si>
  <si>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</si>
  <si>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</si>
  <si>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</si>
  <si>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</si>
  <si>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</si>
  <si>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</si>
  <si>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</si>
  <si>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</si>
  <si>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</si>
  <si>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</si>
  <si>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</si>
  <si>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</si>
  <si>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</si>
  <si>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</si>
  <si>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</si>
  <si>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</si>
  <si>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</si>
  <si>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</si>
  <si>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</si>
  <si>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</si>
  <si>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耐 震 補 強 工 事 【 チ ェ ッ ク 表 】 </t>
    <rPh sb="0" eb="1">
      <t>タイ</t>
    </rPh>
    <rPh sb="2" eb="3">
      <t>シン</t>
    </rPh>
    <rPh sb="4" eb="5">
      <t>ホ</t>
    </rPh>
    <rPh sb="6" eb="7">
      <t>ツヨシ</t>
    </rPh>
    <rPh sb="8" eb="9">
      <t>コウ</t>
    </rPh>
    <rPh sb="10" eb="11">
      <t>コト</t>
    </rPh>
    <rPh sb="22" eb="23">
      <t>ヒョウ</t>
    </rPh>
    <phoneticPr fontId="41"/>
  </si>
  <si>
    <t>都道府県名</t>
    <rPh sb="0" eb="4">
      <t>トドウフケン</t>
    </rPh>
    <rPh sb="4" eb="5">
      <t>メイ</t>
    </rPh>
    <phoneticPr fontId="41"/>
  </si>
  <si>
    <t>学校法人名</t>
    <rPh sb="0" eb="2">
      <t>ガッコウ</t>
    </rPh>
    <rPh sb="2" eb="4">
      <t>ホウジン</t>
    </rPh>
    <rPh sb="4" eb="5">
      <t>メイ</t>
    </rPh>
    <phoneticPr fontId="41"/>
  </si>
  <si>
    <t>学　校　名</t>
    <rPh sb="0" eb="1">
      <t>ガク</t>
    </rPh>
    <rPh sb="2" eb="3">
      <t>コウ</t>
    </rPh>
    <rPh sb="4" eb="5">
      <t>メイ</t>
    </rPh>
    <phoneticPr fontId="41"/>
  </si>
  <si>
    <t>〔　回　答　方　法　〕</t>
    <phoneticPr fontId="41"/>
  </si>
  <si>
    <t>【チェック項目Ⅰ】　補助金を申請するための要件を満たしているか</t>
    <rPh sb="5" eb="7">
      <t>コウモク</t>
    </rPh>
    <phoneticPr fontId="41"/>
  </si>
  <si>
    <t>確　　　認　　　事　　　項</t>
    <rPh sb="0" eb="1">
      <t>アキラ</t>
    </rPh>
    <rPh sb="4" eb="5">
      <t>シノブ</t>
    </rPh>
    <rPh sb="8" eb="9">
      <t>コト</t>
    </rPh>
    <rPh sb="12" eb="13">
      <t>コウ</t>
    </rPh>
    <phoneticPr fontId="41"/>
  </si>
  <si>
    <t>回 答</t>
    <rPh sb="0" eb="1">
      <t>カイ</t>
    </rPh>
    <rPh sb="2" eb="3">
      <t>コタエ</t>
    </rPh>
    <phoneticPr fontId="41"/>
  </si>
  <si>
    <t>判定</t>
    <rPh sb="0" eb="2">
      <t>ハンテイ</t>
    </rPh>
    <phoneticPr fontId="41"/>
  </si>
  <si>
    <t>新耐震基準施行（昭和５６年６月１日）以前に建築されたものであることを確認して、「○」を選択してください。</t>
    <rPh sb="0" eb="1">
      <t>シン</t>
    </rPh>
    <rPh sb="1" eb="3">
      <t>タイシン</t>
    </rPh>
    <rPh sb="3" eb="5">
      <t>キジュン</t>
    </rPh>
    <rPh sb="5" eb="7">
      <t>セコウ</t>
    </rPh>
    <rPh sb="8" eb="10">
      <t>ショウワ</t>
    </rPh>
    <rPh sb="34" eb="36">
      <t>カクニン</t>
    </rPh>
    <rPh sb="43" eb="45">
      <t>センタク</t>
    </rPh>
    <phoneticPr fontId="41"/>
  </si>
  <si>
    <t>以下のA～Eのうち、どれか１つを満たす場合は「○」を選択してください。
●非木造の場合
　Ａ．改修前、Ｉs値がおおむね０．７に満たない。
　Ｂ．改修前、ｑ値がおおむね１．０に満たない。
　Ｃ．改修前、ＣｔｕＳｄ値がおおむね０．３に満たない。
　Ｄ．改修前、Ｉs値がおおむね１．０以下かつ補強を必要とする特別な理由がある。
●木造の場合
　Ｅ．改修前、Ｉw値が１．１未満である。</t>
    <rPh sb="0" eb="2">
      <t>イカ</t>
    </rPh>
    <rPh sb="16" eb="17">
      <t>ミ</t>
    </rPh>
    <rPh sb="19" eb="21">
      <t>バアイ</t>
    </rPh>
    <rPh sb="26" eb="28">
      <t>センタク</t>
    </rPh>
    <rPh sb="38" eb="39">
      <t>ヒ</t>
    </rPh>
    <rPh sb="39" eb="41">
      <t>モクゾウ</t>
    </rPh>
    <rPh sb="42" eb="44">
      <t>バアイ</t>
    </rPh>
    <rPh sb="163" eb="165">
      <t>モクゾウ</t>
    </rPh>
    <rPh sb="166" eb="168">
      <t>バアイ</t>
    </rPh>
    <phoneticPr fontId="41"/>
  </si>
  <si>
    <t>以下のF～Gのうち、どちらか１つを満たす場合は「○」を選択してください。
●非木造の場合
　F．改修後、Ｉs値がおおむね０．７を超え、かつｑ値がおおむね１．０(又はＣｔｕＳｄ値がおおむね０．３)を
　　  超える。
●木造の場合
　G．改修後、Ｉw値が１．１を超える。</t>
    <rPh sb="0" eb="2">
      <t>イカ</t>
    </rPh>
    <rPh sb="20" eb="22">
      <t>バアイ</t>
    </rPh>
    <rPh sb="27" eb="29">
      <t>センタク</t>
    </rPh>
    <rPh sb="39" eb="42">
      <t>ヒモクゾウ</t>
    </rPh>
    <rPh sb="43" eb="45">
      <t>バアイ</t>
    </rPh>
    <rPh sb="110" eb="112">
      <t>モクゾウ</t>
    </rPh>
    <rPh sb="113" eb="115">
      <t>バアイ</t>
    </rPh>
    <phoneticPr fontId="4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</si>
  <si>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4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</si>
  <si>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41"/>
  </si>
  <si>
    <t>【チェック項目Ⅱ】　提出書類が揃っているか</t>
    <rPh sb="5" eb="7">
      <t>コウモク</t>
    </rPh>
    <rPh sb="10" eb="12">
      <t>テイシュツ</t>
    </rPh>
    <rPh sb="12" eb="14">
      <t>ショルイ</t>
    </rPh>
    <rPh sb="15" eb="16">
      <t>ソロ</t>
    </rPh>
    <phoneticPr fontId="41"/>
  </si>
  <si>
    <t>様式４－１（計画調書）　　　　　　　　　　　　　　　　　　　　　　　　　　　</t>
    <rPh sb="0" eb="2">
      <t>ヨウシキ</t>
    </rPh>
    <rPh sb="6" eb="8">
      <t>ケイカク</t>
    </rPh>
    <rPh sb="8" eb="10">
      <t>チョウショ</t>
    </rPh>
    <phoneticPr fontId="41"/>
  </si>
  <si>
    <t>様式４－２（調査経費・各実施設計費・各工事費の内訳）　　　　　</t>
    <rPh sb="0" eb="2">
      <t>ヨウシキ</t>
    </rPh>
    <rPh sb="6" eb="8">
      <t>チョウサ</t>
    </rPh>
    <rPh sb="8" eb="10">
      <t>ケイヒ</t>
    </rPh>
    <rPh sb="11" eb="14">
      <t>カクジッシ</t>
    </rPh>
    <rPh sb="14" eb="16">
      <t>セッケイ</t>
    </rPh>
    <rPh sb="16" eb="17">
      <t>ヒ</t>
    </rPh>
    <rPh sb="18" eb="22">
      <t>カクコウジヒ</t>
    </rPh>
    <rPh sb="23" eb="25">
      <t>ウチワケ</t>
    </rPh>
    <phoneticPr fontId="41"/>
  </si>
  <si>
    <t>様式４－３（耐震性能の診断・補強設計を行った診断者の所見）</t>
    <rPh sb="0" eb="2">
      <t>ヨウシキ</t>
    </rPh>
    <rPh sb="6" eb="8">
      <t>タイシン</t>
    </rPh>
    <rPh sb="8" eb="10">
      <t>セイノウ</t>
    </rPh>
    <rPh sb="11" eb="13">
      <t>シンダン</t>
    </rPh>
    <rPh sb="14" eb="16">
      <t>ホキョウ</t>
    </rPh>
    <rPh sb="16" eb="18">
      <t>セッケイ</t>
    </rPh>
    <rPh sb="19" eb="20">
      <t>オコナ</t>
    </rPh>
    <rPh sb="22" eb="24">
      <t>シンダン</t>
    </rPh>
    <rPh sb="24" eb="25">
      <t>シャ</t>
    </rPh>
    <rPh sb="26" eb="28">
      <t>ショケン</t>
    </rPh>
    <phoneticPr fontId="41"/>
  </si>
  <si>
    <t>様式４－４（教員・生徒数調書）</t>
    <rPh sb="0" eb="2">
      <t>ヨウシキ</t>
    </rPh>
    <rPh sb="6" eb="8">
      <t>キョウイン</t>
    </rPh>
    <rPh sb="9" eb="12">
      <t>セイトスウ</t>
    </rPh>
    <rPh sb="12" eb="14">
      <t>チョウショ</t>
    </rPh>
    <phoneticPr fontId="41"/>
  </si>
  <si>
    <t>採択理由書　【共通様式】</t>
    <rPh sb="0" eb="2">
      <t>サイタク</t>
    </rPh>
    <rPh sb="2" eb="5">
      <t>リユウショ</t>
    </rPh>
    <rPh sb="7" eb="9">
      <t>キョウツウ</t>
    </rPh>
    <rPh sb="9" eb="11">
      <t>ヨウシキ</t>
    </rPh>
    <phoneticPr fontId="41"/>
  </si>
  <si>
    <t>見積書整理表</t>
    <rPh sb="0" eb="3">
      <t>ミツモリショ</t>
    </rPh>
    <rPh sb="3" eb="6">
      <t>セイリヒョウ</t>
    </rPh>
    <phoneticPr fontId="41"/>
  </si>
  <si>
    <t>工事等の説明一覧</t>
    <rPh sb="0" eb="2">
      <t>コウジ</t>
    </rPh>
    <rPh sb="2" eb="3">
      <t>トウ</t>
    </rPh>
    <rPh sb="4" eb="6">
      <t>セツメイ</t>
    </rPh>
    <rPh sb="6" eb="8">
      <t>イチラン</t>
    </rPh>
    <phoneticPr fontId="4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</si>
  <si>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41"/>
  </si>
  <si>
    <t>A</t>
    <phoneticPr fontId="41"/>
  </si>
  <si>
    <t>工事予定施設の「配置図」　【様式自由】
※学校の敷地全体が分かり、かつ工事予定の建物を明示した図面を提出してください。</t>
    <rPh sb="50" eb="52">
      <t>テイシュツ</t>
    </rPh>
    <phoneticPr fontId="41"/>
  </si>
  <si>
    <t>B</t>
    <phoneticPr fontId="4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</si>
  <si>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41"/>
  </si>
  <si>
    <t>C</t>
    <phoneticPr fontId="41"/>
  </si>
  <si>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41"/>
  </si>
  <si>
    <t>耐震診断書　【様式自由】</t>
    <rPh sb="0" eb="2">
      <t>タイシン</t>
    </rPh>
    <rPh sb="2" eb="5">
      <t>シンダンショ</t>
    </rPh>
    <phoneticPr fontId="41"/>
  </si>
  <si>
    <t>耐震補強設計書　【様式自由】</t>
    <rPh sb="0" eb="2">
      <t>タイシン</t>
    </rPh>
    <rPh sb="2" eb="4">
      <t>ホキョウ</t>
    </rPh>
    <rPh sb="4" eb="7">
      <t>セッケイショ</t>
    </rPh>
    <phoneticPr fontId="41"/>
  </si>
  <si>
    <t>過去３年度分の貸借対照表の写し</t>
    <rPh sb="0" eb="2">
      <t>カコ</t>
    </rPh>
    <rPh sb="3" eb="6">
      <t>ネンドブン</t>
    </rPh>
    <phoneticPr fontId="4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</si>
  <si>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4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</si>
  <si>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41"/>
  </si>
  <si>
    <t>※　「耐震診断書」及び「耐震補強設計書」が一体となっている場合、「７．耐震診断書」「８．耐震補強設計書」の両方の回答欄について「○」を選択してください。</t>
    <rPh sb="3" eb="5">
      <t>タイシン</t>
    </rPh>
    <rPh sb="5" eb="7">
      <t>シンダン</t>
    </rPh>
    <rPh sb="7" eb="8">
      <t>ショ</t>
    </rPh>
    <rPh sb="9" eb="10">
      <t>オヨ</t>
    </rPh>
    <rPh sb="12" eb="14">
      <t>タイシン</t>
    </rPh>
    <rPh sb="14" eb="16">
      <t>ホキョウ</t>
    </rPh>
    <rPh sb="16" eb="18">
      <t>セッケイ</t>
    </rPh>
    <rPh sb="18" eb="19">
      <t>ショ</t>
    </rPh>
    <rPh sb="21" eb="23">
      <t>イッタイ</t>
    </rPh>
    <rPh sb="29" eb="31">
      <t>バアイ</t>
    </rPh>
    <rPh sb="35" eb="37">
      <t>タイシン</t>
    </rPh>
    <rPh sb="37" eb="40">
      <t>シンダンショ</t>
    </rPh>
    <rPh sb="44" eb="46">
      <t>タイシン</t>
    </rPh>
    <rPh sb="46" eb="48">
      <t>ホキョウ</t>
    </rPh>
    <rPh sb="48" eb="51">
      <t>セッケイショ</t>
    </rPh>
    <rPh sb="53" eb="55">
      <t>リョウホウ</t>
    </rPh>
    <rPh sb="56" eb="58">
      <t>カイトウ</t>
    </rPh>
    <rPh sb="58" eb="59">
      <t>ラン</t>
    </rPh>
    <rPh sb="67" eb="69">
      <t>センタク</t>
    </rPh>
    <phoneticPr fontId="41"/>
  </si>
  <si>
    <t>【チェック項目Ⅲ】　提出書類の内容に不備はないか</t>
    <rPh sb="5" eb="7">
      <t>コウモク</t>
    </rPh>
    <rPh sb="10" eb="12">
      <t>テイシュツ</t>
    </rPh>
    <rPh sb="12" eb="14">
      <t>ショルイ</t>
    </rPh>
    <rPh sb="15" eb="17">
      <t>ナイヨウ</t>
    </rPh>
    <rPh sb="18" eb="20">
      <t>フビ</t>
    </rPh>
    <phoneticPr fontId="41"/>
  </si>
  <si>
    <t>確　認　事　項　（「様式４－１」「様式４－３」）</t>
    <rPh sb="0" eb="1">
      <t>アキラ</t>
    </rPh>
    <rPh sb="2" eb="3">
      <t>シノブ</t>
    </rPh>
    <rPh sb="4" eb="5">
      <t>コト</t>
    </rPh>
    <rPh sb="6" eb="7">
      <t>コウ</t>
    </rPh>
    <rPh sb="10" eb="11">
      <t>サマ</t>
    </rPh>
    <rPh sb="11" eb="12">
      <t>シキ</t>
    </rPh>
    <rPh sb="17" eb="19">
      <t>ヨウシキ</t>
    </rPh>
    <phoneticPr fontId="41"/>
  </si>
  <si>
    <t>「様式４－１」及び「様式４－３」に記載した構造耐震指標等の数値が、耐震診断書の数値と一致していることを確認して、「○」を選択してください。</t>
    <rPh sb="1" eb="3">
      <t>ヨウシキ</t>
    </rPh>
    <rPh sb="7" eb="8">
      <t>オヨ</t>
    </rPh>
    <rPh sb="10" eb="12">
      <t>ヨウシキ</t>
    </rPh>
    <rPh sb="17" eb="19">
      <t>キサイ</t>
    </rPh>
    <rPh sb="21" eb="23">
      <t>コウゾウ</t>
    </rPh>
    <rPh sb="23" eb="25">
      <t>タイシン</t>
    </rPh>
    <rPh sb="25" eb="27">
      <t>シヒョウ</t>
    </rPh>
    <rPh sb="27" eb="28">
      <t>トウ</t>
    </rPh>
    <rPh sb="29" eb="31">
      <t>スウチ</t>
    </rPh>
    <rPh sb="33" eb="35">
      <t>タイシン</t>
    </rPh>
    <rPh sb="35" eb="38">
      <t>シンダンショ</t>
    </rPh>
    <rPh sb="39" eb="41">
      <t>スウチ</t>
    </rPh>
    <rPh sb="42" eb="44">
      <t>イッチ</t>
    </rPh>
    <rPh sb="51" eb="53">
      <t>カクニン</t>
    </rPh>
    <rPh sb="60" eb="62">
      <t>センタク</t>
    </rPh>
    <phoneticPr fontId="41"/>
  </si>
  <si>
    <t>確　認　事　項　（「見積書整理表」「工事等の説明一覧」「平面図（立面図）」「様式４－２」）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5">
      <t>リツメンズ</t>
    </rPh>
    <rPh sb="38" eb="40">
      <t>ヨウシキ</t>
    </rPh>
    <phoneticPr fontId="41"/>
  </si>
  <si>
    <t>「見積書整理表」に付した番号が、「工事等の説明一覧」、「平面図（立面図）」、「様式４－２」に付した番号と、それぞれ対応していることを確認して、「○」を選択してください。</t>
    <rPh sb="17" eb="19">
      <t>コウジ</t>
    </rPh>
    <rPh sb="19" eb="20">
      <t>トウ</t>
    </rPh>
    <rPh sb="21" eb="23">
      <t>セツメイ</t>
    </rPh>
    <rPh sb="23" eb="25">
      <t>イチラン</t>
    </rPh>
    <rPh sb="28" eb="31">
      <t>ヘイメンズ</t>
    </rPh>
    <rPh sb="32" eb="35">
      <t>リツメンズ</t>
    </rPh>
    <rPh sb="39" eb="41">
      <t>ヨウシキ</t>
    </rPh>
    <rPh sb="46" eb="47">
      <t>フ</t>
    </rPh>
    <rPh sb="49" eb="50">
      <t>バン</t>
    </rPh>
    <rPh sb="50" eb="51">
      <t>ゴウ</t>
    </rPh>
    <rPh sb="57" eb="59">
      <t>タイオウ</t>
    </rPh>
    <rPh sb="66" eb="68">
      <t>カクニン</t>
    </rPh>
    <rPh sb="75" eb="77">
      <t>センタク</t>
    </rPh>
    <phoneticPr fontId="41"/>
  </si>
  <si>
    <t>確　認　事　項　（工事予定施設の計画図面）</t>
    <phoneticPr fontId="41"/>
  </si>
  <si>
    <r>
      <t>「ブレース」、「耐震補強壁」等の補強箇所について、「平面図（立面図）」に「見積書整理表」に付した番号を明記するなどして（手書き・マーカー等でかまわない）その</t>
    </r>
    <r>
      <rPr>
        <b/>
        <sz val="11"/>
        <color theme="1"/>
        <rFont val="ＭＳ Ｐゴシック"/>
        <family val="3"/>
        <charset val="128"/>
        <scheme val="minor"/>
      </rPr>
      <t>設置箇所</t>
    </r>
    <r>
      <rPr>
        <sz val="11"/>
        <rFont val="ＭＳ Ｐゴシック"/>
        <family val="3"/>
        <charset val="128"/>
      </rPr>
      <t>と</t>
    </r>
    <r>
      <rPr>
        <b/>
        <sz val="11"/>
        <color theme="1"/>
        <rFont val="ＭＳ Ｐゴシック"/>
        <family val="3"/>
        <charset val="128"/>
        <scheme val="minor"/>
      </rPr>
      <t>設置数</t>
    </r>
    <r>
      <rPr>
        <sz val="11"/>
        <rFont val="ＭＳ Ｐゴシック"/>
        <family val="3"/>
        <charset val="128"/>
      </rPr>
      <t>が確認できることを確認の上、「○」を選択してください。【様式自由】</t>
    </r>
    <rPh sb="26" eb="29">
      <t>ヘイメンズ</t>
    </rPh>
    <rPh sb="30" eb="33">
      <t>リツメンズ</t>
    </rPh>
    <rPh sb="87" eb="89">
      <t>カクニン</t>
    </rPh>
    <rPh sb="95" eb="97">
      <t>カクニン</t>
    </rPh>
    <rPh sb="98" eb="99">
      <t>ウエ</t>
    </rPh>
    <rPh sb="104" eb="106">
      <t>センタク</t>
    </rPh>
    <phoneticPr fontId="4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</si>
  <si>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箇所数</t>
    </r>
    <r>
      <rPr>
        <sz val="11"/>
        <rFont val="ＭＳ Ｐゴシック"/>
        <family val="3"/>
        <charset val="128"/>
      </rPr>
      <t>が確認できることを確認の上、「○」を選択してください。該当しない場合、「該当なし」を選択してください。【様式自由】</t>
    </r>
    <rPh sb="16" eb="19">
      <t>ヘイメンズ</t>
    </rPh>
    <rPh sb="20" eb="23">
      <t>リツメンズ</t>
    </rPh>
    <rPh sb="101" eb="103">
      <t>ガイトウ</t>
    </rPh>
    <rPh sb="106" eb="108">
      <t>バアイ</t>
    </rPh>
    <rPh sb="110" eb="112">
      <t>ガイトウ</t>
    </rPh>
    <rPh sb="116" eb="118">
      <t>センタク</t>
    </rPh>
    <phoneticPr fontId="41"/>
  </si>
  <si>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面積</t>
    </r>
    <r>
      <rPr>
        <sz val="11"/>
        <rFont val="ＭＳ Ｐゴシック"/>
        <family val="3"/>
        <charset val="128"/>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rPh sb="160" eb="162">
      <t>ヨウシキ</t>
    </rPh>
    <rPh sb="166" eb="168">
      <t>キニュウ</t>
    </rPh>
    <rPh sb="173" eb="175">
      <t>メンセキ</t>
    </rPh>
    <rPh sb="176" eb="178">
      <t>イッチ</t>
    </rPh>
    <rPh sb="186" eb="188">
      <t>カクニン</t>
    </rPh>
    <phoneticPr fontId="41"/>
  </si>
  <si>
    <t>提　出　方　法（紙と電子メール（一部資料）、両方で提出すること。）</t>
    <rPh sb="0" eb="1">
      <t>ツツミ</t>
    </rPh>
    <rPh sb="2" eb="3">
      <t>デ</t>
    </rPh>
    <rPh sb="4" eb="5">
      <t>カタ</t>
    </rPh>
    <rPh sb="6" eb="7">
      <t>ホウ</t>
    </rPh>
    <rPh sb="16" eb="18">
      <t>イチブ</t>
    </rPh>
    <rPh sb="18" eb="20">
      <t>シリョウ</t>
    </rPh>
    <phoneticPr fontId="4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</si>
  <si>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41"/>
  </si>
  <si>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41"/>
  </si>
  <si>
    <t>見　積　書　整　理　表</t>
    <rPh sb="0" eb="1">
      <t>ミ</t>
    </rPh>
    <rPh sb="2" eb="3">
      <t>セキ</t>
    </rPh>
    <rPh sb="4" eb="5">
      <t>ショ</t>
    </rPh>
    <rPh sb="6" eb="7">
      <t>ヒトシ</t>
    </rPh>
    <rPh sb="8" eb="9">
      <t>リ</t>
    </rPh>
    <rPh sb="10" eb="11">
      <t>ヒョウ</t>
    </rPh>
    <phoneticPr fontId="41"/>
  </si>
  <si>
    <t>学校名</t>
    <rPh sb="0" eb="3">
      <t>ガッコウメイ</t>
    </rPh>
    <phoneticPr fontId="41"/>
  </si>
  <si>
    <t>事業区分</t>
    <rPh sb="0" eb="2">
      <t>ジギョウ</t>
    </rPh>
    <rPh sb="2" eb="4">
      <t>クブン</t>
    </rPh>
    <phoneticPr fontId="41"/>
  </si>
  <si>
    <t>事業名</t>
    <rPh sb="0" eb="2">
      <t>ジギョウ</t>
    </rPh>
    <rPh sb="2" eb="3">
      <t>メイ</t>
    </rPh>
    <phoneticPr fontId="41"/>
  </si>
  <si>
    <t>（単位：円）</t>
    <phoneticPr fontId="41"/>
  </si>
  <si>
    <t>整理番号</t>
    <rPh sb="0" eb="2">
      <t>セイリ</t>
    </rPh>
    <rPh sb="2" eb="4">
      <t>バンゴウ</t>
    </rPh>
    <phoneticPr fontId="41"/>
  </si>
  <si>
    <t>項目名</t>
    <rPh sb="0" eb="3">
      <t>コウモクメイ</t>
    </rPh>
    <phoneticPr fontId="41"/>
  </si>
  <si>
    <t>左記経費（Ｄ列）について</t>
    <rPh sb="0" eb="2">
      <t>サキ</t>
    </rPh>
    <rPh sb="2" eb="4">
      <t>ケイヒ</t>
    </rPh>
    <rPh sb="6" eb="7">
      <t>レツ</t>
    </rPh>
    <phoneticPr fontId="41"/>
  </si>
  <si>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</si>
  <si>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</si>
  <si>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</si>
  <si>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</si>
  <si>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</si>
  <si>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</si>
  <si>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</si>
  <si>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</si>
  <si>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</si>
  <si>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</si>
  <si>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41"/>
  </si>
  <si>
    <t>対象経費のみ付番</t>
    <rPh sb="0" eb="2">
      <t>タイショウ</t>
    </rPh>
    <rPh sb="2" eb="4">
      <t>ケイヒ</t>
    </rPh>
    <rPh sb="6" eb="7">
      <t>フ</t>
    </rPh>
    <rPh sb="7" eb="8">
      <t>バン</t>
    </rPh>
    <phoneticPr fontId="41"/>
  </si>
  <si>
    <t>必要に応じて記入</t>
    <rPh sb="0" eb="2">
      <t>ヒツヨウ</t>
    </rPh>
    <rPh sb="3" eb="4">
      <t>オウ</t>
    </rPh>
    <rPh sb="6" eb="8">
      <t>キニュウ</t>
    </rPh>
    <phoneticPr fontId="41"/>
  </si>
  <si>
    <t>要記入</t>
    <rPh sb="0" eb="1">
      <t>ヨウ</t>
    </rPh>
    <rPh sb="1" eb="3">
      <t>キニュウ</t>
    </rPh>
    <phoneticPr fontId="41"/>
  </si>
  <si>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41"/>
  </si>
  <si>
    <t>自動計算の為
入力不要</t>
    <rPh sb="0" eb="2">
      <t>ジドウ</t>
    </rPh>
    <rPh sb="2" eb="4">
      <t>ケイサン</t>
    </rPh>
    <rPh sb="5" eb="6">
      <t>タメ</t>
    </rPh>
    <rPh sb="7" eb="9">
      <t>ニュウリョク</t>
    </rPh>
    <rPh sb="9" eb="11">
      <t>フヨウ</t>
    </rPh>
    <phoneticPr fontId="41"/>
  </si>
  <si>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41"/>
  </si>
  <si>
    <t>合計（税抜）</t>
    <rPh sb="0" eb="2">
      <t>ゴウケイ</t>
    </rPh>
    <rPh sb="3" eb="5">
      <t>ゼイヌ</t>
    </rPh>
    <phoneticPr fontId="8"/>
  </si>
  <si>
    <t>↑a</t>
    <phoneticPr fontId="41"/>
  </si>
  <si>
    <t>↑b</t>
    <phoneticPr fontId="41"/>
  </si>
  <si>
    <t>↑c</t>
    <phoneticPr fontId="41"/>
  </si>
  <si>
    <t>割合</t>
    <rPh sb="0" eb="2">
      <t>ワリアイ</t>
    </rPh>
    <phoneticPr fontId="41"/>
  </si>
  <si>
    <t>共通に係る経費</t>
    <rPh sb="0" eb="2">
      <t>キョウツウ</t>
    </rPh>
    <rPh sb="3" eb="4">
      <t>カカ</t>
    </rPh>
    <rPh sb="5" eb="7">
      <t>ケイヒ</t>
    </rPh>
    <phoneticPr fontId="41"/>
  </si>
  <si>
    <t>a（又はb）+共通に係る経費</t>
    <rPh sb="2" eb="3">
      <t>マタ</t>
    </rPh>
    <rPh sb="7" eb="9">
      <t>キョウツウ</t>
    </rPh>
    <rPh sb="10" eb="11">
      <t>カカ</t>
    </rPh>
    <rPh sb="12" eb="14">
      <t>ケイヒ</t>
    </rPh>
    <phoneticPr fontId="41"/>
  </si>
  <si>
    <t>消費税額</t>
    <rPh sb="0" eb="3">
      <t>ショウヒゼイ</t>
    </rPh>
    <rPh sb="3" eb="4">
      <t>ガク</t>
    </rPh>
    <phoneticPr fontId="8"/>
  </si>
  <si>
    <t>消費税額</t>
    <rPh sb="0" eb="3">
      <t>ショウヒゼイ</t>
    </rPh>
    <rPh sb="3" eb="4">
      <t>ガク</t>
    </rPh>
    <phoneticPr fontId="41"/>
  </si>
  <si>
    <t>↓対象経費</t>
    <rPh sb="1" eb="3">
      <t>タイショウ</t>
    </rPh>
    <rPh sb="3" eb="5">
      <t>ケイヒ</t>
    </rPh>
    <phoneticPr fontId="41"/>
  </si>
  <si>
    <t>↓対象外経費</t>
    <rPh sb="1" eb="4">
      <t>タイショウガイ</t>
    </rPh>
    <rPh sb="4" eb="6">
      <t>ケイヒ</t>
    </rPh>
    <phoneticPr fontId="41"/>
  </si>
  <si>
    <t>合計（税込）</t>
    <rPh sb="0" eb="2">
      <t>ゴウケイ</t>
    </rPh>
    <rPh sb="3" eb="5">
      <t>ゼイコミ</t>
    </rPh>
    <phoneticPr fontId="8"/>
  </si>
  <si>
    <t>割合（%）入力↓</t>
    <rPh sb="0" eb="2">
      <t>ワリアイ</t>
    </rPh>
    <rPh sb="5" eb="7">
      <t>ニュウリョク</t>
    </rPh>
    <phoneticPr fontId="41"/>
  </si>
  <si>
    <t>按分後対象経費</t>
    <rPh sb="0" eb="2">
      <t>アンブン</t>
    </rPh>
    <rPh sb="2" eb="3">
      <t>ゴ</t>
    </rPh>
    <rPh sb="3" eb="5">
      <t>タイショウ</t>
    </rPh>
    <rPh sb="5" eb="7">
      <t>ケイヒ</t>
    </rPh>
    <phoneticPr fontId="41"/>
  </si>
  <si>
    <t>専門</t>
    <rPh sb="0" eb="2">
      <t>センモン</t>
    </rPh>
    <phoneticPr fontId="41"/>
  </si>
  <si>
    <t>高等</t>
    <rPh sb="0" eb="2">
      <t>コウトウ</t>
    </rPh>
    <phoneticPr fontId="41"/>
  </si>
  <si>
    <t>番号</t>
    <rPh sb="0" eb="2">
      <t>バンゴウ</t>
    </rPh>
    <phoneticPr fontId="41"/>
  </si>
  <si>
    <t>品名</t>
    <rPh sb="0" eb="1">
      <t>シナ</t>
    </rPh>
    <rPh sb="1" eb="2">
      <t>メイ</t>
    </rPh>
    <phoneticPr fontId="41"/>
  </si>
  <si>
    <t>数量</t>
    <rPh sb="0" eb="2">
      <t>スウリョウ</t>
    </rPh>
    <phoneticPr fontId="41"/>
  </si>
  <si>
    <t>共通様式</t>
    <rPh sb="0" eb="2">
      <t>キョウツウ</t>
    </rPh>
    <rPh sb="2" eb="4">
      <t>ヨウシキ</t>
    </rPh>
    <phoneticPr fontId="8"/>
  </si>
  <si>
    <t>採択理由書</t>
    <rPh sb="0" eb="2">
      <t>サイタク</t>
    </rPh>
    <rPh sb="2" eb="5">
      <t>リユウショ</t>
    </rPh>
    <phoneticPr fontId="8"/>
  </si>
  <si>
    <t>学校名</t>
    <rPh sb="0" eb="2">
      <t>ガッコウ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</si>
  <si>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</si>
  <si>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</si>
  <si>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</si>
  <si>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</si>
  <si>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</si>
  <si>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</si>
  <si>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</si>
  <si>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</si>
  <si>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</si>
  <si>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</si>
  <si>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</si>
  <si>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</si>
  <si>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</si>
  <si>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</si>
  <si>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耐震補強工事</t>
  </si>
  <si>
    <t>耐震補強工事</t>
    <rPh sb="0" eb="6">
      <t>タイシンホキョウコウジ</t>
    </rPh>
    <phoneticPr fontId="8"/>
  </si>
  <si>
    <t>④</t>
    <phoneticPr fontId="8"/>
  </si>
  <si>
    <t>⑤</t>
    <phoneticPr fontId="8"/>
  </si>
  <si>
    <t>⑥</t>
    <phoneticPr fontId="8"/>
  </si>
  <si>
    <t>Ⅰ</t>
    <phoneticPr fontId="8"/>
  </si>
  <si>
    <t>Ⅱ</t>
    <phoneticPr fontId="8"/>
  </si>
  <si>
    <t>Ⅲ</t>
    <phoneticPr fontId="8"/>
  </si>
  <si>
    <t>品名</t>
    <rPh sb="0" eb="2">
      <t>ヒンメイ</t>
    </rPh>
    <phoneticPr fontId="8"/>
  </si>
  <si>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8"/>
  </si>
  <si>
    <t>06_見積整理表の合計（O64）と金額が一致している場合、文字が赤くなります。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</si>
  <si>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r>
      <t>・下記【チェック項目Ⅰ～Ⅲ】について、全ての事項に</t>
    </r>
    <r>
      <rPr>
        <b/>
        <sz val="11"/>
        <color theme="1"/>
        <rFont val="ＭＳ Ｐゴシック"/>
        <family val="3"/>
        <charset val="128"/>
        <scheme val="minor"/>
      </rPr>
      <t>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41"/>
  </si>
  <si>
    <r>
      <t>補助対象となる事業経費が</t>
    </r>
    <r>
      <rPr>
        <sz val="11"/>
        <color rgb="FFFF0000"/>
        <rFont val="ＭＳ Ｐゴシック"/>
        <family val="3"/>
        <charset val="128"/>
        <scheme val="minor"/>
      </rPr>
      <t>４００万円以上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41"/>
  </si>
  <si>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41"/>
  </si>
  <si>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41"/>
  </si>
  <si>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</si>
  <si>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41"/>
  </si>
  <si>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phoneticPr fontId="41"/>
  </si>
  <si>
    <t>q値</t>
  </si>
  <si>
    <t>消費税</t>
    <rPh sb="0" eb="3">
      <t>ショウヒゼイ</t>
    </rPh>
    <phoneticPr fontId="8"/>
  </si>
  <si>
    <t>令和５年度　専修学校防災機能等強化緊急特別推進事業（耐震補強）計画調書</t>
    <phoneticPr fontId="8"/>
  </si>
  <si>
    <t>教員・生徒数調書（令和５年４月１日現在）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8"/>
  </si>
  <si>
    <t>区分</t>
    <rPh sb="0" eb="1">
      <t>ク</t>
    </rPh>
    <rPh sb="1" eb="2">
      <t>ブン</t>
    </rPh>
    <phoneticPr fontId="8"/>
  </si>
  <si>
    <t>交付申請に係る学科</t>
    <rPh sb="0" eb="1">
      <t>コウ</t>
    </rPh>
    <rPh sb="1" eb="2">
      <t>ツキ</t>
    </rPh>
    <rPh sb="2" eb="3">
      <t>サル</t>
    </rPh>
    <rPh sb="3" eb="4">
      <t>ショウ</t>
    </rPh>
    <rPh sb="5" eb="6">
      <t>カカ</t>
    </rPh>
    <rPh sb="7" eb="9">
      <t>ガッカ</t>
    </rPh>
    <phoneticPr fontId="8"/>
  </si>
  <si>
    <t>小　　　　　　　計</t>
    <rPh sb="0" eb="1">
      <t>ショウ</t>
    </rPh>
    <rPh sb="8" eb="9">
      <t>ケイ</t>
    </rPh>
    <phoneticPr fontId="8"/>
  </si>
  <si>
    <t>その他の学科</t>
    <rPh sb="2" eb="3">
      <t>タ</t>
    </rPh>
    <rPh sb="4" eb="6">
      <t>ガッカ</t>
    </rPh>
    <phoneticPr fontId="8"/>
  </si>
  <si>
    <t>合　　　　　　　　計</t>
    <rPh sb="0" eb="1">
      <t>ゴウ</t>
    </rPh>
    <rPh sb="9" eb="10">
      <t>ケイ</t>
    </rPh>
    <phoneticPr fontId="8"/>
  </si>
  <si>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8"/>
  </si>
  <si>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8"/>
  </si>
  <si>
    <t>様式４-４（耐震補強工事）</t>
    <rPh sb="0" eb="2">
      <t>ヨウシキ</t>
    </rPh>
    <rPh sb="6" eb="12">
      <t>タイシンホキョウコウジ</t>
    </rPh>
    <phoneticPr fontId="8"/>
  </si>
  <si>
    <t>過去３年度分の資金収支決算書の写し</t>
    <rPh sb="0" eb="2">
      <t>カコ</t>
    </rPh>
    <rPh sb="3" eb="6">
      <t>ネンドブン</t>
    </rPh>
    <rPh sb="7" eb="9">
      <t>シキン</t>
    </rPh>
    <rPh sb="9" eb="11">
      <t>シュウシ</t>
    </rPh>
    <rPh sb="11" eb="14">
      <t>ケッサンショ</t>
    </rPh>
    <rPh sb="15" eb="16">
      <t>ウツ</t>
    </rPh>
    <phoneticPr fontId="41"/>
  </si>
  <si>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41"/>
  </si>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</sst>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00_ "/>
    <numFmt numFmtId="178" formatCode="#,##0_);[Red]\(#,##0\)"/>
    <numFmt numFmtId="179" formatCode="#,##0_ "/>
    <numFmt numFmtId="180" formatCode="0.0_ "/>
    <numFmt numFmtId="181" formatCode="#,##0_ ;[Red]\-#,##0\ "/>
    <numFmt numFmtId="182" formatCode="#,##0;&quot;△ &quot;#,##0"/>
    <numFmt numFmtId="183" formatCode="#,##0&quot;円&quot;"/>
    <numFmt numFmtId="184" formatCode="#,##0;&quot;▲ &quot;#,##0"/>
  </numFmts>
  <fonts count="7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
      <sz val="12"/>
      <color indexed="10"/>
      <name val="ＭＳ Ｐ明朝"/>
      <family val="1"/>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1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6"/>
      <name val="ＭＳ Ｐ明朝"/>
      <family val="1"/>
      <charset val="128"/>
    </font>
    <font>
      <sz val="9"/>
      <name val="ＭＳ Ｐ明朝"/>
      <family val="1"/>
      <charset val="128"/>
    </font>
    <font>
      <b/>
      <sz val="9"/>
      <color indexed="81"/>
      <name val="MS P ゴシック"/>
      <family val="3"/>
      <charset val="128"/>
    </font>
    <font>
      <sz val="11"/>
      <color rgb="FFFF0000"/>
      <name val="ＭＳ Ｐゴシック"/>
      <family val="3"/>
      <charset val="128"/>
    </font>
    <font>
      <b/>
      <sz val="11"/>
      <color indexed="81"/>
      <name val="MS P ゴシック"/>
      <family val="3"/>
      <charset val="128"/>
    </font>
    <font>
      <u/>
      <sz val="11"/>
      <name val="ＭＳ Ｐゴシック"/>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FFFF99"/>
        <bgColor indexed="64"/>
      </patternFill>
    </fill>
  </fills>
  <borders count="12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uble">
        <color indexed="64"/>
      </top>
      <bottom/>
      <diagonal/>
    </border>
    <border>
      <left/>
      <right style="medium">
        <color indexed="64"/>
      </right>
      <top style="double">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3">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7" fillId="0" borderId="0" applyFont="0" applyFill="0" applyBorder="0" applyAlignment="0" applyProtection="0">
      <alignment vertical="center"/>
    </xf>
    <xf numFmtId="0" fontId="5" fillId="0" borderId="0">
      <alignment vertical="center"/>
    </xf>
    <xf numFmtId="0" fontId="5" fillId="0" borderId="0">
      <alignment vertical="center"/>
    </xf>
    <xf numFmtId="38" fontId="43" fillId="0" borderId="0" applyFont="0" applyFill="0" applyBorder="0" applyAlignment="0" applyProtection="0">
      <alignment vertical="center"/>
    </xf>
    <xf numFmtId="0" fontId="3" fillId="0" borderId="0">
      <alignment vertical="center"/>
    </xf>
  </cellStyleXfs>
  <cellXfs count="585">
    <xf numFmtId="0" fontId="0" fillId="0" borderId="0" xfId="0">
      <alignment vertical="center"/>
    </xf>
    <xf numFmtId="0" fontId="10" fillId="0" borderId="0" xfId="0" applyFont="1" applyAlignment="1">
      <alignment vertical="center" shrinkToFit="1"/>
    </xf>
    <xf numFmtId="0" fontId="10" fillId="0" borderId="1" xfId="0" applyFont="1" applyBorder="1" applyAlignment="1">
      <alignment horizontal="distributed" vertical="center" justifyLastLine="1"/>
    </xf>
    <xf numFmtId="0" fontId="7" fillId="0" borderId="0" xfId="0" applyFont="1" applyAlignment="1">
      <alignment horizontal="center" vertical="center"/>
    </xf>
    <xf numFmtId="0" fontId="7" fillId="0" borderId="0" xfId="0" applyFont="1">
      <alignment vertical="center"/>
    </xf>
    <xf numFmtId="12" fontId="11" fillId="0" borderId="9" xfId="0" applyNumberFormat="1" applyFont="1" applyBorder="1" applyAlignment="1">
      <alignment horizontal="right" vertical="center" shrinkToFit="1"/>
    </xf>
    <xf numFmtId="178" fontId="11" fillId="0" borderId="13" xfId="0" applyNumberFormat="1" applyFont="1" applyBorder="1">
      <alignment vertical="center"/>
    </xf>
    <xf numFmtId="178" fontId="10" fillId="0" borderId="12" xfId="0" applyNumberFormat="1" applyFont="1" applyBorder="1" applyAlignment="1">
      <alignment horizontal="center" vertical="center"/>
    </xf>
    <xf numFmtId="178" fontId="11" fillId="0" borderId="17" xfId="0" applyNumberFormat="1" applyFont="1" applyBorder="1">
      <alignment vertical="center"/>
    </xf>
    <xf numFmtId="178" fontId="11" fillId="0" borderId="19" xfId="0" applyNumberFormat="1" applyFont="1" applyBorder="1" applyAlignment="1">
      <alignment horizontal="left" vertical="center"/>
    </xf>
    <xf numFmtId="0" fontId="10" fillId="0" borderId="0" xfId="0" applyFont="1" applyAlignment="1">
      <alignment horizontal="center" vertical="center" justifyLastLine="1"/>
    </xf>
    <xf numFmtId="178" fontId="10" fillId="0" borderId="0" xfId="0" applyNumberFormat="1" applyFont="1" applyAlignment="1">
      <alignment horizontal="center" vertical="center"/>
    </xf>
    <xf numFmtId="178" fontId="11" fillId="0" borderId="20" xfId="0" applyNumberFormat="1" applyFont="1" applyBorder="1">
      <alignment vertical="center"/>
    </xf>
    <xf numFmtId="0" fontId="10" fillId="0" borderId="28" xfId="0" applyFont="1" applyBorder="1" applyAlignment="1">
      <alignment horizontal="center" vertical="center" justifyLastLine="1"/>
    </xf>
    <xf numFmtId="178" fontId="11" fillId="0" borderId="29" xfId="0" applyNumberFormat="1" applyFont="1" applyBorder="1">
      <alignment vertical="center"/>
    </xf>
    <xf numFmtId="178" fontId="10" fillId="0" borderId="30" xfId="0" applyNumberFormat="1" applyFont="1" applyBorder="1" applyAlignment="1">
      <alignment horizontal="center" vertical="center"/>
    </xf>
    <xf numFmtId="178" fontId="11" fillId="0" borderId="31" xfId="0" applyNumberFormat="1" applyFont="1" applyBorder="1">
      <alignment vertical="center"/>
    </xf>
    <xf numFmtId="178" fontId="11" fillId="0" borderId="32" xfId="0" applyNumberFormat="1" applyFont="1" applyBorder="1">
      <alignment vertical="center"/>
    </xf>
    <xf numFmtId="178" fontId="0" fillId="0" borderId="0" xfId="0" applyNumberFormat="1">
      <alignment vertical="center"/>
    </xf>
    <xf numFmtId="0" fontId="10" fillId="0" borderId="33" xfId="0" applyFont="1" applyBorder="1" applyAlignment="1">
      <alignment horizontal="center" vertical="center" justifyLastLine="1"/>
    </xf>
    <xf numFmtId="178" fontId="11" fillId="0" borderId="34" xfId="0" applyNumberFormat="1" applyFont="1" applyBorder="1">
      <alignment vertical="center"/>
    </xf>
    <xf numFmtId="178" fontId="10" fillId="0" borderId="33" xfId="0" applyNumberFormat="1" applyFont="1" applyBorder="1" applyAlignment="1">
      <alignment horizontal="center" vertical="center"/>
    </xf>
    <xf numFmtId="178" fontId="10" fillId="0" borderId="33" xfId="0" applyNumberFormat="1" applyFont="1" applyBorder="1" applyAlignment="1">
      <alignment horizontal="center" vertical="center" justifyLastLine="1"/>
    </xf>
    <xf numFmtId="178" fontId="11" fillId="0" borderId="35" xfId="0" applyNumberFormat="1" applyFont="1" applyBorder="1">
      <alignment vertical="center"/>
    </xf>
    <xf numFmtId="0" fontId="14" fillId="0" borderId="0" xfId="0" applyFont="1" applyAlignment="1">
      <alignment horizontal="center" vertical="distributed" textRotation="255"/>
    </xf>
    <xf numFmtId="0" fontId="14" fillId="0" borderId="0" xfId="0" applyFont="1">
      <alignment vertical="center"/>
    </xf>
    <xf numFmtId="0" fontId="14" fillId="0" borderId="0" xfId="0" applyFont="1" applyAlignment="1">
      <alignment vertical="center" textRotation="255" shrinkToFit="1"/>
    </xf>
    <xf numFmtId="0" fontId="15" fillId="0" borderId="0" xfId="0" applyFont="1" applyAlignment="1">
      <alignment horizontal="centerContinuous" vertical="center"/>
    </xf>
    <xf numFmtId="0" fontId="16" fillId="0" borderId="0" xfId="0" applyFont="1" applyAlignment="1">
      <alignment horizontal="right" vertical="center"/>
    </xf>
    <xf numFmtId="178" fontId="16" fillId="0" borderId="36" xfId="0" applyNumberFormat="1" applyFont="1" applyBorder="1" applyAlignment="1">
      <alignment horizontal="left" vertical="center"/>
    </xf>
    <xf numFmtId="0" fontId="10" fillId="0" borderId="20" xfId="0" applyFont="1" applyBorder="1" applyAlignment="1">
      <alignment horizontal="distributed" vertical="center" justifyLastLine="1"/>
    </xf>
    <xf numFmtId="0" fontId="15" fillId="0" borderId="0" xfId="0" applyFont="1">
      <alignment vertical="center"/>
    </xf>
    <xf numFmtId="0" fontId="14" fillId="0" borderId="38" xfId="0" applyFont="1" applyBorder="1" applyAlignment="1">
      <alignment horizontal="center" vertical="distributed" textRotation="255"/>
    </xf>
    <xf numFmtId="0" fontId="14" fillId="0" borderId="23" xfId="0" applyFont="1" applyBorder="1" applyAlignment="1">
      <alignment horizontal="center" vertical="center" wrapText="1" justifyLastLine="1"/>
    </xf>
    <xf numFmtId="178" fontId="14" fillId="0" borderId="39" xfId="0" applyNumberFormat="1" applyFont="1" applyBorder="1" applyAlignment="1">
      <alignment horizontal="center" vertical="center" justifyLastLine="1"/>
    </xf>
    <xf numFmtId="0" fontId="14" fillId="0" borderId="7" xfId="0" applyFont="1" applyBorder="1" applyAlignment="1">
      <alignment horizontal="center" vertical="distributed" textRotation="255"/>
    </xf>
    <xf numFmtId="0" fontId="7" fillId="0" borderId="8" xfId="0" applyFont="1" applyBorder="1">
      <alignment vertical="center"/>
    </xf>
    <xf numFmtId="0" fontId="19" fillId="0" borderId="45" xfId="0" applyFont="1" applyBorder="1" applyAlignment="1">
      <alignment horizontal="right" vertical="center"/>
    </xf>
    <xf numFmtId="0" fontId="19" fillId="0" borderId="48" xfId="0" applyFont="1" applyBorder="1" applyAlignment="1">
      <alignment horizontal="right" vertical="center"/>
    </xf>
    <xf numFmtId="0" fontId="14" fillId="0" borderId="15" xfId="0" applyFont="1" applyBorder="1" applyAlignment="1">
      <alignment horizontal="center" vertical="distributed" textRotation="255"/>
    </xf>
    <xf numFmtId="0" fontId="14" fillId="0" borderId="9" xfId="0" applyFont="1" applyBorder="1" applyAlignment="1">
      <alignment horizontal="center" vertical="center" textRotation="255" shrinkToFit="1"/>
    </xf>
    <xf numFmtId="0" fontId="14" fillId="0" borderId="9" xfId="0" applyFont="1" applyBorder="1">
      <alignment vertical="center"/>
    </xf>
    <xf numFmtId="0" fontId="14" fillId="0" borderId="10" xfId="0" applyFont="1" applyBorder="1">
      <alignment vertical="center"/>
    </xf>
    <xf numFmtId="0" fontId="19" fillId="0" borderId="1" xfId="0" applyFont="1" applyBorder="1" applyAlignment="1">
      <alignment horizontal="right" vertical="center"/>
    </xf>
    <xf numFmtId="0" fontId="14" fillId="0" borderId="18" xfId="0" applyFont="1" applyBorder="1" applyAlignment="1">
      <alignment horizontal="center" vertical="center" wrapText="1" justifyLastLine="1"/>
    </xf>
    <xf numFmtId="0" fontId="14" fillId="0" borderId="52" xfId="0" applyFont="1" applyBorder="1" applyAlignment="1">
      <alignment horizontal="center" vertical="center" textRotation="255" shrinkToFit="1"/>
    </xf>
    <xf numFmtId="0" fontId="14" fillId="0" borderId="52" xfId="0" applyFont="1" applyBorder="1">
      <alignment vertical="center"/>
    </xf>
    <xf numFmtId="0" fontId="14" fillId="0" borderId="53" xfId="0" applyFont="1" applyBorder="1">
      <alignment vertical="center"/>
    </xf>
    <xf numFmtId="0" fontId="14" fillId="0" borderId="54" xfId="0" applyFont="1" applyBorder="1" applyAlignment="1">
      <alignment horizontal="center" vertical="center" wrapText="1" justifyLastLine="1"/>
    </xf>
    <xf numFmtId="179" fontId="14" fillId="0" borderId="43" xfId="0" applyNumberFormat="1" applyFont="1" applyBorder="1">
      <alignment vertical="center"/>
    </xf>
    <xf numFmtId="0" fontId="14" fillId="0" borderId="43" xfId="0" applyFont="1" applyBorder="1">
      <alignment vertical="center"/>
    </xf>
    <xf numFmtId="0" fontId="14" fillId="0" borderId="54" xfId="0" applyFont="1" applyBorder="1">
      <alignment vertical="center"/>
    </xf>
    <xf numFmtId="179" fontId="14" fillId="0" borderId="43" xfId="0" applyNumberFormat="1" applyFont="1" applyBorder="1" applyAlignment="1">
      <alignment horizontal="center" vertical="center"/>
    </xf>
    <xf numFmtId="0" fontId="14" fillId="0" borderId="16" xfId="0" applyFont="1" applyBorder="1" applyAlignment="1">
      <alignment vertical="distributed" textRotation="255" justifyLastLine="1"/>
    </xf>
    <xf numFmtId="0" fontId="19" fillId="0" borderId="56" xfId="0" applyFont="1" applyBorder="1" applyAlignment="1">
      <alignment horizontal="right" vertical="center"/>
    </xf>
    <xf numFmtId="178" fontId="14" fillId="0" borderId="0" xfId="0" applyNumberFormat="1" applyFont="1" applyAlignment="1">
      <alignment vertical="center" shrinkToFit="1"/>
    </xf>
    <xf numFmtId="178" fontId="14" fillId="0" borderId="0" xfId="0" applyNumberFormat="1" applyFont="1">
      <alignment vertical="center"/>
    </xf>
    <xf numFmtId="0" fontId="21" fillId="0" borderId="0" xfId="0" applyFont="1" applyAlignment="1">
      <alignment horizontal="center" vertical="center"/>
    </xf>
    <xf numFmtId="0" fontId="14" fillId="0" borderId="0" xfId="0" applyFont="1" applyAlignment="1">
      <alignment horizontal="right" vertical="center"/>
    </xf>
    <xf numFmtId="176" fontId="14" fillId="0" borderId="0" xfId="0" applyNumberFormat="1" applyFont="1" applyAlignment="1">
      <alignment horizontal="left" vertical="center"/>
    </xf>
    <xf numFmtId="0" fontId="22" fillId="0" borderId="0" xfId="0" applyFont="1">
      <alignment vertical="center"/>
    </xf>
    <xf numFmtId="0" fontId="17" fillId="0" borderId="58" xfId="0" applyFont="1" applyBorder="1" applyAlignment="1">
      <alignment horizontal="left" vertical="center"/>
    </xf>
    <xf numFmtId="0" fontId="17" fillId="0" borderId="59" xfId="0" applyFont="1" applyBorder="1" applyAlignment="1">
      <alignment horizontal="left" vertical="center"/>
    </xf>
    <xf numFmtId="0" fontId="14" fillId="0" borderId="60" xfId="0" applyFont="1" applyBorder="1" applyAlignment="1">
      <alignment horizontal="right" vertical="center" wrapText="1"/>
    </xf>
    <xf numFmtId="0" fontId="17" fillId="0" borderId="62" xfId="0" applyFont="1" applyBorder="1" applyAlignment="1">
      <alignment horizontal="left" vertical="center"/>
    </xf>
    <xf numFmtId="0" fontId="17" fillId="0" borderId="9" xfId="0" applyFont="1" applyBorder="1" applyAlignment="1">
      <alignment horizontal="left" vertical="center"/>
    </xf>
    <xf numFmtId="0" fontId="14" fillId="0" borderId="63" xfId="0" applyFont="1" applyBorder="1" applyAlignment="1">
      <alignment horizontal="right" vertical="center" wrapText="1"/>
    </xf>
    <xf numFmtId="0" fontId="14" fillId="0" borderId="4" xfId="0" applyFont="1" applyBorder="1" applyAlignment="1">
      <alignment horizontal="distributed" vertical="center" wrapText="1" justifyLastLine="1"/>
    </xf>
    <xf numFmtId="0" fontId="14" fillId="0" borderId="11" xfId="0" applyFont="1" applyBorder="1" applyAlignment="1">
      <alignment horizontal="distributed" vertical="center" wrapText="1" justifyLastLine="1"/>
    </xf>
    <xf numFmtId="177" fontId="24" fillId="0" borderId="61" xfId="0" applyNumberFormat="1" applyFont="1" applyBorder="1" applyAlignment="1">
      <alignment horizontal="center" vertical="center" wrapText="1"/>
    </xf>
    <xf numFmtId="177" fontId="24" fillId="0" borderId="64" xfId="0" applyNumberFormat="1" applyFont="1" applyBorder="1" applyAlignment="1">
      <alignment horizontal="center" vertical="center" wrapText="1"/>
    </xf>
    <xf numFmtId="0" fontId="27" fillId="0" borderId="8" xfId="0" applyFont="1" applyBorder="1" applyAlignment="1">
      <alignment horizontal="center" vertical="center" textRotation="255" shrinkToFit="1"/>
    </xf>
    <xf numFmtId="0" fontId="27" fillId="0" borderId="5" xfId="0" applyFont="1" applyBorder="1" applyAlignment="1">
      <alignment horizontal="center" vertical="center" textRotation="255" shrinkToFit="1"/>
    </xf>
    <xf numFmtId="0" fontId="27" fillId="0" borderId="2" xfId="0" applyFont="1" applyBorder="1" applyAlignment="1">
      <alignment horizontal="distributed" vertical="center" justifyLastLine="1"/>
    </xf>
    <xf numFmtId="0" fontId="28" fillId="0" borderId="0" xfId="0" applyFont="1">
      <alignment vertical="center"/>
    </xf>
    <xf numFmtId="0" fontId="28" fillId="0" borderId="0" xfId="0" applyFont="1" applyAlignment="1">
      <alignment horizontal="center" vertical="center"/>
    </xf>
    <xf numFmtId="176" fontId="27" fillId="0" borderId="10" xfId="0" applyNumberFormat="1" applyFont="1" applyBorder="1" applyAlignment="1">
      <alignment horizontal="left" vertical="center" shrinkToFit="1"/>
    </xf>
    <xf numFmtId="0" fontId="10" fillId="0" borderId="33" xfId="0" applyFont="1" applyBorder="1" applyAlignment="1">
      <alignment horizontal="left" vertical="center" shrinkToFit="1"/>
    </xf>
    <xf numFmtId="0" fontId="17" fillId="0" borderId="78" xfId="0" applyFont="1" applyBorder="1" applyAlignment="1">
      <alignment horizontal="left" vertical="center"/>
    </xf>
    <xf numFmtId="0" fontId="17" fillId="0" borderId="0" xfId="0" applyFont="1" applyAlignment="1">
      <alignment horizontal="left" vertical="center"/>
    </xf>
    <xf numFmtId="0" fontId="14" fillId="0" borderId="86" xfId="0" applyFont="1" applyBorder="1" applyAlignment="1">
      <alignment horizontal="right" vertical="center" wrapText="1"/>
    </xf>
    <xf numFmtId="0" fontId="10" fillId="0" borderId="9" xfId="0" applyFont="1" applyBorder="1" applyAlignment="1">
      <alignment horizontal="center" vertical="center" justifyLastLine="1"/>
    </xf>
    <xf numFmtId="0" fontId="10" fillId="0" borderId="45" xfId="0" applyFont="1" applyBorder="1" applyAlignment="1">
      <alignment horizontal="center" vertical="center" justifyLastLine="1"/>
    </xf>
    <xf numFmtId="178" fontId="10" fillId="0" borderId="9" xfId="0" applyNumberFormat="1" applyFont="1" applyBorder="1" applyAlignment="1">
      <alignment horizontal="center" vertical="center"/>
    </xf>
    <xf numFmtId="178" fontId="10" fillId="0" borderId="45" xfId="0" applyNumberFormat="1" applyFont="1" applyBorder="1" applyAlignment="1">
      <alignment horizontal="center" vertical="center"/>
    </xf>
    <xf numFmtId="178" fontId="11" fillId="0" borderId="69" xfId="0" applyNumberFormat="1" applyFont="1" applyBorder="1">
      <alignment vertical="center"/>
    </xf>
    <xf numFmtId="178" fontId="11" fillId="0" borderId="26" xfId="0" applyNumberFormat="1" applyFont="1" applyBorder="1">
      <alignment vertical="center"/>
    </xf>
    <xf numFmtId="178" fontId="11" fillId="0" borderId="69" xfId="0" applyNumberFormat="1" applyFont="1" applyBorder="1" applyAlignment="1">
      <alignment horizontal="left" vertical="center"/>
    </xf>
    <xf numFmtId="178" fontId="11" fillId="0" borderId="53" xfId="0" applyNumberFormat="1" applyFont="1" applyBorder="1">
      <alignment vertical="center"/>
    </xf>
    <xf numFmtId="0" fontId="10" fillId="0" borderId="88" xfId="0" applyFont="1" applyBorder="1" applyAlignment="1">
      <alignment horizontal="distributed" vertical="center" justifyLastLine="1"/>
    </xf>
    <xf numFmtId="0" fontId="10" fillId="0" borderId="5" xfId="0" applyFont="1" applyBorder="1" applyAlignment="1">
      <alignment horizontal="distributed" vertical="center" justifyLastLine="1"/>
    </xf>
    <xf numFmtId="0" fontId="0" fillId="0" borderId="0" xfId="0" applyAlignment="1">
      <alignment horizontal="center" vertical="center"/>
    </xf>
    <xf numFmtId="0" fontId="32"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10" fillId="0" borderId="38" xfId="0" applyFont="1" applyBorder="1" applyAlignment="1">
      <alignment horizontal="distributed" vertical="center" justifyLastLine="1"/>
    </xf>
    <xf numFmtId="0" fontId="10" fillId="0" borderId="5" xfId="0" applyFont="1" applyBorder="1" applyAlignment="1">
      <alignment horizontal="distributed" vertical="center" wrapText="1" justifyLastLine="1"/>
    </xf>
    <xf numFmtId="0" fontId="10" fillId="0" borderId="15" xfId="0" applyFont="1" applyBorder="1" applyAlignment="1">
      <alignment horizontal="distributed" vertical="center" justifyLastLine="1"/>
    </xf>
    <xf numFmtId="0" fontId="10" fillId="0" borderId="4" xfId="0" applyFont="1" applyBorder="1" applyAlignment="1">
      <alignment horizontal="distributed" vertical="center" justifyLastLine="1"/>
    </xf>
    <xf numFmtId="0" fontId="10" fillId="0" borderId="2" xfId="0" applyFont="1" applyBorder="1" applyAlignment="1">
      <alignment horizontal="distributed" vertical="center" justifyLastLine="1"/>
    </xf>
    <xf numFmtId="0" fontId="10" fillId="0" borderId="27" xfId="0" applyFont="1" applyBorder="1" applyAlignment="1">
      <alignment horizontal="distributed" vertical="center" wrapText="1" justifyLastLine="1"/>
    </xf>
    <xf numFmtId="0" fontId="10" fillId="0" borderId="25" xfId="0" applyFont="1" applyBorder="1" applyAlignment="1">
      <alignment horizontal="distributed" vertical="center" wrapText="1" justifyLastLine="1"/>
    </xf>
    <xf numFmtId="0" fontId="10" fillId="0" borderId="6" xfId="0" applyFont="1" applyBorder="1" applyAlignment="1">
      <alignment horizontal="distributed" vertical="center" justifyLastLine="1"/>
    </xf>
    <xf numFmtId="0" fontId="10" fillId="0" borderId="3" xfId="0" applyFont="1" applyBorder="1" applyAlignment="1">
      <alignment horizontal="distributed" vertical="center" justifyLastLine="1"/>
    </xf>
    <xf numFmtId="0" fontId="10" fillId="0" borderId="15" xfId="0" applyFont="1" applyBorder="1" applyAlignment="1">
      <alignment horizontal="distributed" vertical="center" wrapText="1" justifyLastLine="1"/>
    </xf>
    <xf numFmtId="0" fontId="10" fillId="0" borderId="7" xfId="0" applyFont="1" applyBorder="1" applyAlignment="1">
      <alignment horizontal="distributed" vertical="center" justifyLastLine="1"/>
    </xf>
    <xf numFmtId="0" fontId="10" fillId="0" borderId="27" xfId="0" applyFont="1" applyBorder="1" applyAlignment="1">
      <alignment horizontal="distributed" vertical="center" justifyLastLine="1"/>
    </xf>
    <xf numFmtId="0" fontId="10" fillId="0" borderId="3" xfId="0" applyFont="1" applyBorder="1" applyAlignment="1">
      <alignment horizontal="distributed" vertical="center" wrapText="1" justifyLastLine="1"/>
    </xf>
    <xf numFmtId="0" fontId="10" fillId="0" borderId="11" xfId="0" applyFont="1" applyBorder="1" applyAlignment="1">
      <alignment horizontal="distributed" vertical="center" justifyLastLine="1"/>
    </xf>
    <xf numFmtId="0" fontId="33" fillId="0" borderId="0" xfId="1" applyFont="1" applyAlignment="1">
      <alignment vertical="center"/>
    </xf>
    <xf numFmtId="0" fontId="6" fillId="0" borderId="0" xfId="2">
      <alignment vertical="center"/>
    </xf>
    <xf numFmtId="0" fontId="10" fillId="0" borderId="0" xfId="1" applyFont="1" applyAlignment="1">
      <alignment vertical="center"/>
    </xf>
    <xf numFmtId="0" fontId="14" fillId="0" borderId="55" xfId="0" applyFont="1" applyBorder="1" applyAlignment="1">
      <alignment horizontal="center" vertical="center" textRotation="255" shrinkToFit="1"/>
    </xf>
    <xf numFmtId="0" fontId="14" fillId="0" borderId="89" xfId="0" applyFont="1" applyBorder="1" applyAlignment="1">
      <alignment vertical="center" justifyLastLine="1"/>
    </xf>
    <xf numFmtId="0" fontId="10" fillId="0" borderId="54" xfId="0" applyFont="1" applyBorder="1" applyAlignment="1">
      <alignment horizontal="distributed" vertical="center" wrapText="1" justifyLastLine="1"/>
    </xf>
    <xf numFmtId="0" fontId="14" fillId="0" borderId="93" xfId="0" applyFont="1" applyBorder="1" applyAlignment="1">
      <alignment vertical="center" justifyLastLine="1"/>
    </xf>
    <xf numFmtId="0" fontId="0" fillId="0" borderId="49" xfId="0" applyBorder="1">
      <alignment vertical="center"/>
    </xf>
    <xf numFmtId="0" fontId="10" fillId="3" borderId="5" xfId="0" applyFont="1" applyFill="1" applyBorder="1" applyAlignment="1">
      <alignment horizontal="distributed" vertical="center" justifyLastLine="1"/>
    </xf>
    <xf numFmtId="0" fontId="10" fillId="0" borderId="99" xfId="0" applyFont="1" applyBorder="1" applyAlignment="1">
      <alignment horizontal="distributed" vertical="center" justifyLastLine="1"/>
    </xf>
    <xf numFmtId="0" fontId="10" fillId="0" borderId="52" xfId="0" applyFont="1" applyBorder="1" applyAlignment="1">
      <alignment horizontal="left" vertical="center" shrinkToFit="1"/>
    </xf>
    <xf numFmtId="0" fontId="10" fillId="0" borderId="40" xfId="0" applyFont="1" applyBorder="1" applyAlignment="1">
      <alignment horizontal="distributed" vertical="center" wrapText="1" justifyLastLine="1"/>
    </xf>
    <xf numFmtId="0" fontId="10" fillId="0" borderId="10" xfId="0" applyFont="1" applyBorder="1" applyAlignment="1">
      <alignment horizontal="left" vertical="center" shrinkToFit="1"/>
    </xf>
    <xf numFmtId="0" fontId="10" fillId="0" borderId="53" xfId="0" applyFont="1" applyBorder="1" applyAlignment="1">
      <alignment horizontal="left" vertical="center" shrinkToFit="1"/>
    </xf>
    <xf numFmtId="0" fontId="10" fillId="0" borderId="35" xfId="0" applyFont="1" applyBorder="1" applyAlignment="1">
      <alignment horizontal="left" vertical="center" shrinkToFit="1"/>
    </xf>
    <xf numFmtId="12" fontId="6" fillId="0" borderId="0" xfId="2" applyNumberFormat="1">
      <alignment vertical="center"/>
    </xf>
    <xf numFmtId="177" fontId="10" fillId="0" borderId="8" xfId="0" applyNumberFormat="1" applyFont="1" applyBorder="1" applyAlignment="1">
      <alignment horizontal="center" vertical="center" shrinkToFit="1"/>
    </xf>
    <xf numFmtId="0" fontId="14" fillId="0" borderId="54" xfId="0" applyFont="1" applyBorder="1" applyAlignment="1">
      <alignment horizontal="center" vertical="center" textRotation="255" shrinkToFit="1"/>
    </xf>
    <xf numFmtId="0" fontId="14" fillId="0" borderId="69" xfId="0" applyFont="1" applyBorder="1" applyAlignment="1">
      <alignment horizontal="center" vertical="center" justifyLastLine="1"/>
    </xf>
    <xf numFmtId="0" fontId="32" fillId="0" borderId="5" xfId="0" applyFont="1" applyBorder="1" applyAlignment="1">
      <alignment horizontal="distributed" vertical="center" justifyLastLine="1"/>
    </xf>
    <xf numFmtId="0" fontId="42" fillId="0" borderId="0" xfId="9" applyFont="1">
      <alignment vertical="center"/>
    </xf>
    <xf numFmtId="0" fontId="5" fillId="0" borderId="0" xfId="9">
      <alignment vertical="center"/>
    </xf>
    <xf numFmtId="0" fontId="40" fillId="0" borderId="0" xfId="9" applyFont="1" applyAlignment="1">
      <alignment horizontal="center" vertical="center"/>
    </xf>
    <xf numFmtId="0" fontId="43" fillId="0" borderId="0" xfId="9" applyFont="1" applyAlignment="1">
      <alignment horizontal="center" vertical="center"/>
    </xf>
    <xf numFmtId="0" fontId="44" fillId="0" borderId="0" xfId="9" applyFont="1">
      <alignment vertical="center"/>
    </xf>
    <xf numFmtId="0" fontId="43" fillId="0" borderId="5" xfId="9" applyFont="1" applyBorder="1" applyAlignment="1">
      <alignment horizontal="center" vertical="center"/>
    </xf>
    <xf numFmtId="0" fontId="43" fillId="0" borderId="0" xfId="9" applyFont="1">
      <alignment vertical="center"/>
    </xf>
    <xf numFmtId="0" fontId="45" fillId="0" borderId="0" xfId="9" applyFont="1" applyAlignment="1">
      <alignment horizontal="center" vertical="center"/>
    </xf>
    <xf numFmtId="0" fontId="46" fillId="0" borderId="0" xfId="9" applyFont="1" applyAlignment="1">
      <alignment horizontal="center" vertical="center"/>
    </xf>
    <xf numFmtId="0" fontId="44" fillId="0" borderId="0" xfId="9" applyFont="1" applyAlignment="1">
      <alignment horizontal="left" vertical="center"/>
    </xf>
    <xf numFmtId="0" fontId="45" fillId="0" borderId="0" xfId="9" applyFont="1">
      <alignment vertical="center"/>
    </xf>
    <xf numFmtId="0" fontId="45" fillId="0" borderId="20" xfId="9" applyFont="1" applyBorder="1">
      <alignment vertical="center"/>
    </xf>
    <xf numFmtId="0" fontId="45" fillId="0" borderId="78" xfId="9" applyFont="1" applyBorder="1">
      <alignment vertical="center"/>
    </xf>
    <xf numFmtId="0" fontId="43" fillId="0" borderId="0" xfId="9" applyFont="1" applyAlignment="1">
      <alignment vertical="center" wrapText="1"/>
    </xf>
    <xf numFmtId="0" fontId="43" fillId="0" borderId="20" xfId="9" applyFont="1" applyBorder="1" applyAlignment="1">
      <alignment vertical="center" wrapText="1"/>
    </xf>
    <xf numFmtId="0" fontId="43" fillId="0" borderId="78" xfId="9" applyFont="1" applyBorder="1" applyAlignment="1">
      <alignment vertical="center" wrapText="1"/>
    </xf>
    <xf numFmtId="0" fontId="43" fillId="3" borderId="0" xfId="9" applyFont="1" applyFill="1" applyAlignment="1">
      <alignment vertical="center" wrapText="1"/>
    </xf>
    <xf numFmtId="0" fontId="43" fillId="3" borderId="0" xfId="9" applyFont="1" applyFill="1" applyAlignment="1">
      <alignment horizontal="left" vertical="center" wrapText="1" indent="1"/>
    </xf>
    <xf numFmtId="0" fontId="5" fillId="3" borderId="0" xfId="9" applyFill="1">
      <alignment vertical="center"/>
    </xf>
    <xf numFmtId="0" fontId="43" fillId="0" borderId="0" xfId="9" applyFont="1" applyAlignment="1">
      <alignment horizontal="left" vertical="center"/>
    </xf>
    <xf numFmtId="0" fontId="5" fillId="6" borderId="5" xfId="9" applyFill="1" applyBorder="1" applyAlignment="1">
      <alignment horizontal="center" vertical="center"/>
    </xf>
    <xf numFmtId="0" fontId="49" fillId="0" borderId="0" xfId="9" applyFont="1" applyAlignment="1">
      <alignment horizontal="center" vertical="center"/>
    </xf>
    <xf numFmtId="0" fontId="5" fillId="0" borderId="5" xfId="9" applyBorder="1" applyAlignment="1">
      <alignment horizontal="center" vertical="center"/>
    </xf>
    <xf numFmtId="0" fontId="47" fillId="0" borderId="0" xfId="9" applyFont="1" applyAlignment="1">
      <alignment horizontal="center" vertical="center"/>
    </xf>
    <xf numFmtId="0" fontId="44" fillId="0" borderId="0" xfId="9" applyFont="1" applyAlignment="1">
      <alignment horizontal="center" vertical="center" wrapText="1"/>
    </xf>
    <xf numFmtId="0" fontId="5" fillId="0" borderId="40" xfId="9" applyBorder="1" applyAlignment="1">
      <alignment horizontal="center" vertical="center"/>
    </xf>
    <xf numFmtId="0" fontId="44" fillId="0" borderId="9" xfId="9" applyFont="1" applyBorder="1" applyAlignment="1">
      <alignment horizontal="left" vertical="center" wrapText="1"/>
    </xf>
    <xf numFmtId="0" fontId="49" fillId="0" borderId="0" xfId="9" applyFont="1" applyAlignment="1">
      <alignment horizontal="left" vertical="center" wrapText="1"/>
    </xf>
    <xf numFmtId="0" fontId="5" fillId="0" borderId="0" xfId="9" applyAlignment="1">
      <alignment horizontal="left" vertical="center" wrapText="1"/>
    </xf>
    <xf numFmtId="0" fontId="44" fillId="0" borderId="0" xfId="9" applyFont="1" applyAlignment="1">
      <alignment horizontal="left" vertical="center" wrapText="1"/>
    </xf>
    <xf numFmtId="0" fontId="5" fillId="0" borderId="0" xfId="9" applyAlignment="1">
      <alignment horizontal="center" vertical="center"/>
    </xf>
    <xf numFmtId="0" fontId="5" fillId="0" borderId="0" xfId="9" applyAlignment="1">
      <alignment horizontal="center" vertical="center" wrapText="1"/>
    </xf>
    <xf numFmtId="0" fontId="5" fillId="0" borderId="0" xfId="10">
      <alignment vertical="center"/>
    </xf>
    <xf numFmtId="0" fontId="5" fillId="0" borderId="0" xfId="10" applyAlignment="1">
      <alignment horizontal="center" vertical="center"/>
    </xf>
    <xf numFmtId="0" fontId="45" fillId="0" borderId="0" xfId="10" applyFont="1" applyAlignment="1">
      <alignment horizontal="right" vertical="center"/>
    </xf>
    <xf numFmtId="0" fontId="53" fillId="0" borderId="0" xfId="10" applyFont="1" applyAlignment="1">
      <alignment horizontal="center" vertical="center"/>
    </xf>
    <xf numFmtId="0" fontId="49" fillId="0" borderId="0" xfId="10" applyFont="1" applyAlignment="1">
      <alignment horizontal="center" vertical="center" wrapText="1"/>
    </xf>
    <xf numFmtId="0" fontId="0" fillId="8" borderId="104" xfId="10" applyFont="1" applyFill="1" applyBorder="1" applyAlignment="1">
      <alignment horizontal="center" vertical="center"/>
    </xf>
    <xf numFmtId="0" fontId="0" fillId="8" borderId="105" xfId="10" applyFont="1" applyFill="1" applyBorder="1" applyAlignment="1">
      <alignment horizontal="center" vertical="center"/>
    </xf>
    <xf numFmtId="0" fontId="0" fillId="8" borderId="106" xfId="10" applyFont="1" applyFill="1" applyBorder="1" applyAlignment="1">
      <alignment horizontal="center" vertical="center" wrapText="1"/>
    </xf>
    <xf numFmtId="0" fontId="5" fillId="8" borderId="106" xfId="10" applyFill="1" applyBorder="1" applyAlignment="1">
      <alignment horizontal="center" vertical="center" wrapText="1"/>
    </xf>
    <xf numFmtId="0" fontId="0" fillId="8" borderId="107" xfId="10" applyFont="1" applyFill="1" applyBorder="1" applyAlignment="1">
      <alignment horizontal="center" vertical="center"/>
    </xf>
    <xf numFmtId="0" fontId="5" fillId="8" borderId="104" xfId="10" applyFill="1" applyBorder="1" applyAlignment="1">
      <alignment horizontal="center" vertical="center"/>
    </xf>
    <xf numFmtId="0" fontId="5" fillId="3" borderId="0" xfId="10" applyFill="1" applyAlignment="1">
      <alignment horizontal="center" vertical="center"/>
    </xf>
    <xf numFmtId="0" fontId="5" fillId="8" borderId="108" xfId="10" applyFill="1" applyBorder="1" applyAlignment="1">
      <alignment horizontal="center" vertical="center"/>
    </xf>
    <xf numFmtId="0" fontId="0" fillId="8" borderId="104" xfId="10" applyFont="1" applyFill="1" applyBorder="1" applyAlignment="1">
      <alignment horizontal="center" vertical="center" wrapText="1"/>
    </xf>
    <xf numFmtId="0" fontId="55" fillId="0" borderId="0" xfId="10" applyFont="1" applyAlignment="1">
      <alignment horizontal="center" vertical="center" wrapText="1"/>
    </xf>
    <xf numFmtId="0" fontId="55" fillId="8" borderId="109" xfId="10" applyFont="1" applyFill="1" applyBorder="1" applyAlignment="1">
      <alignment horizontal="center" vertical="center" wrapText="1"/>
    </xf>
    <xf numFmtId="0" fontId="55" fillId="8" borderId="36" xfId="10" applyFont="1" applyFill="1" applyBorder="1" applyAlignment="1">
      <alignment horizontal="center" vertical="center" wrapText="1"/>
    </xf>
    <xf numFmtId="0" fontId="55" fillId="8" borderId="56" xfId="10" applyFont="1" applyFill="1" applyBorder="1" applyAlignment="1">
      <alignment horizontal="center" vertical="center" wrapText="1"/>
    </xf>
    <xf numFmtId="0" fontId="55" fillId="8" borderId="110" xfId="10" applyFont="1" applyFill="1" applyBorder="1" applyAlignment="1">
      <alignment horizontal="center" vertical="center" wrapText="1"/>
    </xf>
    <xf numFmtId="0" fontId="55" fillId="3" borderId="0" xfId="10" applyFont="1" applyFill="1" applyAlignment="1">
      <alignment horizontal="center" vertical="center" wrapText="1"/>
    </xf>
    <xf numFmtId="0" fontId="56" fillId="0" borderId="0" xfId="10" applyFont="1" applyAlignment="1">
      <alignment vertical="center" wrapText="1"/>
    </xf>
    <xf numFmtId="0" fontId="55" fillId="8" borderId="111" xfId="10" applyFont="1" applyFill="1" applyBorder="1" applyAlignment="1">
      <alignment horizontal="center" vertical="center" wrapText="1"/>
    </xf>
    <xf numFmtId="0" fontId="57" fillId="0" borderId="0" xfId="10" applyFont="1">
      <alignment vertical="center"/>
    </xf>
    <xf numFmtId="0" fontId="5" fillId="0" borderId="112" xfId="10" applyBorder="1" applyAlignment="1">
      <alignment horizontal="center" vertical="center"/>
    </xf>
    <xf numFmtId="0" fontId="0" fillId="0" borderId="16" xfId="10" applyFont="1" applyBorder="1" applyAlignment="1">
      <alignment horizontal="left" vertical="center" wrapText="1"/>
    </xf>
    <xf numFmtId="0" fontId="0" fillId="0" borderId="54" xfId="10" applyFont="1" applyBorder="1" applyAlignment="1">
      <alignment horizontal="left" vertical="center" wrapText="1"/>
    </xf>
    <xf numFmtId="0" fontId="53" fillId="0" borderId="88" xfId="10" applyFont="1" applyBorder="1" applyAlignment="1">
      <alignment horizontal="left" vertical="center" wrapText="1"/>
    </xf>
    <xf numFmtId="38" fontId="5" fillId="9" borderId="54" xfId="8" applyFont="1" applyFill="1" applyBorder="1" applyAlignment="1">
      <alignment horizontal="right" vertical="center"/>
    </xf>
    <xf numFmtId="38" fontId="5" fillId="0" borderId="54" xfId="8" applyFont="1" applyBorder="1">
      <alignment vertical="center"/>
    </xf>
    <xf numFmtId="38" fontId="5" fillId="3" borderId="54" xfId="8" applyFont="1" applyFill="1" applyBorder="1" applyAlignment="1">
      <alignment horizontal="right" vertical="center"/>
    </xf>
    <xf numFmtId="38" fontId="5" fillId="3" borderId="112" xfId="8" applyFont="1" applyFill="1" applyBorder="1" applyAlignment="1">
      <alignment horizontal="left" vertical="center" wrapText="1"/>
    </xf>
    <xf numFmtId="38" fontId="5" fillId="3" borderId="0" xfId="8" applyFont="1" applyFill="1" applyBorder="1" applyAlignment="1">
      <alignment horizontal="left" vertical="center" wrapText="1"/>
    </xf>
    <xf numFmtId="0" fontId="5" fillId="0" borderId="113" xfId="10" applyBorder="1" applyAlignment="1">
      <alignment horizontal="center" vertical="center"/>
    </xf>
    <xf numFmtId="0" fontId="0" fillId="0" borderId="52" xfId="10" applyFont="1" applyBorder="1" applyAlignment="1">
      <alignment horizontal="left" vertical="center" wrapText="1"/>
    </xf>
    <xf numFmtId="0" fontId="0" fillId="0" borderId="5" xfId="10" applyFont="1" applyBorder="1" applyAlignment="1">
      <alignment horizontal="left" vertical="center" wrapText="1"/>
    </xf>
    <xf numFmtId="0" fontId="53" fillId="0" borderId="54" xfId="10" applyFont="1" applyBorder="1" applyAlignment="1">
      <alignment horizontal="left" vertical="center" wrapText="1"/>
    </xf>
    <xf numFmtId="38" fontId="5" fillId="0" borderId="5" xfId="8" applyFont="1" applyBorder="1">
      <alignment vertical="center"/>
    </xf>
    <xf numFmtId="38" fontId="5" fillId="3" borderId="5" xfId="8" applyFont="1" applyFill="1" applyBorder="1" applyAlignment="1">
      <alignment horizontal="right" vertical="center"/>
    </xf>
    <xf numFmtId="38" fontId="5" fillId="3" borderId="113" xfId="8" applyFont="1" applyFill="1" applyBorder="1" applyAlignment="1">
      <alignment horizontal="left" vertical="center" wrapText="1"/>
    </xf>
    <xf numFmtId="0" fontId="5" fillId="0" borderId="52" xfId="10" applyBorder="1" applyAlignment="1">
      <alignment horizontal="left" vertical="center" wrapText="1"/>
    </xf>
    <xf numFmtId="0" fontId="5" fillId="0" borderId="5" xfId="10" applyBorder="1" applyAlignment="1">
      <alignment horizontal="left" vertical="center" wrapText="1"/>
    </xf>
    <xf numFmtId="0" fontId="5" fillId="0" borderId="114" xfId="10" applyBorder="1" applyAlignment="1">
      <alignment horizontal="center" vertical="center"/>
    </xf>
    <xf numFmtId="0" fontId="5" fillId="0" borderId="12" xfId="10" applyBorder="1" applyAlignment="1">
      <alignment horizontal="left" vertical="center" wrapText="1"/>
    </xf>
    <xf numFmtId="0" fontId="5" fillId="0" borderId="95" xfId="10" applyBorder="1" applyAlignment="1">
      <alignment horizontal="left" vertical="center" wrapText="1"/>
    </xf>
    <xf numFmtId="0" fontId="53" fillId="0" borderId="56" xfId="10" applyFont="1" applyBorder="1" applyAlignment="1">
      <alignment horizontal="left" vertical="center" wrapText="1"/>
    </xf>
    <xf numFmtId="38" fontId="5" fillId="9" borderId="56" xfId="8" applyFont="1" applyFill="1" applyBorder="1" applyAlignment="1">
      <alignment horizontal="right" vertical="center"/>
    </xf>
    <xf numFmtId="38" fontId="5" fillId="0" borderId="95" xfId="8" applyFont="1" applyBorder="1">
      <alignment vertical="center"/>
    </xf>
    <xf numFmtId="38" fontId="5" fillId="3" borderId="95" xfId="8" applyFont="1" applyFill="1" applyBorder="1" applyAlignment="1">
      <alignment horizontal="right" vertical="center"/>
    </xf>
    <xf numFmtId="38" fontId="5" fillId="3" borderId="114" xfId="8" applyFont="1" applyFill="1" applyBorder="1" applyAlignment="1">
      <alignment horizontal="left" vertical="center" wrapText="1"/>
    </xf>
    <xf numFmtId="0" fontId="58" fillId="0" borderId="0" xfId="10" applyFont="1" applyAlignment="1">
      <alignment horizontal="distributed" vertical="center" justifyLastLine="1"/>
    </xf>
    <xf numFmtId="38" fontId="5" fillId="0" borderId="0" xfId="10" applyNumberFormat="1">
      <alignment vertical="center"/>
    </xf>
    <xf numFmtId="0" fontId="49" fillId="0" borderId="0" xfId="10" applyFont="1" applyAlignment="1">
      <alignment vertical="top"/>
    </xf>
    <xf numFmtId="0" fontId="49" fillId="0" borderId="0" xfId="10" applyFont="1" applyAlignment="1">
      <alignment horizontal="center" vertical="top"/>
    </xf>
    <xf numFmtId="0" fontId="59" fillId="0" borderId="0" xfId="10" applyFont="1" applyAlignment="1">
      <alignment horizontal="distributed" vertical="top" justifyLastLine="1"/>
    </xf>
    <xf numFmtId="38" fontId="49" fillId="0" borderId="0" xfId="10" applyNumberFormat="1" applyFont="1" applyAlignment="1">
      <alignment vertical="top"/>
    </xf>
    <xf numFmtId="0" fontId="53" fillId="0" borderId="0" xfId="10" applyFont="1" applyAlignment="1">
      <alignment horizontal="center"/>
    </xf>
    <xf numFmtId="0" fontId="54" fillId="0" borderId="0" xfId="10" applyFont="1" applyAlignment="1">
      <alignment horizontal="center"/>
    </xf>
    <xf numFmtId="38" fontId="0" fillId="10" borderId="115" xfId="8" applyFont="1" applyFill="1" applyBorder="1" applyAlignment="1">
      <alignment horizontal="right" vertical="center"/>
    </xf>
    <xf numFmtId="0" fontId="0" fillId="0" borderId="0" xfId="10" applyFont="1">
      <alignment vertical="center"/>
    </xf>
    <xf numFmtId="0" fontId="49" fillId="7" borderId="5" xfId="10" applyFont="1" applyFill="1" applyBorder="1" applyAlignment="1">
      <alignment horizontal="center" vertical="center"/>
    </xf>
    <xf numFmtId="0" fontId="44" fillId="7" borderId="5" xfId="10" applyFont="1" applyFill="1" applyBorder="1" applyAlignment="1">
      <alignment horizontal="center" vertical="center"/>
    </xf>
    <xf numFmtId="10" fontId="5" fillId="0" borderId="5" xfId="10" applyNumberFormat="1" applyBorder="1">
      <alignment vertical="center"/>
    </xf>
    <xf numFmtId="0" fontId="10" fillId="0" borderId="116" xfId="0" applyFont="1" applyBorder="1" applyAlignment="1">
      <alignment horizontal="distributed" vertical="center" justifyLastLine="1"/>
    </xf>
    <xf numFmtId="0" fontId="14" fillId="0" borderId="117" xfId="0" applyFont="1" applyBorder="1" applyAlignment="1">
      <alignment horizontal="distributed" vertical="center"/>
    </xf>
    <xf numFmtId="0" fontId="14" fillId="0" borderId="2" xfId="0" applyFont="1" applyBorder="1" applyAlignment="1">
      <alignment horizontal="distributed" vertical="center" wrapText="1" justifyLastLine="1"/>
    </xf>
    <xf numFmtId="0" fontId="14" fillId="0" borderId="15" xfId="0" applyFont="1" applyBorder="1" applyAlignment="1">
      <alignment horizontal="distributed" vertical="center" justifyLastLine="1"/>
    </xf>
    <xf numFmtId="0" fontId="14" fillId="0" borderId="4" xfId="0" applyFont="1" applyBorder="1" applyAlignment="1">
      <alignment horizontal="distributed" vertical="center" justifyLastLine="1"/>
    </xf>
    <xf numFmtId="0" fontId="14" fillId="0" borderId="45" xfId="0" applyFont="1" applyBorder="1" applyAlignment="1">
      <alignment horizontal="distributed" vertical="center" justifyLastLine="1"/>
    </xf>
    <xf numFmtId="179" fontId="14" fillId="0" borderId="52" xfId="0" applyNumberFormat="1" applyFont="1" applyBorder="1" applyAlignment="1">
      <alignment horizontal="right" vertical="center" shrinkToFit="1"/>
    </xf>
    <xf numFmtId="0" fontId="14" fillId="0" borderId="53" xfId="0" applyFont="1" applyBorder="1" applyAlignment="1">
      <alignment horizontal="left" vertical="center"/>
    </xf>
    <xf numFmtId="0" fontId="14" fillId="0" borderId="67" xfId="0" applyFont="1" applyBorder="1" applyAlignment="1">
      <alignment horizontal="distributed" vertical="center" justifyLastLine="1"/>
    </xf>
    <xf numFmtId="179" fontId="14" fillId="0" borderId="33" xfId="0" applyNumberFormat="1" applyFont="1" applyBorder="1" applyAlignment="1">
      <alignment horizontal="right" vertical="center" shrinkToFit="1"/>
    </xf>
    <xf numFmtId="0" fontId="14" fillId="0" borderId="35" xfId="0" applyFont="1" applyBorder="1" applyAlignment="1">
      <alignment horizontal="left" vertical="center"/>
    </xf>
    <xf numFmtId="0" fontId="14" fillId="0" borderId="120" xfId="0" applyFont="1" applyBorder="1">
      <alignment vertical="center"/>
    </xf>
    <xf numFmtId="0" fontId="14" fillId="0" borderId="78" xfId="0" applyFont="1" applyBorder="1">
      <alignment vertical="center"/>
    </xf>
    <xf numFmtId="178" fontId="14" fillId="0" borderId="0" xfId="0" applyNumberFormat="1" applyFont="1" applyAlignment="1">
      <alignment horizontal="right" vertical="center"/>
    </xf>
    <xf numFmtId="183" fontId="14" fillId="0" borderId="0" xfId="0" applyNumberFormat="1" applyFont="1">
      <alignment vertical="center"/>
    </xf>
    <xf numFmtId="184" fontId="14" fillId="0" borderId="0" xfId="0" applyNumberFormat="1" applyFont="1">
      <alignment vertical="center"/>
    </xf>
    <xf numFmtId="0" fontId="14" fillId="0" borderId="20" xfId="0" applyFont="1" applyBorder="1" applyAlignment="1">
      <alignment horizontal="left" vertical="center"/>
    </xf>
    <xf numFmtId="0" fontId="14" fillId="0" borderId="0" xfId="0" applyFont="1" applyAlignment="1">
      <alignment horizontal="left" vertical="center"/>
    </xf>
    <xf numFmtId="182" fontId="5" fillId="0" borderId="0" xfId="10" applyNumberFormat="1">
      <alignment vertical="center"/>
    </xf>
    <xf numFmtId="0" fontId="58" fillId="0" borderId="0" xfId="10" applyFont="1" applyAlignment="1">
      <alignment horizontal="right" vertical="center"/>
    </xf>
    <xf numFmtId="0" fontId="42" fillId="0" borderId="0" xfId="10" applyFont="1">
      <alignment vertical="center"/>
    </xf>
    <xf numFmtId="0" fontId="40" fillId="0" borderId="0" xfId="10" applyFont="1" applyAlignment="1">
      <alignment horizontal="center" vertical="center"/>
    </xf>
    <xf numFmtId="0" fontId="52" fillId="7" borderId="5" xfId="10" applyFont="1" applyFill="1" applyBorder="1" applyAlignment="1">
      <alignment horizontal="center" vertical="center"/>
    </xf>
    <xf numFmtId="0" fontId="66" fillId="0" borderId="0" xfId="10" applyFont="1">
      <alignment vertical="center"/>
    </xf>
    <xf numFmtId="0" fontId="5" fillId="0" borderId="5" xfId="10" applyBorder="1" applyAlignment="1">
      <alignment horizontal="center" vertical="center"/>
    </xf>
    <xf numFmtId="177" fontId="10" fillId="0" borderId="5" xfId="0" applyNumberFormat="1" applyFont="1" applyBorder="1" applyAlignment="1">
      <alignment horizontal="center" vertical="center" shrinkToFit="1"/>
    </xf>
    <xf numFmtId="0" fontId="3" fillId="8" borderId="106" xfId="10" applyFont="1" applyFill="1" applyBorder="1" applyAlignment="1">
      <alignment horizontal="center" vertical="center"/>
    </xf>
    <xf numFmtId="0" fontId="19" fillId="0" borderId="54" xfId="0" applyFont="1" applyBorder="1" applyAlignment="1">
      <alignment horizontal="right" vertical="center"/>
    </xf>
    <xf numFmtId="178" fontId="18" fillId="0" borderId="41" xfId="0" applyNumberFormat="1" applyFont="1" applyBorder="1" applyAlignment="1">
      <alignment horizontal="right" vertical="center" shrinkToFit="1"/>
    </xf>
    <xf numFmtId="178" fontId="18" fillId="0" borderId="47" xfId="0" applyNumberFormat="1" applyFont="1" applyBorder="1" applyAlignment="1">
      <alignment horizontal="right" vertical="center"/>
    </xf>
    <xf numFmtId="178" fontId="18" fillId="0" borderId="20" xfId="0" applyNumberFormat="1" applyFont="1" applyBorder="1" applyAlignment="1">
      <alignment horizontal="right" vertical="center"/>
    </xf>
    <xf numFmtId="178" fontId="18" fillId="0" borderId="44" xfId="0" applyNumberFormat="1" applyFont="1" applyBorder="1" applyAlignment="1">
      <alignment horizontal="right" vertical="center" shrinkToFit="1"/>
    </xf>
    <xf numFmtId="178" fontId="20" fillId="0" borderId="49" xfId="0" applyNumberFormat="1" applyFont="1" applyBorder="1" applyAlignment="1">
      <alignment horizontal="right" vertical="center" shrinkToFit="1"/>
    </xf>
    <xf numFmtId="178" fontId="14" fillId="0" borderId="51" xfId="0" applyNumberFormat="1" applyFont="1" applyBorder="1" applyAlignment="1">
      <alignment horizontal="right" vertical="center" justifyLastLine="1"/>
    </xf>
    <xf numFmtId="178" fontId="14" fillId="0" borderId="19" xfId="0" applyNumberFormat="1" applyFont="1" applyBorder="1" applyAlignment="1">
      <alignment horizontal="right" vertical="center" justifyLastLine="1"/>
    </xf>
    <xf numFmtId="0" fontId="70" fillId="0" borderId="0" xfId="0" applyFont="1">
      <alignment vertical="center"/>
    </xf>
    <xf numFmtId="0" fontId="47" fillId="0" borderId="0" xfId="10" applyFont="1" applyAlignment="1">
      <alignment horizontal="center" vertical="center"/>
    </xf>
    <xf numFmtId="0" fontId="14" fillId="0" borderId="5" xfId="0" applyFont="1" applyBorder="1" applyAlignment="1">
      <alignment horizontal="center" vertical="center" textRotation="255" shrinkToFit="1"/>
    </xf>
    <xf numFmtId="0" fontId="10" fillId="0" borderId="7" xfId="0" applyFont="1" applyBorder="1" applyAlignment="1">
      <alignment horizontal="center" vertical="center" wrapText="1" shrinkToFit="1"/>
    </xf>
    <xf numFmtId="0" fontId="7" fillId="0" borderId="55" xfId="0" applyFont="1" applyBorder="1">
      <alignment vertical="center"/>
    </xf>
    <xf numFmtId="179" fontId="14" fillId="0" borderId="54" xfId="0" applyNumberFormat="1" applyFont="1" applyBorder="1">
      <alignment vertical="center"/>
    </xf>
    <xf numFmtId="0" fontId="14" fillId="0" borderId="122" xfId="0" applyFont="1" applyBorder="1">
      <alignment vertical="center"/>
    </xf>
    <xf numFmtId="0" fontId="14" fillId="0" borderId="91" xfId="0" applyFont="1" applyBorder="1">
      <alignment vertical="center"/>
    </xf>
    <xf numFmtId="0" fontId="43" fillId="11" borderId="5" xfId="9" applyFont="1" applyFill="1" applyBorder="1" applyAlignment="1">
      <alignment horizontal="center" vertical="center"/>
    </xf>
    <xf numFmtId="178" fontId="11" fillId="11" borderId="52" xfId="0" applyNumberFormat="1" applyFont="1" applyFill="1" applyBorder="1">
      <alignment vertical="center"/>
    </xf>
    <xf numFmtId="178" fontId="11" fillId="11" borderId="16" xfId="0" applyNumberFormat="1" applyFont="1" applyFill="1" applyBorder="1">
      <alignment vertical="center"/>
    </xf>
    <xf numFmtId="178" fontId="11" fillId="11" borderId="12" xfId="0" applyNumberFormat="1" applyFont="1" applyFill="1" applyBorder="1">
      <alignment vertical="center"/>
    </xf>
    <xf numFmtId="178" fontId="11" fillId="11" borderId="28" xfId="0" applyNumberFormat="1" applyFont="1" applyFill="1" applyBorder="1">
      <alignment vertical="center"/>
    </xf>
    <xf numFmtId="178" fontId="11" fillId="11" borderId="33" xfId="0" applyNumberFormat="1" applyFont="1" applyFill="1" applyBorder="1">
      <alignment vertical="center"/>
    </xf>
    <xf numFmtId="178" fontId="11" fillId="11" borderId="16" xfId="0" applyNumberFormat="1" applyFont="1" applyFill="1" applyBorder="1" applyAlignment="1">
      <alignment horizontal="right" vertical="center"/>
    </xf>
    <xf numFmtId="178" fontId="11" fillId="11" borderId="30" xfId="0" applyNumberFormat="1" applyFont="1" applyFill="1" applyBorder="1">
      <alignment vertical="center"/>
    </xf>
    <xf numFmtId="178" fontId="11" fillId="11" borderId="0" xfId="0" applyNumberFormat="1" applyFont="1" applyFill="1">
      <alignment vertical="center"/>
    </xf>
    <xf numFmtId="0" fontId="10" fillId="11" borderId="37" xfId="0" applyFont="1" applyFill="1" applyBorder="1" applyAlignment="1">
      <alignment horizontal="center" vertical="center" shrinkToFit="1"/>
    </xf>
    <xf numFmtId="178" fontId="20" fillId="11" borderId="46" xfId="0" applyNumberFormat="1" applyFont="1" applyFill="1" applyBorder="1" applyAlignment="1">
      <alignment horizontal="right" vertical="center" shrinkToFit="1"/>
    </xf>
    <xf numFmtId="178" fontId="20" fillId="11" borderId="50" xfId="0" applyNumberFormat="1" applyFont="1" applyFill="1" applyBorder="1" applyAlignment="1">
      <alignment horizontal="right" vertical="center" shrinkToFit="1"/>
    </xf>
    <xf numFmtId="178" fontId="20" fillId="11" borderId="37" xfId="0" applyNumberFormat="1" applyFont="1" applyFill="1" applyBorder="1" applyAlignment="1">
      <alignment horizontal="right" vertical="center" shrinkToFit="1"/>
    </xf>
    <xf numFmtId="178" fontId="20" fillId="11" borderId="57" xfId="0" applyNumberFormat="1" applyFont="1" applyFill="1" applyBorder="1" applyAlignment="1">
      <alignment horizontal="right" vertical="center" justifyLastLine="1" shrinkToFit="1"/>
    </xf>
    <xf numFmtId="177" fontId="14" fillId="11" borderId="61" xfId="0" applyNumberFormat="1" applyFont="1" applyFill="1" applyBorder="1" applyAlignment="1">
      <alignment horizontal="center" vertical="center" wrapText="1"/>
    </xf>
    <xf numFmtId="177" fontId="14" fillId="11" borderId="87" xfId="0" applyNumberFormat="1" applyFont="1" applyFill="1" applyBorder="1" applyAlignment="1">
      <alignment horizontal="center" vertical="center" wrapText="1"/>
    </xf>
    <xf numFmtId="0" fontId="0" fillId="11" borderId="0" xfId="0" applyFill="1" applyAlignment="1">
      <alignment horizontal="center" vertical="center"/>
    </xf>
    <xf numFmtId="0" fontId="32" fillId="11" borderId="5" xfId="0" applyFont="1" applyFill="1" applyBorder="1">
      <alignment vertical="center"/>
    </xf>
    <xf numFmtId="0" fontId="0" fillId="0" borderId="46" xfId="0" applyBorder="1">
      <alignment vertical="center"/>
    </xf>
    <xf numFmtId="0" fontId="0" fillId="0" borderId="54" xfId="0" applyBorder="1">
      <alignment vertical="center"/>
    </xf>
    <xf numFmtId="0" fontId="32" fillId="11" borderId="95" xfId="0" applyFont="1" applyFill="1" applyBorder="1">
      <alignment vertical="center"/>
    </xf>
    <xf numFmtId="38" fontId="5" fillId="11" borderId="51" xfId="8" applyFont="1" applyFill="1" applyBorder="1">
      <alignment vertical="center"/>
    </xf>
    <xf numFmtId="38" fontId="5" fillId="11" borderId="110" xfId="8" applyFont="1" applyFill="1" applyBorder="1">
      <alignment vertical="center"/>
    </xf>
    <xf numFmtId="38" fontId="5" fillId="11" borderId="54" xfId="8" applyFont="1" applyFill="1" applyBorder="1" applyAlignment="1">
      <alignment horizontal="right" vertical="center"/>
    </xf>
    <xf numFmtId="38" fontId="5" fillId="11" borderId="94" xfId="8" applyFont="1" applyFill="1" applyBorder="1" applyAlignment="1">
      <alignment horizontal="right" vertical="center"/>
    </xf>
    <xf numFmtId="38" fontId="5" fillId="11" borderId="112" xfId="10" applyNumberFormat="1" applyFill="1" applyBorder="1">
      <alignment vertical="center"/>
    </xf>
    <xf numFmtId="38" fontId="5" fillId="11" borderId="79" xfId="8" applyFont="1" applyFill="1" applyBorder="1" applyAlignment="1">
      <alignment horizontal="right" vertical="center"/>
    </xf>
    <xf numFmtId="38" fontId="5" fillId="11" borderId="113" xfId="10" applyNumberFormat="1" applyFill="1" applyBorder="1">
      <alignment vertical="center"/>
    </xf>
    <xf numFmtId="38" fontId="5" fillId="11" borderId="111" xfId="8" applyFont="1" applyFill="1" applyBorder="1" applyAlignment="1">
      <alignment horizontal="right" vertical="center"/>
    </xf>
    <xf numFmtId="38" fontId="5" fillId="11" borderId="114" xfId="10" applyNumberFormat="1" applyFill="1" applyBorder="1">
      <alignment vertical="center"/>
    </xf>
    <xf numFmtId="181" fontId="5" fillId="11" borderId="115" xfId="8" applyNumberFormat="1" applyFont="1" applyFill="1" applyBorder="1" applyAlignment="1">
      <alignment horizontal="right" vertical="center" wrapText="1"/>
    </xf>
    <xf numFmtId="10" fontId="0" fillId="11" borderId="73" xfId="10" applyNumberFormat="1" applyFont="1" applyFill="1" applyBorder="1" applyAlignment="1">
      <alignment horizontal="right" vertical="center" wrapText="1"/>
    </xf>
    <xf numFmtId="10" fontId="0" fillId="11" borderId="115" xfId="10" applyNumberFormat="1" applyFont="1" applyFill="1" applyBorder="1" applyAlignment="1">
      <alignment horizontal="right" vertical="center" wrapText="1"/>
    </xf>
    <xf numFmtId="181" fontId="0" fillId="11" borderId="73" xfId="10" applyNumberFormat="1" applyFont="1" applyFill="1" applyBorder="1" applyAlignment="1">
      <alignment horizontal="right" vertical="center" wrapText="1"/>
    </xf>
    <xf numFmtId="181" fontId="0" fillId="11" borderId="115" xfId="10" applyNumberFormat="1" applyFont="1" applyFill="1" applyBorder="1" applyAlignment="1">
      <alignment horizontal="right" vertical="center" wrapText="1"/>
    </xf>
    <xf numFmtId="38" fontId="0" fillId="11" borderId="111" xfId="10" applyNumberFormat="1" applyFont="1" applyFill="1" applyBorder="1" applyAlignment="1">
      <alignment horizontal="right" vertical="center" wrapText="1"/>
    </xf>
    <xf numFmtId="38" fontId="0" fillId="11" borderId="109" xfId="10" applyNumberFormat="1" applyFont="1" applyFill="1" applyBorder="1" applyAlignment="1">
      <alignment horizontal="right" vertical="center" wrapText="1"/>
    </xf>
    <xf numFmtId="179" fontId="5" fillId="11" borderId="73" xfId="10" applyNumberFormat="1" applyFill="1" applyBorder="1" applyAlignment="1">
      <alignment horizontal="right" vertical="center" wrapText="1"/>
    </xf>
    <xf numFmtId="179" fontId="5" fillId="11" borderId="115" xfId="10" applyNumberFormat="1" applyFill="1" applyBorder="1" applyAlignment="1">
      <alignment horizontal="right" vertical="center" wrapText="1"/>
    </xf>
    <xf numFmtId="38" fontId="5" fillId="11" borderId="115" xfId="10" applyNumberFormat="1" applyFill="1" applyBorder="1">
      <alignment vertical="center"/>
    </xf>
    <xf numFmtId="38" fontId="0" fillId="11" borderId="115" xfId="8" applyFont="1" applyFill="1" applyBorder="1" applyAlignment="1">
      <alignment horizontal="right" vertical="center"/>
    </xf>
    <xf numFmtId="179" fontId="5" fillId="11" borderId="5" xfId="10" applyNumberFormat="1" applyFill="1" applyBorder="1">
      <alignment vertical="center"/>
    </xf>
    <xf numFmtId="0" fontId="0" fillId="0" borderId="73" xfId="10" applyFont="1" applyBorder="1" applyAlignment="1">
      <alignment horizontal="center" vertical="center"/>
    </xf>
    <xf numFmtId="0" fontId="0" fillId="0" borderId="1" xfId="10" applyFont="1" applyBorder="1" applyAlignment="1">
      <alignment horizontal="center" vertical="center"/>
    </xf>
    <xf numFmtId="0" fontId="0" fillId="11" borderId="37" xfId="10" applyFont="1" applyFill="1" applyBorder="1" applyAlignment="1">
      <alignment horizontal="center" vertical="center" wrapText="1"/>
    </xf>
    <xf numFmtId="38" fontId="5" fillId="0" borderId="0" xfId="8" applyFont="1" applyFill="1" applyBorder="1" applyAlignment="1">
      <alignment horizontal="left" vertical="center" wrapText="1"/>
    </xf>
    <xf numFmtId="0" fontId="55" fillId="2" borderId="56" xfId="10" applyFont="1" applyFill="1" applyBorder="1" applyAlignment="1">
      <alignment horizontal="center" vertical="center" wrapText="1"/>
    </xf>
    <xf numFmtId="0" fontId="65" fillId="11" borderId="5" xfId="10" applyFont="1" applyFill="1" applyBorder="1" applyAlignment="1">
      <alignment horizontal="center" vertical="center" wrapText="1"/>
    </xf>
    <xf numFmtId="0" fontId="5" fillId="11" borderId="16" xfId="10" applyFill="1" applyBorder="1" applyAlignment="1">
      <alignment horizontal="left" vertical="center" wrapText="1" shrinkToFit="1"/>
    </xf>
    <xf numFmtId="0" fontId="5" fillId="11" borderId="54" xfId="10" applyFill="1" applyBorder="1" applyAlignment="1">
      <alignment horizontal="center" vertical="center" shrinkToFit="1"/>
    </xf>
    <xf numFmtId="0" fontId="7" fillId="11" borderId="40" xfId="0" applyFont="1" applyFill="1" applyBorder="1">
      <alignment vertical="center"/>
    </xf>
    <xf numFmtId="178" fontId="18" fillId="11" borderId="41" xfId="0" applyNumberFormat="1" applyFont="1" applyFill="1" applyBorder="1" applyAlignment="1">
      <alignment horizontal="right" vertical="center" shrinkToFit="1"/>
    </xf>
    <xf numFmtId="0" fontId="24" fillId="11" borderId="5" xfId="0" applyFont="1" applyFill="1" applyBorder="1">
      <alignment vertical="center"/>
    </xf>
    <xf numFmtId="179" fontId="14" fillId="11" borderId="5" xfId="0" applyNumberFormat="1" applyFont="1" applyFill="1" applyBorder="1">
      <alignment vertical="center"/>
    </xf>
    <xf numFmtId="0" fontId="14" fillId="11" borderId="5" xfId="0" applyFont="1" applyFill="1" applyBorder="1">
      <alignment vertical="center"/>
    </xf>
    <xf numFmtId="0" fontId="2" fillId="6" borderId="45" xfId="9" applyFont="1" applyFill="1" applyBorder="1" applyAlignment="1">
      <alignment horizontal="center" vertical="center"/>
    </xf>
    <xf numFmtId="0" fontId="5" fillId="6" borderId="52" xfId="9" applyFill="1" applyBorder="1" applyAlignment="1">
      <alignment horizontal="center" vertical="center"/>
    </xf>
    <xf numFmtId="0" fontId="5" fillId="6" borderId="69" xfId="9" applyFill="1" applyBorder="1" applyAlignment="1">
      <alignment horizontal="center" vertical="center"/>
    </xf>
    <xf numFmtId="0" fontId="5" fillId="6" borderId="45" xfId="9" applyFill="1" applyBorder="1" applyAlignment="1">
      <alignment horizontal="center" vertical="center"/>
    </xf>
    <xf numFmtId="0" fontId="5" fillId="7" borderId="45" xfId="9" applyFill="1" applyBorder="1" applyAlignment="1">
      <alignment horizontal="left" vertical="center" wrapText="1"/>
    </xf>
    <xf numFmtId="0" fontId="5" fillId="7" borderId="52" xfId="9" applyFill="1" applyBorder="1" applyAlignment="1">
      <alignment horizontal="left" vertical="center" wrapText="1"/>
    </xf>
    <xf numFmtId="0" fontId="3" fillId="7" borderId="45" xfId="9" applyFont="1" applyFill="1" applyBorder="1" applyAlignment="1">
      <alignment horizontal="left" vertical="center" wrapText="1"/>
    </xf>
    <xf numFmtId="0" fontId="2" fillId="7" borderId="52" xfId="10" applyFont="1" applyFill="1" applyBorder="1" applyAlignment="1">
      <alignment horizontal="left" vertical="center" wrapText="1"/>
    </xf>
    <xf numFmtId="0" fontId="5" fillId="7" borderId="52" xfId="10" applyFill="1" applyBorder="1" applyAlignment="1">
      <alignment horizontal="left" vertical="center" wrapText="1"/>
    </xf>
    <xf numFmtId="0" fontId="5" fillId="7" borderId="69" xfId="10" applyFill="1" applyBorder="1" applyAlignment="1">
      <alignment horizontal="left" vertical="center" wrapText="1"/>
    </xf>
    <xf numFmtId="0" fontId="5" fillId="7" borderId="45" xfId="9" applyFill="1" applyBorder="1" applyAlignment="1">
      <alignment horizontal="left" vertical="center"/>
    </xf>
    <xf numFmtId="0" fontId="5" fillId="7" borderId="52" xfId="9" applyFill="1" applyBorder="1" applyAlignment="1">
      <alignment horizontal="left" vertical="center"/>
    </xf>
    <xf numFmtId="0" fontId="49" fillId="0" borderId="9" xfId="9" applyFont="1" applyBorder="1" applyAlignment="1">
      <alignment horizontal="left" vertical="center" wrapText="1"/>
    </xf>
    <xf numFmtId="0" fontId="5" fillId="0" borderId="9" xfId="9" applyBorder="1" applyAlignment="1">
      <alignment horizontal="left" vertical="center" wrapText="1"/>
    </xf>
    <xf numFmtId="0" fontId="45" fillId="0" borderId="16" xfId="9" applyFont="1" applyBorder="1" applyAlignment="1">
      <alignment horizontal="center" vertical="center"/>
    </xf>
    <xf numFmtId="0" fontId="5" fillId="0" borderId="5" xfId="9" applyBorder="1" applyAlignment="1">
      <alignment horizontal="center" vertical="center"/>
    </xf>
    <xf numFmtId="0" fontId="5" fillId="7" borderId="69" xfId="9" applyFill="1" applyBorder="1" applyAlignment="1">
      <alignment horizontal="left" vertical="center" wrapText="1"/>
    </xf>
    <xf numFmtId="0" fontId="5" fillId="7" borderId="69" xfId="9" applyFill="1" applyBorder="1" applyAlignment="1">
      <alignment horizontal="left" vertical="center"/>
    </xf>
    <xf numFmtId="0" fontId="2" fillId="7" borderId="45" xfId="9" applyFont="1" applyFill="1" applyBorder="1" applyAlignment="1">
      <alignment horizontal="left" vertical="center"/>
    </xf>
    <xf numFmtId="0" fontId="40" fillId="0" borderId="0" xfId="9" applyFont="1" applyAlignment="1">
      <alignment horizontal="center" vertical="center"/>
    </xf>
    <xf numFmtId="0" fontId="43" fillId="0" borderId="16" xfId="9" applyFont="1" applyBorder="1" applyAlignment="1">
      <alignment horizontal="center" vertical="center"/>
    </xf>
    <xf numFmtId="0" fontId="45" fillId="0" borderId="45" xfId="9" applyFont="1" applyBorder="1" applyAlignment="1">
      <alignment horizontal="center" vertical="center"/>
    </xf>
    <xf numFmtId="0" fontId="45" fillId="0" borderId="69" xfId="9" applyFont="1" applyBorder="1" applyAlignment="1">
      <alignment horizontal="center" vertical="center"/>
    </xf>
    <xf numFmtId="0" fontId="45" fillId="4" borderId="21" xfId="9" applyFont="1" applyFill="1" applyBorder="1" applyAlignment="1">
      <alignment horizontal="center" vertical="center"/>
    </xf>
    <xf numFmtId="0" fontId="43" fillId="5" borderId="103" xfId="9" applyFont="1" applyFill="1" applyBorder="1" applyAlignment="1">
      <alignment horizontal="left" vertical="center" wrapText="1" indent="1"/>
    </xf>
    <xf numFmtId="0" fontId="43" fillId="5" borderId="12" xfId="9" applyFont="1" applyFill="1" applyBorder="1" applyAlignment="1">
      <alignment horizontal="left" vertical="center" wrapText="1" indent="1"/>
    </xf>
    <xf numFmtId="0" fontId="43" fillId="5" borderId="14" xfId="9" applyFont="1" applyFill="1" applyBorder="1" applyAlignment="1">
      <alignment horizontal="left" vertical="center" wrapText="1" indent="1"/>
    </xf>
    <xf numFmtId="0" fontId="10" fillId="0" borderId="68" xfId="0" applyFont="1" applyBorder="1" applyAlignment="1">
      <alignment horizontal="left" vertical="center" wrapText="1" justifyLastLine="1"/>
    </xf>
    <xf numFmtId="0" fontId="10" fillId="0" borderId="30" xfId="0" applyFont="1" applyBorder="1" applyAlignment="1">
      <alignment horizontal="left" vertical="center" wrapText="1" justifyLastLine="1"/>
    </xf>
    <xf numFmtId="0" fontId="10" fillId="0" borderId="32" xfId="0" applyFont="1" applyBorder="1" applyAlignment="1">
      <alignment horizontal="left" vertical="center" wrapText="1" justifyLastLine="1"/>
    </xf>
    <xf numFmtId="0" fontId="10" fillId="0" borderId="24" xfId="0" applyFont="1" applyBorder="1" applyAlignment="1">
      <alignment horizontal="left" vertical="center" justifyLastLine="1"/>
    </xf>
    <xf numFmtId="0" fontId="10" fillId="0" borderId="36" xfId="0" applyFont="1" applyBorder="1" applyAlignment="1">
      <alignment horizontal="left" vertical="center" justifyLastLine="1"/>
    </xf>
    <xf numFmtId="0" fontId="10" fillId="0" borderId="57" xfId="0" applyFont="1" applyBorder="1" applyAlignment="1">
      <alignment horizontal="left" vertical="center" justifyLastLine="1"/>
    </xf>
    <xf numFmtId="0" fontId="9" fillId="0" borderId="59" xfId="0" applyFont="1" applyBorder="1" applyAlignment="1">
      <alignment horizontal="left" vertical="center" shrinkToFit="1"/>
    </xf>
    <xf numFmtId="0" fontId="10" fillId="0" borderId="67" xfId="0" applyFont="1" applyBorder="1" applyAlignment="1">
      <alignment horizontal="center" vertical="center" textRotation="255" shrinkToFit="1"/>
    </xf>
    <xf numFmtId="0" fontId="10" fillId="0" borderId="33" xfId="0" applyFont="1" applyBorder="1" applyAlignment="1">
      <alignment horizontal="center" vertical="center" textRotation="255" shrinkToFit="1"/>
    </xf>
    <xf numFmtId="0" fontId="10" fillId="0" borderId="34" xfId="0" applyFont="1" applyBorder="1" applyAlignment="1">
      <alignment horizontal="center" vertical="center" textRotation="255" shrinkToFit="1"/>
    </xf>
    <xf numFmtId="177" fontId="10" fillId="0" borderId="70" xfId="0" applyNumberFormat="1" applyFont="1" applyBorder="1" applyAlignment="1">
      <alignment horizontal="center" vertical="center" shrinkToFit="1"/>
    </xf>
    <xf numFmtId="177" fontId="10" fillId="0" borderId="71" xfId="0" applyNumberFormat="1" applyFont="1" applyBorder="1" applyAlignment="1">
      <alignment horizontal="center" vertical="center" shrinkToFit="1"/>
    </xf>
    <xf numFmtId="177" fontId="10" fillId="0" borderId="72" xfId="0" applyNumberFormat="1" applyFont="1" applyBorder="1" applyAlignment="1">
      <alignment horizontal="center" vertical="center" shrinkToFit="1"/>
    </xf>
    <xf numFmtId="0" fontId="10" fillId="0" borderId="68" xfId="0" applyFont="1" applyBorder="1" applyAlignment="1">
      <alignment horizontal="distributed" vertical="center" justifyLastLine="1"/>
    </xf>
    <xf numFmtId="0" fontId="10" fillId="0" borderId="30" xfId="0" applyFont="1" applyBorder="1" applyAlignment="1">
      <alignment horizontal="distributed" vertical="center" justifyLastLine="1"/>
    </xf>
    <xf numFmtId="0" fontId="10" fillId="0" borderId="31" xfId="0" applyFont="1" applyBorder="1" applyAlignment="1">
      <alignment horizontal="distributed" vertical="center" justifyLastLine="1"/>
    </xf>
    <xf numFmtId="0" fontId="10" fillId="0" borderId="32" xfId="0" applyFont="1" applyBorder="1" applyAlignment="1">
      <alignment horizontal="distributed" vertical="center" justifyLastLine="1"/>
    </xf>
    <xf numFmtId="178" fontId="10" fillId="0" borderId="33" xfId="0" applyNumberFormat="1" applyFont="1" applyBorder="1" applyAlignment="1">
      <alignment horizontal="distributed" vertical="center" justifyLastLine="1"/>
    </xf>
    <xf numFmtId="178" fontId="10" fillId="0" borderId="34" xfId="0" applyNumberFormat="1" applyFont="1" applyBorder="1" applyAlignment="1">
      <alignment horizontal="distributed" vertical="center" justifyLastLine="1"/>
    </xf>
    <xf numFmtId="177" fontId="10" fillId="0" borderId="8" xfId="0" applyNumberFormat="1" applyFont="1" applyBorder="1" applyAlignment="1">
      <alignment horizontal="center" vertical="center" shrinkToFit="1"/>
    </xf>
    <xf numFmtId="176" fontId="10" fillId="0" borderId="83" xfId="0" applyNumberFormat="1" applyFont="1" applyBorder="1" applyAlignment="1">
      <alignment horizontal="center" vertical="center" shrinkToFit="1"/>
    </xf>
    <xf numFmtId="176" fontId="10" fillId="0" borderId="84" xfId="0" applyNumberFormat="1" applyFont="1" applyBorder="1" applyAlignment="1">
      <alignment horizontal="center" vertical="center" shrinkToFit="1"/>
    </xf>
    <xf numFmtId="176" fontId="10" fillId="0" borderId="85" xfId="0" applyNumberFormat="1" applyFont="1" applyBorder="1" applyAlignment="1">
      <alignment horizontal="center" vertical="center" shrinkToFit="1"/>
    </xf>
    <xf numFmtId="177" fontId="10" fillId="0" borderId="5" xfId="0" applyNumberFormat="1" applyFont="1" applyBorder="1" applyAlignment="1">
      <alignment horizontal="center" vertical="center" shrinkToFit="1"/>
    </xf>
    <xf numFmtId="176" fontId="10" fillId="0" borderId="55" xfId="0" applyNumberFormat="1" applyFont="1" applyBorder="1" applyAlignment="1">
      <alignment horizontal="center" vertical="center" shrinkToFit="1"/>
    </xf>
    <xf numFmtId="176" fontId="10" fillId="0" borderId="26" xfId="0" applyNumberFormat="1" applyFont="1" applyBorder="1" applyAlignment="1">
      <alignment horizontal="center" vertical="center" shrinkToFit="1"/>
    </xf>
    <xf numFmtId="180" fontId="10" fillId="11" borderId="67" xfId="0" applyNumberFormat="1" applyFont="1" applyFill="1" applyBorder="1" applyAlignment="1">
      <alignment horizontal="right" vertical="center" shrinkToFit="1"/>
    </xf>
    <xf numFmtId="180" fontId="10" fillId="11" borderId="33" xfId="0" applyNumberFormat="1" applyFont="1" applyFill="1" applyBorder="1" applyAlignment="1">
      <alignment horizontal="right" vertical="center" shrinkToFit="1"/>
    </xf>
    <xf numFmtId="179" fontId="10" fillId="0" borderId="67" xfId="0" applyNumberFormat="1" applyFont="1" applyBorder="1" applyAlignment="1">
      <alignment horizontal="right" vertical="center" shrinkToFit="1"/>
    </xf>
    <xf numFmtId="179" fontId="10" fillId="0" borderId="33" xfId="0" applyNumberFormat="1" applyFont="1" applyBorder="1" applyAlignment="1">
      <alignment horizontal="right" vertical="center" shrinkToFit="1"/>
    </xf>
    <xf numFmtId="0" fontId="10" fillId="0" borderId="23"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80" xfId="0" applyFont="1" applyBorder="1" applyAlignment="1">
      <alignment horizontal="center" vertical="center" shrinkToFit="1"/>
    </xf>
    <xf numFmtId="0" fontId="10" fillId="0" borderId="81" xfId="0" applyFont="1" applyBorder="1" applyAlignment="1">
      <alignment horizontal="center" vertical="center" shrinkToFit="1"/>
    </xf>
    <xf numFmtId="0" fontId="10" fillId="0" borderId="18"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9" xfId="0" applyFont="1" applyBorder="1" applyAlignment="1">
      <alignment horizontal="center" vertical="center" shrinkToFit="1"/>
    </xf>
    <xf numFmtId="0" fontId="10" fillId="0" borderId="45" xfId="0" applyFont="1" applyBorder="1" applyAlignment="1">
      <alignment horizontal="center" vertical="center" shrinkToFit="1"/>
    </xf>
    <xf numFmtId="0" fontId="10" fillId="0" borderId="52" xfId="0" applyFont="1" applyBorder="1" applyAlignment="1">
      <alignment horizontal="center" vertical="center" shrinkToFit="1"/>
    </xf>
    <xf numFmtId="0" fontId="0" fillId="0" borderId="52" xfId="0" applyBorder="1" applyAlignment="1">
      <alignment vertical="center" shrinkToFit="1"/>
    </xf>
    <xf numFmtId="0" fontId="0" fillId="0" borderId="53" xfId="0" applyBorder="1" applyAlignment="1">
      <alignment vertical="center" shrinkToFit="1"/>
    </xf>
    <xf numFmtId="0" fontId="10" fillId="0" borderId="5" xfId="0" applyFont="1" applyBorder="1" applyAlignment="1">
      <alignment horizontal="center" vertical="center" shrinkToFit="1"/>
    </xf>
    <xf numFmtId="0" fontId="10" fillId="0" borderId="46" xfId="0" applyFont="1" applyBorder="1" applyAlignment="1">
      <alignment horizontal="center" vertical="center" shrinkToFit="1"/>
    </xf>
    <xf numFmtId="0" fontId="9" fillId="0" borderId="0" xfId="0" applyFont="1" applyAlignment="1">
      <alignment horizontal="center" vertical="center"/>
    </xf>
    <xf numFmtId="0" fontId="10" fillId="0" borderId="65" xfId="0" applyFont="1" applyBorder="1" applyAlignment="1">
      <alignment horizontal="center" vertical="center" shrinkToFit="1"/>
    </xf>
    <xf numFmtId="0" fontId="10" fillId="0" borderId="66" xfId="0" applyFont="1" applyBorder="1" applyAlignment="1">
      <alignment horizontal="center" vertical="center" shrinkToFit="1"/>
    </xf>
    <xf numFmtId="0" fontId="10" fillId="0" borderId="50" xfId="0" applyFont="1" applyBorder="1" applyAlignment="1">
      <alignment horizontal="center" vertical="center" shrinkToFit="1"/>
    </xf>
    <xf numFmtId="0" fontId="25" fillId="0" borderId="0" xfId="0" applyFont="1" applyAlignment="1">
      <alignment horizontal="center" vertical="center" wrapText="1" shrinkToFit="1"/>
    </xf>
    <xf numFmtId="0" fontId="25" fillId="0" borderId="0" xfId="0" applyFont="1" applyAlignment="1">
      <alignment horizontal="center" vertical="center" shrinkToFit="1"/>
    </xf>
    <xf numFmtId="0" fontId="0" fillId="0" borderId="0" xfId="0" applyAlignment="1">
      <alignment horizontal="right" vertical="center"/>
    </xf>
    <xf numFmtId="0" fontId="0" fillId="0" borderId="36" xfId="0" applyBorder="1" applyAlignment="1">
      <alignment horizontal="center" vertical="center"/>
    </xf>
    <xf numFmtId="0" fontId="10" fillId="0" borderId="82" xfId="0" applyFont="1" applyBorder="1" applyAlignment="1">
      <alignment horizontal="center" vertical="center" shrinkToFit="1"/>
    </xf>
    <xf numFmtId="0" fontId="10" fillId="0" borderId="28" xfId="0" applyFont="1" applyBorder="1" applyAlignment="1">
      <alignment horizontal="center" vertical="center" shrinkToFit="1"/>
    </xf>
    <xf numFmtId="179" fontId="10" fillId="0" borderId="55" xfId="0" applyNumberFormat="1" applyFont="1" applyBorder="1" applyAlignment="1">
      <alignment horizontal="right" vertical="center" shrinkToFit="1"/>
    </xf>
    <xf numFmtId="179" fontId="10" fillId="0" borderId="9" xfId="0" applyNumberFormat="1" applyFont="1" applyBorder="1" applyAlignment="1">
      <alignment horizontal="right" vertical="center" shrinkToFit="1"/>
    </xf>
    <xf numFmtId="179" fontId="10" fillId="11" borderId="45" xfId="0" applyNumberFormat="1" applyFont="1" applyFill="1" applyBorder="1" applyAlignment="1">
      <alignment horizontal="right" vertical="center" shrinkToFit="1"/>
    </xf>
    <xf numFmtId="179" fontId="10" fillId="11" borderId="52" xfId="0" applyNumberFormat="1" applyFont="1" applyFill="1" applyBorder="1" applyAlignment="1">
      <alignment horizontal="right" vertical="center" shrinkToFit="1"/>
    </xf>
    <xf numFmtId="0" fontId="27" fillId="0" borderId="45" xfId="0" applyFont="1" applyBorder="1" applyAlignment="1">
      <alignment horizontal="center" vertical="center" shrinkToFit="1"/>
    </xf>
    <xf numFmtId="0" fontId="27" fillId="0" borderId="52" xfId="0" applyFont="1" applyBorder="1" applyAlignment="1">
      <alignment horizontal="center" vertical="center" shrinkToFit="1"/>
    </xf>
    <xf numFmtId="0" fontId="27" fillId="0" borderId="69" xfId="0" applyFont="1" applyBorder="1" applyAlignment="1">
      <alignment horizontal="center" vertical="center" shrinkToFit="1"/>
    </xf>
    <xf numFmtId="0" fontId="10" fillId="0" borderId="45" xfId="0" applyFont="1" applyBorder="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27" fillId="0" borderId="6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34" xfId="0" applyFont="1" applyBorder="1" applyAlignment="1">
      <alignment horizontal="center" vertical="center" shrinkToFit="1"/>
    </xf>
    <xf numFmtId="176" fontId="10" fillId="0" borderId="67" xfId="0" applyNumberFormat="1" applyFont="1" applyBorder="1" applyAlignment="1">
      <alignment horizontal="center" vertical="center" shrinkToFit="1"/>
    </xf>
    <xf numFmtId="176" fontId="10" fillId="0" borderId="33" xfId="0" applyNumberFormat="1" applyFont="1" applyBorder="1" applyAlignment="1">
      <alignment horizontal="center" vertical="center" shrinkToFit="1"/>
    </xf>
    <xf numFmtId="176" fontId="10" fillId="0" borderId="35" xfId="0" applyNumberFormat="1" applyFont="1" applyBorder="1" applyAlignment="1">
      <alignment horizontal="center" vertical="center" shrinkToFit="1"/>
    </xf>
    <xf numFmtId="0" fontId="10" fillId="0" borderId="29" xfId="0" applyFont="1" applyBorder="1" applyAlignment="1">
      <alignment horizontal="center" vertical="center" shrinkToFit="1"/>
    </xf>
    <xf numFmtId="0" fontId="10" fillId="0" borderId="96" xfId="0" applyFont="1" applyBorder="1" applyAlignment="1">
      <alignment horizontal="center" vertical="center" shrinkToFit="1"/>
    </xf>
    <xf numFmtId="0" fontId="10" fillId="0" borderId="97" xfId="0" applyFont="1" applyBorder="1" applyAlignment="1">
      <alignment horizontal="center" vertical="center" shrinkToFit="1"/>
    </xf>
    <xf numFmtId="0" fontId="10" fillId="0" borderId="98" xfId="0" applyFont="1" applyBorder="1" applyAlignment="1">
      <alignment horizontal="center" vertical="center" shrinkToFit="1"/>
    </xf>
    <xf numFmtId="0" fontId="27" fillId="0" borderId="100" xfId="0" applyFont="1" applyBorder="1" applyAlignment="1">
      <alignment horizontal="center" vertical="center" justifyLastLine="1"/>
    </xf>
    <xf numFmtId="0" fontId="27" fillId="0" borderId="101" xfId="0" applyFont="1" applyBorder="1" applyAlignment="1">
      <alignment horizontal="center" vertical="center" justifyLastLine="1"/>
    </xf>
    <xf numFmtId="0" fontId="27" fillId="0" borderId="102" xfId="0" applyFont="1" applyBorder="1" applyAlignment="1">
      <alignment horizontal="center" vertical="center" justifyLastLine="1"/>
    </xf>
    <xf numFmtId="0" fontId="14" fillId="0" borderId="45" xfId="0" applyFont="1" applyBorder="1">
      <alignment vertical="center"/>
    </xf>
    <xf numFmtId="0" fontId="14" fillId="0" borderId="52" xfId="0" applyFont="1" applyBorder="1">
      <alignment vertical="center"/>
    </xf>
    <xf numFmtId="0" fontId="14" fillId="0" borderId="69" xfId="0" applyFont="1" applyBorder="1">
      <alignment vertical="center"/>
    </xf>
    <xf numFmtId="0" fontId="14" fillId="0" borderId="75" xfId="0" applyFont="1" applyBorder="1" applyAlignment="1">
      <alignment horizontal="center" vertical="distributed" textRotation="255"/>
    </xf>
    <xf numFmtId="0" fontId="14" fillId="0" borderId="76" xfId="0" applyFont="1" applyBorder="1" applyAlignment="1">
      <alignment horizontal="center" vertical="distributed" textRotation="255"/>
    </xf>
    <xf numFmtId="0" fontId="14" fillId="0" borderId="77" xfId="0" applyFont="1" applyBorder="1" applyAlignment="1">
      <alignment horizontal="center" vertical="distributed" textRotation="255"/>
    </xf>
    <xf numFmtId="0" fontId="14" fillId="11" borderId="5" xfId="0" applyFont="1" applyFill="1" applyBorder="1" applyAlignment="1">
      <alignment horizontal="left" vertical="center"/>
    </xf>
    <xf numFmtId="0" fontId="14" fillId="0" borderId="45" xfId="0" applyFont="1" applyBorder="1" applyAlignment="1">
      <alignment horizontal="left" vertical="center"/>
    </xf>
    <xf numFmtId="0" fontId="14" fillId="0" borderId="69" xfId="0" applyFont="1" applyBorder="1" applyAlignment="1">
      <alignment horizontal="left" vertical="center"/>
    </xf>
    <xf numFmtId="0" fontId="14" fillId="0" borderId="40" xfId="0" applyFont="1" applyBorder="1" applyAlignment="1">
      <alignment horizontal="center" vertical="center" textRotation="255" shrinkToFit="1"/>
    </xf>
    <xf numFmtId="0" fontId="14" fillId="0" borderId="8" xfId="0" applyFont="1" applyBorder="1" applyAlignment="1">
      <alignment horizontal="center" vertical="center" textRotation="255" shrinkToFit="1"/>
    </xf>
    <xf numFmtId="0" fontId="14" fillId="0" borderId="54" xfId="0" applyFont="1" applyBorder="1" applyAlignment="1">
      <alignment horizontal="center" vertical="center" textRotation="255" shrinkToFit="1"/>
    </xf>
    <xf numFmtId="0" fontId="14" fillId="0" borderId="42" xfId="0" applyFont="1" applyBorder="1" applyAlignment="1">
      <alignment horizontal="left" vertical="center"/>
    </xf>
    <xf numFmtId="0" fontId="14" fillId="0" borderId="43" xfId="0" applyFont="1" applyBorder="1" applyAlignment="1">
      <alignment horizontal="left" vertical="center"/>
    </xf>
    <xf numFmtId="0" fontId="0" fillId="0" borderId="18" xfId="0" applyBorder="1">
      <alignment vertical="center"/>
    </xf>
    <xf numFmtId="0" fontId="0" fillId="0" borderId="17" xfId="0" applyBorder="1">
      <alignment vertical="center"/>
    </xf>
    <xf numFmtId="0" fontId="14" fillId="0" borderId="4" xfId="0" applyFont="1" applyBorder="1" applyAlignment="1">
      <alignment horizontal="center" vertical="distributed" textRotation="255" justifyLastLine="1"/>
    </xf>
    <xf numFmtId="0" fontId="14" fillId="0" borderId="69" xfId="0" applyFont="1" applyBorder="1" applyAlignment="1">
      <alignment horizontal="center" vertical="distributed" textRotation="255" justifyLastLine="1"/>
    </xf>
    <xf numFmtId="0" fontId="14" fillId="0" borderId="52" xfId="0" applyFont="1" applyBorder="1" applyAlignment="1">
      <alignment horizontal="center" vertical="distributed" textRotation="255" justifyLastLine="1"/>
    </xf>
    <xf numFmtId="0" fontId="14" fillId="0" borderId="90" xfId="0" applyFont="1" applyBorder="1" applyAlignment="1">
      <alignment horizontal="center" vertical="center" textRotation="255" shrinkToFit="1"/>
    </xf>
    <xf numFmtId="0" fontId="14" fillId="0" borderId="91" xfId="0" applyFont="1" applyBorder="1" applyAlignment="1">
      <alignment horizontal="center" vertical="center" textRotation="255" shrinkToFit="1"/>
    </xf>
    <xf numFmtId="0" fontId="14" fillId="0" borderId="92" xfId="0" applyFont="1" applyBorder="1" applyAlignment="1">
      <alignment horizontal="center" vertical="center" textRotation="255" shrinkToFit="1"/>
    </xf>
    <xf numFmtId="0" fontId="14" fillId="0" borderId="52" xfId="0" applyFont="1" applyBorder="1" applyAlignment="1">
      <alignment horizontal="center" vertical="center" justifyLastLine="1"/>
    </xf>
    <xf numFmtId="0" fontId="14" fillId="0" borderId="69" xfId="0" applyFont="1" applyBorder="1" applyAlignment="1">
      <alignment horizontal="center" vertical="center" justifyLastLine="1"/>
    </xf>
    <xf numFmtId="0" fontId="14" fillId="11" borderId="55" xfId="0" applyFont="1" applyFill="1" applyBorder="1" applyAlignment="1">
      <alignment horizontal="left" vertical="center"/>
    </xf>
    <xf numFmtId="0" fontId="14" fillId="11" borderId="9" xfId="0" applyFont="1" applyFill="1" applyBorder="1" applyAlignment="1">
      <alignment horizontal="left" vertical="center"/>
    </xf>
    <xf numFmtId="0" fontId="14" fillId="11" borderId="26" xfId="0" applyFont="1" applyFill="1" applyBorder="1" applyAlignment="1">
      <alignment horizontal="left" vertical="center"/>
    </xf>
    <xf numFmtId="0" fontId="14" fillId="0" borderId="0" xfId="0" applyFont="1" applyAlignment="1">
      <alignment horizontal="left" vertical="center"/>
    </xf>
    <xf numFmtId="0" fontId="14" fillId="0" borderId="18" xfId="0" applyFont="1" applyBorder="1">
      <alignment vertical="center"/>
    </xf>
    <xf numFmtId="0" fontId="14" fillId="0" borderId="16" xfId="0" applyFont="1" applyBorder="1">
      <alignment vertical="center"/>
    </xf>
    <xf numFmtId="0" fontId="14" fillId="0" borderId="17" xfId="0" applyFont="1" applyBorder="1">
      <alignment vertical="center"/>
    </xf>
    <xf numFmtId="0" fontId="14" fillId="0" borderId="52" xfId="0" applyFont="1" applyBorder="1" applyAlignment="1">
      <alignment horizontal="left" vertical="center"/>
    </xf>
    <xf numFmtId="0" fontId="14" fillId="0" borderId="18" xfId="0" applyFont="1" applyBorder="1" applyAlignment="1">
      <alignment horizontal="center" vertical="center" justifyLastLine="1"/>
    </xf>
    <xf numFmtId="0" fontId="14" fillId="0" borderId="17" xfId="0" applyFont="1" applyBorder="1" applyAlignment="1">
      <alignment horizontal="center" vertical="center" justifyLastLine="1"/>
    </xf>
    <xf numFmtId="0" fontId="14" fillId="0" borderId="42" xfId="0" applyFont="1" applyBorder="1" applyAlignment="1">
      <alignment horizontal="center" vertical="center"/>
    </xf>
    <xf numFmtId="0" fontId="14" fillId="0" borderId="43" xfId="0" applyFont="1" applyBorder="1" applyAlignment="1">
      <alignment horizontal="center" vertical="center"/>
    </xf>
    <xf numFmtId="0" fontId="14" fillId="0" borderId="26" xfId="0" applyFont="1" applyBorder="1" applyAlignment="1">
      <alignment horizontal="center" vertical="distributed" textRotation="255" justifyLastLine="1"/>
    </xf>
    <xf numFmtId="0" fontId="14" fillId="0" borderId="43" xfId="0" applyFont="1" applyBorder="1" applyAlignment="1">
      <alignment horizontal="center" vertical="distributed" textRotation="255" justifyLastLine="1"/>
    </xf>
    <xf numFmtId="0" fontId="26" fillId="0" borderId="0" xfId="0" applyFont="1" applyAlignment="1">
      <alignment horizontal="center" vertical="center"/>
    </xf>
    <xf numFmtId="0" fontId="17" fillId="0" borderId="73" xfId="0" applyFont="1" applyBorder="1" applyAlignment="1">
      <alignment horizontal="center" vertical="center" justifyLastLine="1"/>
    </xf>
    <xf numFmtId="0" fontId="17" fillId="0" borderId="66" xfId="0" applyFont="1" applyBorder="1" applyAlignment="1">
      <alignment horizontal="center" vertical="center" justifyLastLine="1"/>
    </xf>
    <xf numFmtId="0" fontId="17" fillId="0" borderId="74" xfId="0" applyFont="1" applyBorder="1" applyAlignment="1">
      <alignment horizontal="center" vertical="center" justifyLastLine="1"/>
    </xf>
    <xf numFmtId="0" fontId="17" fillId="11" borderId="65" xfId="0" applyFont="1" applyFill="1" applyBorder="1" applyAlignment="1">
      <alignment horizontal="center" vertical="center"/>
    </xf>
    <xf numFmtId="0" fontId="17" fillId="11" borderId="66" xfId="0" applyFont="1" applyFill="1" applyBorder="1" applyAlignment="1">
      <alignment horizontal="center" vertical="center"/>
    </xf>
    <xf numFmtId="0" fontId="17" fillId="11" borderId="50" xfId="0" applyFont="1" applyFill="1" applyBorder="1" applyAlignment="1">
      <alignment horizontal="center" vertical="center"/>
    </xf>
    <xf numFmtId="0" fontId="14" fillId="0" borderId="22" xfId="0" applyFont="1" applyBorder="1" applyAlignment="1">
      <alignment horizontal="center" vertical="distributed" textRotation="255" justifyLastLine="1"/>
    </xf>
    <xf numFmtId="0" fontId="14" fillId="0" borderId="9" xfId="0" applyFont="1" applyBorder="1" applyAlignment="1">
      <alignment horizontal="center" vertical="distributed" textRotation="255" justifyLastLine="1"/>
    </xf>
    <xf numFmtId="0" fontId="14" fillId="0" borderId="21" xfId="0" applyFont="1" applyBorder="1" applyAlignment="1">
      <alignment horizontal="center" vertical="center" justifyLastLine="1"/>
    </xf>
    <xf numFmtId="0" fontId="14" fillId="0" borderId="22" xfId="0" applyFont="1" applyBorder="1" applyAlignment="1">
      <alignment horizontal="center" vertical="center" justifyLastLine="1"/>
    </xf>
    <xf numFmtId="0" fontId="14" fillId="0" borderId="48" xfId="0" applyFont="1" applyBorder="1" applyAlignment="1">
      <alignment horizontal="center" vertical="center" wrapText="1" justifyLastLine="1"/>
    </xf>
    <xf numFmtId="0" fontId="14" fillId="0" borderId="12" xfId="0" applyFont="1" applyBorder="1" applyAlignment="1">
      <alignment horizontal="center" vertical="center" wrapText="1" justifyLastLine="1"/>
    </xf>
    <xf numFmtId="0" fontId="14" fillId="0" borderId="14" xfId="0" applyFont="1" applyBorder="1" applyAlignment="1">
      <alignment horizontal="center" vertical="center" wrapText="1" justifyLastLine="1"/>
    </xf>
    <xf numFmtId="0" fontId="21" fillId="0" borderId="0" xfId="0" applyFont="1" applyAlignment="1">
      <alignment horizontal="right" vertical="center"/>
    </xf>
    <xf numFmtId="0" fontId="14" fillId="0" borderId="78" xfId="0" applyFont="1" applyBorder="1" applyAlignment="1">
      <alignment horizontal="left" vertical="top" wrapText="1"/>
    </xf>
    <xf numFmtId="0" fontId="14" fillId="0" borderId="0" xfId="0" applyFont="1" applyAlignment="1">
      <alignment horizontal="left" vertical="top" wrapText="1"/>
    </xf>
    <xf numFmtId="0" fontId="14" fillId="0" borderId="20" xfId="0" applyFont="1" applyBorder="1" applyAlignment="1">
      <alignment horizontal="left" vertical="top" wrapText="1"/>
    </xf>
    <xf numFmtId="0" fontId="14" fillId="0" borderId="79" xfId="0" applyFont="1" applyBorder="1" applyAlignment="1">
      <alignment horizontal="left" vertical="top" wrapText="1"/>
    </xf>
    <xf numFmtId="0" fontId="14" fillId="0" borderId="16" xfId="0" applyFont="1" applyBorder="1" applyAlignment="1">
      <alignment horizontal="left" vertical="top" wrapText="1"/>
    </xf>
    <xf numFmtId="0" fontId="14" fillId="0" borderId="19" xfId="0" applyFont="1" applyBorder="1" applyAlignment="1">
      <alignment horizontal="left" vertical="top" wrapText="1"/>
    </xf>
    <xf numFmtId="0" fontId="14" fillId="0" borderId="45" xfId="0" applyFont="1" applyBorder="1" applyAlignment="1">
      <alignment horizontal="center" vertical="center" wrapText="1" justifyLastLine="1"/>
    </xf>
    <xf numFmtId="0" fontId="14" fillId="0" borderId="52" xfId="0" applyFont="1" applyBorder="1" applyAlignment="1">
      <alignment horizontal="center" vertical="center" wrapText="1" justifyLastLine="1"/>
    </xf>
    <xf numFmtId="0" fontId="14" fillId="0" borderId="53" xfId="0" applyFont="1" applyBorder="1" applyAlignment="1">
      <alignment horizontal="center" vertical="center" wrapText="1" justifyLastLine="1"/>
    </xf>
    <xf numFmtId="0" fontId="23" fillId="0" borderId="0" xfId="0" applyFont="1" applyAlignment="1">
      <alignment horizontal="center" vertical="center"/>
    </xf>
    <xf numFmtId="0" fontId="39" fillId="0" borderId="78" xfId="0" applyFont="1" applyBorder="1" applyAlignment="1">
      <alignment horizontal="left" vertical="top" wrapText="1"/>
    </xf>
    <xf numFmtId="0" fontId="39" fillId="0" borderId="0" xfId="0" applyFont="1" applyAlignment="1">
      <alignment horizontal="left" vertical="top" wrapText="1"/>
    </xf>
    <xf numFmtId="0" fontId="39" fillId="0" borderId="20" xfId="0" applyFont="1" applyBorder="1" applyAlignment="1">
      <alignment horizontal="left" vertical="top" wrapText="1"/>
    </xf>
    <xf numFmtId="0" fontId="39" fillId="0" borderId="79" xfId="0" applyFont="1" applyBorder="1" applyAlignment="1">
      <alignment horizontal="left" vertical="top" wrapText="1"/>
    </xf>
    <xf numFmtId="0" fontId="39" fillId="0" borderId="16" xfId="0" applyFont="1" applyBorder="1" applyAlignment="1">
      <alignment horizontal="left" vertical="top" wrapText="1"/>
    </xf>
    <xf numFmtId="0" fontId="39" fillId="0" borderId="19" xfId="0" applyFont="1" applyBorder="1" applyAlignment="1">
      <alignment horizontal="left" vertical="top" wrapText="1"/>
    </xf>
    <xf numFmtId="0" fontId="24" fillId="0" borderId="45" xfId="0" applyFont="1" applyBorder="1" applyAlignment="1">
      <alignment horizontal="center" vertical="center" wrapText="1" justifyLastLine="1"/>
    </xf>
    <xf numFmtId="0" fontId="24" fillId="0" borderId="52" xfId="0" applyFont="1" applyBorder="1" applyAlignment="1">
      <alignment horizontal="center" vertical="center" wrapText="1" justifyLastLine="1"/>
    </xf>
    <xf numFmtId="0" fontId="24" fillId="0" borderId="53" xfId="0" applyFont="1" applyBorder="1" applyAlignment="1">
      <alignment horizontal="center" vertical="center" wrapText="1" justifyLastLine="1"/>
    </xf>
    <xf numFmtId="0" fontId="24" fillId="0" borderId="48" xfId="0" applyFont="1" applyBorder="1" applyAlignment="1">
      <alignment horizontal="center" vertical="center" wrapText="1" justifyLastLine="1"/>
    </xf>
    <xf numFmtId="0" fontId="24" fillId="0" borderId="12" xfId="0" applyFont="1" applyBorder="1" applyAlignment="1">
      <alignment horizontal="center" vertical="center" wrapText="1" justifyLastLine="1"/>
    </xf>
    <xf numFmtId="0" fontId="24" fillId="0" borderId="14" xfId="0" applyFont="1" applyBorder="1" applyAlignment="1">
      <alignment horizontal="center" vertical="center" wrapText="1" justifyLastLine="1"/>
    </xf>
    <xf numFmtId="0" fontId="0" fillId="0" borderId="0" xfId="0" applyAlignment="1">
      <alignment horizontal="left" vertical="center"/>
    </xf>
    <xf numFmtId="0" fontId="32" fillId="0" borderId="25" xfId="0" applyFont="1" applyBorder="1" applyAlignment="1">
      <alignment horizontal="center" vertical="distributed" textRotation="255" justifyLastLine="1"/>
    </xf>
    <xf numFmtId="0" fontId="32" fillId="0" borderId="7" xfId="0" applyFont="1" applyBorder="1" applyAlignment="1">
      <alignment horizontal="center" vertical="distributed" textRotation="255" justifyLastLine="1"/>
    </xf>
    <xf numFmtId="0" fontId="32" fillId="0" borderId="15" xfId="0" applyFont="1" applyBorder="1" applyAlignment="1">
      <alignment horizontal="center" vertical="distributed" textRotation="255" justifyLastLine="1"/>
    </xf>
    <xf numFmtId="0" fontId="32" fillId="0" borderId="5" xfId="0" applyFont="1" applyBorder="1" applyAlignment="1">
      <alignment horizontal="distributed" vertical="center" justifyLastLine="1"/>
    </xf>
    <xf numFmtId="0" fontId="32" fillId="0" borderId="11" xfId="0" applyFont="1" applyBorder="1" applyAlignment="1">
      <alignment horizontal="distributed" vertical="center" justifyLastLine="1"/>
    </xf>
    <xf numFmtId="0" fontId="32" fillId="0" borderId="95" xfId="0" applyFont="1" applyBorder="1" applyAlignment="1">
      <alignment horizontal="distributed" vertical="center" justifyLastLine="1"/>
    </xf>
    <xf numFmtId="0" fontId="0" fillId="0" borderId="59" xfId="0" applyBorder="1" applyAlignment="1">
      <alignment horizontal="center" vertical="center"/>
    </xf>
    <xf numFmtId="0" fontId="9" fillId="0" borderId="0" xfId="0" applyFont="1" applyAlignment="1">
      <alignment horizontal="right" vertical="center"/>
    </xf>
    <xf numFmtId="0" fontId="32" fillId="0" borderId="38" xfId="0" applyFont="1" applyBorder="1" applyAlignment="1">
      <alignment horizontal="distributed" vertical="center" textRotation="255" justifyLastLine="1"/>
    </xf>
    <xf numFmtId="0" fontId="32" fillId="0" borderId="15" xfId="0" applyFont="1" applyBorder="1" applyAlignment="1">
      <alignment horizontal="distributed" vertical="center" textRotation="255" justifyLastLine="1"/>
    </xf>
    <xf numFmtId="0" fontId="32" fillId="0" borderId="23" xfId="0" applyFont="1" applyBorder="1" applyAlignment="1">
      <alignment horizontal="distributed" vertical="center" justifyLastLine="1"/>
    </xf>
    <xf numFmtId="0" fontId="32" fillId="0" borderId="45" xfId="0" applyFont="1" applyBorder="1" applyAlignment="1">
      <alignment horizontal="distributed" vertical="center" justifyLastLine="1"/>
    </xf>
    <xf numFmtId="0" fontId="32" fillId="0" borderId="88" xfId="0" applyFont="1" applyBorder="1" applyAlignment="1">
      <alignment horizontal="distributed" vertical="center" justifyLastLine="1"/>
    </xf>
    <xf numFmtId="0" fontId="32" fillId="0" borderId="22" xfId="0" applyFont="1" applyBorder="1" applyAlignment="1">
      <alignment horizontal="distributed" vertical="center" justifyLastLine="1"/>
    </xf>
    <xf numFmtId="0" fontId="32" fillId="0" borderId="81" xfId="0" applyFont="1" applyBorder="1" applyAlignment="1">
      <alignment horizontal="distributed" vertical="center" justifyLastLine="1"/>
    </xf>
    <xf numFmtId="0" fontId="32" fillId="0" borderId="51" xfId="0" applyFont="1" applyBorder="1" applyAlignment="1">
      <alignment horizontal="distributed" vertical="center" justifyLastLine="1"/>
    </xf>
    <xf numFmtId="0" fontId="40" fillId="0" borderId="0" xfId="10" applyFont="1" applyAlignment="1">
      <alignment horizontal="center" vertical="center"/>
    </xf>
    <xf numFmtId="0" fontId="0" fillId="11" borderId="66" xfId="10" applyFont="1" applyFill="1" applyBorder="1" applyAlignment="1">
      <alignment horizontal="center" vertical="center"/>
    </xf>
    <xf numFmtId="0" fontId="0" fillId="11" borderId="50" xfId="10" applyFont="1" applyFill="1" applyBorder="1" applyAlignment="1">
      <alignment horizontal="center" vertical="center"/>
    </xf>
    <xf numFmtId="0" fontId="4" fillId="11" borderId="65" xfId="10" applyFont="1" applyFill="1" applyBorder="1" applyAlignment="1">
      <alignment horizontal="center" vertical="center" wrapText="1"/>
    </xf>
    <xf numFmtId="0" fontId="5" fillId="11" borderId="50" xfId="10" applyFill="1" applyBorder="1" applyAlignment="1">
      <alignment horizontal="center" vertical="center" wrapText="1"/>
    </xf>
    <xf numFmtId="0" fontId="0" fillId="11" borderId="65" xfId="10" applyFont="1" applyFill="1" applyBorder="1" applyAlignment="1">
      <alignment horizontal="center" vertical="center" wrapText="1"/>
    </xf>
    <xf numFmtId="0" fontId="0" fillId="11" borderId="66" xfId="10" applyFont="1" applyFill="1" applyBorder="1" applyAlignment="1">
      <alignment horizontal="center" vertical="center" wrapText="1"/>
    </xf>
    <xf numFmtId="0" fontId="0" fillId="11" borderId="50" xfId="10" applyFont="1" applyFill="1" applyBorder="1" applyAlignment="1">
      <alignment horizontal="center" vertical="center" wrapText="1"/>
    </xf>
    <xf numFmtId="0" fontId="60" fillId="0" borderId="0" xfId="10" applyFont="1" applyAlignment="1">
      <alignment horizontal="right" vertical="center"/>
    </xf>
    <xf numFmtId="0" fontId="60" fillId="0" borderId="20" xfId="10" applyFont="1" applyBorder="1" applyAlignment="1">
      <alignment horizontal="right" vertical="center"/>
    </xf>
    <xf numFmtId="0" fontId="5" fillId="0" borderId="69" xfId="10" applyBorder="1" applyAlignment="1">
      <alignment horizontal="left" vertical="center" wrapText="1"/>
    </xf>
    <xf numFmtId="0" fontId="5" fillId="0" borderId="5" xfId="10" applyBorder="1" applyAlignment="1">
      <alignment horizontal="left" vertical="center" wrapText="1"/>
    </xf>
    <xf numFmtId="0" fontId="5" fillId="0" borderId="43" xfId="10" applyBorder="1" applyAlignment="1">
      <alignment horizontal="left" vertical="center" wrapText="1"/>
    </xf>
    <xf numFmtId="0" fontId="5" fillId="0" borderId="8" xfId="10" applyBorder="1" applyAlignment="1">
      <alignment horizontal="left" vertical="center" wrapText="1"/>
    </xf>
    <xf numFmtId="0" fontId="5" fillId="7" borderId="5" xfId="10" applyFill="1" applyBorder="1" applyAlignment="1">
      <alignment horizontal="center" vertical="center"/>
    </xf>
    <xf numFmtId="0" fontId="43" fillId="7" borderId="5" xfId="10" applyFont="1" applyFill="1" applyBorder="1" applyAlignment="1">
      <alignment horizontal="center" vertical="center"/>
    </xf>
    <xf numFmtId="0" fontId="43" fillId="7" borderId="52" xfId="10" applyFont="1" applyFill="1" applyBorder="1" applyAlignment="1">
      <alignment horizontal="center" vertical="center"/>
    </xf>
    <xf numFmtId="0" fontId="43" fillId="7" borderId="55" xfId="10" applyFont="1" applyFill="1" applyBorder="1" applyAlignment="1">
      <alignment horizontal="left" vertical="center" wrapText="1"/>
    </xf>
    <xf numFmtId="0" fontId="43" fillId="7" borderId="9" xfId="10" applyFont="1" applyFill="1" applyBorder="1" applyAlignment="1">
      <alignment horizontal="left" vertical="center" wrapText="1"/>
    </xf>
    <xf numFmtId="0" fontId="43" fillId="7" borderId="26" xfId="10" applyFont="1" applyFill="1" applyBorder="1" applyAlignment="1">
      <alignment horizontal="left" vertical="center" wrapText="1"/>
    </xf>
    <xf numFmtId="0" fontId="43" fillId="7" borderId="18" xfId="10" applyFont="1" applyFill="1" applyBorder="1" applyAlignment="1">
      <alignment horizontal="left" vertical="center" wrapText="1"/>
    </xf>
    <xf numFmtId="0" fontId="43" fillId="7" borderId="16" xfId="10" applyFont="1" applyFill="1" applyBorder="1" applyAlignment="1">
      <alignment horizontal="left" vertical="center" wrapText="1"/>
    </xf>
    <xf numFmtId="0" fontId="43" fillId="7" borderId="17" xfId="10" applyFont="1" applyFill="1" applyBorder="1" applyAlignment="1">
      <alignment horizontal="left" vertical="center" wrapText="1"/>
    </xf>
    <xf numFmtId="0" fontId="52" fillId="7" borderId="5" xfId="10" applyFont="1" applyFill="1" applyBorder="1" applyAlignment="1">
      <alignment horizontal="center" vertical="center"/>
    </xf>
    <xf numFmtId="0" fontId="64" fillId="11" borderId="45" xfId="10" applyFont="1" applyFill="1" applyBorder="1" applyAlignment="1" applyProtection="1">
      <alignment horizontal="center" vertical="center" wrapText="1" shrinkToFit="1"/>
      <protection locked="0"/>
    </xf>
    <xf numFmtId="0" fontId="64" fillId="11" borderId="69" xfId="10" applyFont="1" applyFill="1" applyBorder="1" applyAlignment="1" applyProtection="1">
      <alignment horizontal="center" vertical="center" wrapText="1" shrinkToFit="1"/>
      <protection locked="0"/>
    </xf>
    <xf numFmtId="0" fontId="65" fillId="11" borderId="5" xfId="10" applyFont="1" applyFill="1" applyBorder="1" applyAlignment="1">
      <alignment horizontal="center" vertical="center" wrapText="1"/>
    </xf>
    <xf numFmtId="0" fontId="14" fillId="0" borderId="62" xfId="0" applyFont="1" applyBorder="1">
      <alignment vertical="center"/>
    </xf>
    <xf numFmtId="0" fontId="7" fillId="0" borderId="9" xfId="0" applyFont="1" applyBorder="1">
      <alignment vertical="center"/>
    </xf>
    <xf numFmtId="0" fontId="7" fillId="0" borderId="10" xfId="0" applyFont="1" applyBorder="1">
      <alignment vertical="center"/>
    </xf>
    <xf numFmtId="0" fontId="14" fillId="0" borderId="78" xfId="0" applyFont="1" applyBorder="1" applyAlignment="1">
      <alignment horizontal="left" vertical="center"/>
    </xf>
    <xf numFmtId="0" fontId="7" fillId="0" borderId="0" xfId="0" applyFont="1">
      <alignment vertical="center"/>
    </xf>
    <xf numFmtId="0" fontId="7" fillId="0" borderId="20" xfId="0" applyFont="1" applyBorder="1">
      <alignment vertical="center"/>
    </xf>
    <xf numFmtId="0" fontId="7" fillId="0" borderId="78" xfId="0" applyFont="1" applyBorder="1">
      <alignment vertical="center"/>
    </xf>
    <xf numFmtId="0" fontId="7" fillId="0" borderId="111" xfId="0" applyFont="1" applyBorder="1">
      <alignment vertical="center"/>
    </xf>
    <xf numFmtId="0" fontId="7" fillId="0" borderId="36" xfId="0" applyFont="1" applyBorder="1">
      <alignment vertical="center"/>
    </xf>
    <xf numFmtId="0" fontId="7" fillId="0" borderId="57" xfId="0" applyFont="1" applyBorder="1">
      <alignment vertical="center"/>
    </xf>
    <xf numFmtId="0" fontId="14" fillId="0" borderId="28" xfId="0" applyFont="1" applyBorder="1" applyAlignment="1">
      <alignment horizontal="center" vertical="center"/>
    </xf>
    <xf numFmtId="0" fontId="14" fillId="0" borderId="121" xfId="0" applyFont="1" applyBorder="1" applyAlignment="1">
      <alignment horizontal="center" vertical="center"/>
    </xf>
    <xf numFmtId="0" fontId="14" fillId="0" borderId="78" xfId="0" applyFont="1" applyBorder="1" applyAlignment="1">
      <alignment horizontal="left" vertical="top"/>
    </xf>
    <xf numFmtId="0" fontId="14" fillId="0" borderId="0" xfId="0" applyFont="1" applyAlignment="1">
      <alignment horizontal="left" vertical="top"/>
    </xf>
    <xf numFmtId="0" fontId="14" fillId="0" borderId="20" xfId="0" applyFont="1" applyBorder="1" applyAlignment="1">
      <alignment horizontal="left" vertical="top"/>
    </xf>
    <xf numFmtId="0" fontId="67" fillId="0" borderId="0" xfId="0" applyFont="1" applyAlignment="1">
      <alignment horizontal="center" vertical="center"/>
    </xf>
    <xf numFmtId="176" fontId="14" fillId="0" borderId="36" xfId="0" applyNumberFormat="1" applyFont="1" applyBorder="1" applyAlignment="1">
      <alignment horizontal="left" vertical="center"/>
    </xf>
    <xf numFmtId="0" fontId="14" fillId="11" borderId="117" xfId="0" applyFont="1" applyFill="1" applyBorder="1" applyAlignment="1">
      <alignment horizontal="center" vertical="center" wrapText="1"/>
    </xf>
    <xf numFmtId="0" fontId="14" fillId="11" borderId="59" xfId="0" applyFont="1" applyFill="1" applyBorder="1" applyAlignment="1">
      <alignment horizontal="center" vertical="center" wrapText="1"/>
    </xf>
    <xf numFmtId="0" fontId="14" fillId="11" borderId="118" xfId="0" applyFont="1" applyFill="1" applyBorder="1" applyAlignment="1">
      <alignment horizontal="center" vertical="center" wrapText="1"/>
    </xf>
    <xf numFmtId="0" fontId="14" fillId="11" borderId="117" xfId="0" applyFont="1" applyFill="1" applyBorder="1" applyAlignment="1">
      <alignment horizontal="center" vertical="center"/>
    </xf>
    <xf numFmtId="0" fontId="14" fillId="11" borderId="59" xfId="0" applyFont="1" applyFill="1" applyBorder="1" applyAlignment="1">
      <alignment horizontal="center" vertical="center"/>
    </xf>
    <xf numFmtId="0" fontId="14" fillId="11" borderId="119" xfId="0" applyFont="1" applyFill="1" applyBorder="1" applyAlignment="1">
      <alignment horizontal="center" vertical="center"/>
    </xf>
    <xf numFmtId="0" fontId="10" fillId="11" borderId="45" xfId="0" applyFont="1" applyFill="1" applyBorder="1" applyAlignment="1">
      <alignment horizontal="center" vertical="center" shrinkToFit="1"/>
    </xf>
    <xf numFmtId="0" fontId="10" fillId="11" borderId="52" xfId="0" applyFont="1" applyFill="1" applyBorder="1" applyAlignment="1">
      <alignment horizontal="center" vertical="center" shrinkToFit="1"/>
    </xf>
    <xf numFmtId="0" fontId="10" fillId="11" borderId="53" xfId="0" applyFont="1" applyFill="1" applyBorder="1" applyAlignment="1">
      <alignment horizontal="center" vertical="center" shrinkToFit="1"/>
    </xf>
    <xf numFmtId="0" fontId="14" fillId="11" borderId="67" xfId="0" applyFont="1" applyFill="1" applyBorder="1" applyAlignment="1">
      <alignment horizontal="center" vertical="center"/>
    </xf>
    <xf numFmtId="0" fontId="14" fillId="11" borderId="33" xfId="0" applyFont="1" applyFill="1" applyBorder="1" applyAlignment="1">
      <alignment horizontal="center" vertical="center"/>
    </xf>
    <xf numFmtId="0" fontId="14" fillId="11" borderId="33" xfId="0" applyFont="1" applyFill="1" applyBorder="1">
      <alignment vertical="center"/>
    </xf>
    <xf numFmtId="0" fontId="14" fillId="11" borderId="35" xfId="0" applyFont="1" applyFill="1" applyBorder="1">
      <alignment vertical="center"/>
    </xf>
    <xf numFmtId="0" fontId="14" fillId="11" borderId="68" xfId="0" applyFont="1" applyFill="1" applyBorder="1" applyAlignment="1">
      <alignment horizontal="center" vertical="center" wrapText="1"/>
    </xf>
    <xf numFmtId="0" fontId="14" fillId="11" borderId="30" xfId="0" applyFont="1" applyFill="1" applyBorder="1" applyAlignment="1">
      <alignment horizontal="center" vertical="center" wrapText="1"/>
    </xf>
    <xf numFmtId="0" fontId="14" fillId="11" borderId="31" xfId="0" applyFont="1" applyFill="1" applyBorder="1" applyAlignment="1">
      <alignment horizontal="center" vertical="center" wrapText="1"/>
    </xf>
    <xf numFmtId="0" fontId="14" fillId="0" borderId="68" xfId="0" applyFont="1" applyBorder="1" applyAlignment="1">
      <alignment horizontal="center" vertical="center" justifyLastLine="1"/>
    </xf>
    <xf numFmtId="0" fontId="14" fillId="0" borderId="31" xfId="0" applyFont="1" applyBorder="1" applyAlignment="1">
      <alignment horizontal="center" vertical="center" justifyLastLine="1"/>
    </xf>
    <xf numFmtId="0" fontId="68" fillId="0" borderId="68" xfId="0" applyFont="1" applyBorder="1" applyAlignment="1">
      <alignment horizontal="center" vertical="center"/>
    </xf>
    <xf numFmtId="0" fontId="68" fillId="0" borderId="30" xfId="0" applyFont="1" applyBorder="1" applyAlignment="1">
      <alignment horizontal="center" vertical="center"/>
    </xf>
    <xf numFmtId="0" fontId="68" fillId="0" borderId="32" xfId="0" applyFont="1" applyBorder="1" applyAlignment="1">
      <alignment horizontal="center" vertical="center"/>
    </xf>
    <xf numFmtId="0" fontId="24" fillId="0" borderId="52" xfId="0" applyFont="1" applyBorder="1" applyAlignment="1">
      <alignment horizontal="center" vertical="center" justifyLastLine="1"/>
    </xf>
    <xf numFmtId="0" fontId="24" fillId="0" borderId="69" xfId="0" applyFont="1" applyBorder="1" applyAlignment="1">
      <alignment horizontal="center" vertical="center" justifyLastLine="1"/>
    </xf>
  </cellXfs>
  <cellStyles count="13">
    <cellStyle name="パーセント 2" xfId="3" xr:uid="{00000000-0005-0000-0000-000000000000}"/>
    <cellStyle name="桁区切り" xfId="8" builtinId="6"/>
    <cellStyle name="桁区切り 2" xfId="4" xr:uid="{00000000-0005-0000-0000-000001000000}"/>
    <cellStyle name="桁区切り 3" xfId="11" xr:uid="{D4516DDF-C198-47D4-B158-EE4FA3B49C0F}"/>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720F2245-ECBC-4854-A57C-F3846E210410}"/>
    <cellStyle name="標準 3" xfId="6" xr:uid="{00000000-0005-0000-0000-000006000000}"/>
    <cellStyle name="標準 4" xfId="7" xr:uid="{00000000-0005-0000-0000-000007000000}"/>
    <cellStyle name="標準 5" xfId="9" xr:uid="{51CCDD7D-3E95-4761-9C67-2A919F02914B}"/>
    <cellStyle name="標準 6" xfId="12" xr:uid="{7850837E-7668-4E9F-82CE-CBBB518887C8}"/>
  </cellStyles>
  <dxfs count="23">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92D050"/>
        </patternFill>
      </fill>
    </dxf>
    <dxf>
      <fill>
        <patternFill>
          <bgColor theme="8" tint="0.79998168889431442"/>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154780</xdr:colOff>
      <xdr:row>8</xdr:row>
      <xdr:rowOff>71439</xdr:rowOff>
    </xdr:to>
    <xdr:sp macro="" textlink="">
      <xdr:nvSpPr>
        <xdr:cNvPr id="2" name="テキスト ボックス 1">
          <a:extLst>
            <a:ext uri="{FF2B5EF4-FFF2-40B4-BE49-F238E27FC236}">
              <a16:creationId xmlns:a16="http://schemas.microsoft.com/office/drawing/2014/main" id="{77DAF4B6-6F3B-48F0-918C-E0467DF59A73}"/>
            </a:ext>
          </a:extLst>
        </xdr:cNvPr>
        <xdr:cNvSpPr txBox="1"/>
      </xdr:nvSpPr>
      <xdr:spPr>
        <a:xfrm>
          <a:off x="285750" y="165496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Downloads\&#20316;&#25104;&#20013;&#27096;&#24335;\01_&#12295;&#12295;&#23398;&#22290;&#12295;&#12295;&#23554;&#38272;&#23398;&#26657;&#65288;&#24773;&#22577;&#20966;&#29702;&#38306;&#20418;&#35373;&#20633;&#65289;%20(2).xlsx" TargetMode="External"/><Relationship Id="rId1" Type="http://schemas.openxmlformats.org/officeDocument/2006/relationships/externalLinkPath" Target="01_&#12295;&#12295;&#23398;&#22290;&#12295;&#12295;&#23554;&#38272;&#23398;&#26657;&#65288;&#24773;&#22577;&#20966;&#29702;&#38306;&#20418;&#35373;&#20633;&#65289;%20(2).xlsx"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05_&#35211;&#31309;&#26360;&#25972;&#29702;&#349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1_様式1-1"/>
      <sheetName val="02-2_様式1-1（別紙）"/>
      <sheetName val="03_様式1-2"/>
      <sheetName val="04_様式1-3"/>
      <sheetName val="05_見積書整理表"/>
      <sheetName val="06_説明一覧"/>
      <sheetName val="07_採択理由書"/>
      <sheetName val="08_私立高等学校等実態調査"/>
      <sheetName val="Sheet4"/>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5_見積書整理表"/>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D8AF7-5388-4BE7-91EE-DAB1B566D78E}">
  <sheetPr>
    <tabColor rgb="FFFFFF00"/>
  </sheetPr>
  <dimension ref="A1:G58"/>
  <sheetViews>
    <sheetView view="pageBreakPreview" topLeftCell="A17" zoomScaleNormal="100" zoomScaleSheetLayoutView="100" zoomScalePageLayoutView="110" workbookViewId="0">
      <selection activeCell="A48" sqref="A48:E48"/>
    </sheetView>
  </sheetViews>
  <sheetFormatPr defaultRowHeight="13.5"/>
  <cols>
    <col min="1" max="1" width="3.75" style="160" customWidth="1"/>
    <col min="2" max="2" width="5" style="160" customWidth="1"/>
    <col min="3" max="3" width="5.625" style="160" customWidth="1"/>
    <col min="4" max="4" width="13.25" style="160" customWidth="1"/>
    <col min="5" max="5" width="70.875" style="160" customWidth="1"/>
    <col min="6" max="6" width="10.125" style="131" customWidth="1"/>
    <col min="7" max="7" width="5.25" style="131" customWidth="1"/>
    <col min="8" max="16384" width="9" style="131"/>
  </cols>
  <sheetData>
    <row r="1" spans="1:7" ht="48" customHeight="1">
      <c r="A1" s="341" t="s">
        <v>155</v>
      </c>
      <c r="B1" s="341"/>
      <c r="C1" s="341"/>
      <c r="D1" s="341"/>
      <c r="E1" s="341"/>
      <c r="F1" s="341"/>
      <c r="G1" s="130"/>
    </row>
    <row r="2" spans="1:7" ht="15" customHeight="1">
      <c r="A2" s="132"/>
      <c r="B2" s="132"/>
      <c r="C2" s="342"/>
      <c r="D2" s="342"/>
      <c r="E2" s="342"/>
      <c r="F2" s="132"/>
      <c r="G2" s="130"/>
    </row>
    <row r="3" spans="1:7" s="136" customFormat="1" ht="22.5" customHeight="1">
      <c r="A3" s="133"/>
      <c r="B3" s="134"/>
      <c r="C3" s="343" t="s">
        <v>156</v>
      </c>
      <c r="D3" s="344"/>
      <c r="E3" s="267">
        <f>'02_様式4-1'!B7</f>
        <v>0</v>
      </c>
      <c r="F3" s="133"/>
    </row>
    <row r="4" spans="1:7" s="136" customFormat="1" ht="22.5" customHeight="1">
      <c r="A4" s="133"/>
      <c r="B4" s="134"/>
      <c r="C4" s="343" t="s">
        <v>157</v>
      </c>
      <c r="D4" s="344"/>
      <c r="E4" s="267">
        <f>'02_様式4-1'!G7</f>
        <v>0</v>
      </c>
      <c r="F4" s="133"/>
    </row>
    <row r="5" spans="1:7" s="136" customFormat="1" ht="22.5" customHeight="1">
      <c r="A5" s="133"/>
      <c r="B5" s="134"/>
      <c r="C5" s="343" t="s">
        <v>158</v>
      </c>
      <c r="D5" s="344"/>
      <c r="E5" s="267">
        <f>'02_様式4-1'!B8</f>
        <v>0</v>
      </c>
      <c r="F5" s="133"/>
    </row>
    <row r="6" spans="1:7" s="136" customFormat="1" ht="16.5" customHeight="1">
      <c r="A6" s="133"/>
      <c r="B6" s="134"/>
      <c r="C6" s="137"/>
      <c r="D6" s="137"/>
      <c r="E6" s="133"/>
      <c r="F6" s="133"/>
    </row>
    <row r="7" spans="1:7" s="136" customFormat="1" ht="15" customHeight="1" thickBot="1">
      <c r="A7" s="133"/>
      <c r="B7" s="134"/>
      <c r="C7" s="138"/>
      <c r="D7" s="138"/>
      <c r="E7" s="139"/>
      <c r="F7" s="133"/>
    </row>
    <row r="8" spans="1:7" s="136" customFormat="1" ht="26.25" customHeight="1">
      <c r="A8" s="140"/>
      <c r="B8" s="141"/>
      <c r="C8" s="345" t="s">
        <v>159</v>
      </c>
      <c r="D8" s="345"/>
      <c r="E8" s="345"/>
      <c r="F8" s="142"/>
    </row>
    <row r="9" spans="1:7" ht="70.5" customHeight="1" thickBot="1">
      <c r="A9" s="143"/>
      <c r="B9" s="144"/>
      <c r="C9" s="346" t="s">
        <v>274</v>
      </c>
      <c r="D9" s="347"/>
      <c r="E9" s="348"/>
      <c r="F9" s="145"/>
    </row>
    <row r="10" spans="1:7" s="148" customFormat="1" ht="13.5" customHeight="1">
      <c r="A10" s="146"/>
      <c r="B10" s="146"/>
      <c r="C10" s="147"/>
      <c r="D10" s="147"/>
      <c r="E10" s="147"/>
      <c r="F10" s="146"/>
    </row>
    <row r="11" spans="1:7" s="136" customFormat="1" ht="9" customHeight="1">
      <c r="A11" s="133"/>
      <c r="B11" s="149"/>
      <c r="C11" s="149"/>
      <c r="D11" s="149"/>
      <c r="E11" s="149"/>
      <c r="F11" s="133"/>
    </row>
    <row r="12" spans="1:7" ht="30" customHeight="1">
      <c r="A12" s="336" t="s">
        <v>160</v>
      </c>
      <c r="B12" s="336"/>
      <c r="C12" s="336"/>
      <c r="D12" s="336"/>
      <c r="E12" s="336"/>
      <c r="F12" s="336"/>
    </row>
    <row r="13" spans="1:7" ht="20.25" customHeight="1">
      <c r="A13" s="325" t="s">
        <v>161</v>
      </c>
      <c r="B13" s="323"/>
      <c r="C13" s="323"/>
      <c r="D13" s="323"/>
      <c r="E13" s="323"/>
      <c r="F13" s="150" t="s">
        <v>162</v>
      </c>
      <c r="G13" s="151" t="s">
        <v>163</v>
      </c>
    </row>
    <row r="14" spans="1:7" ht="21.75" customHeight="1">
      <c r="A14" s="152">
        <v>1</v>
      </c>
      <c r="B14" s="326" t="s">
        <v>164</v>
      </c>
      <c r="C14" s="327"/>
      <c r="D14" s="327"/>
      <c r="E14" s="327"/>
      <c r="F14" s="152"/>
      <c r="G14" s="153" t="str">
        <f t="shared" ref="G14:G19" si="0">IF(F14="○","ＯＫ","ＮＧ")</f>
        <v>ＮＧ</v>
      </c>
    </row>
    <row r="15" spans="1:7" ht="140.25" customHeight="1">
      <c r="A15" s="152">
        <v>2</v>
      </c>
      <c r="B15" s="326" t="s">
        <v>165</v>
      </c>
      <c r="C15" s="327"/>
      <c r="D15" s="327"/>
      <c r="E15" s="327"/>
      <c r="F15" s="152"/>
      <c r="G15" s="153" t="str">
        <f t="shared" si="0"/>
        <v>ＮＧ</v>
      </c>
    </row>
    <row r="16" spans="1:7" ht="112.5" customHeight="1">
      <c r="A16" s="152">
        <v>3</v>
      </c>
      <c r="B16" s="326" t="s">
        <v>166</v>
      </c>
      <c r="C16" s="327"/>
      <c r="D16" s="327"/>
      <c r="E16" s="327"/>
      <c r="F16" s="152"/>
      <c r="G16" s="153" t="str">
        <f t="shared" si="0"/>
        <v>ＮＧ</v>
      </c>
    </row>
    <row r="17" spans="1:7" ht="43.5" customHeight="1">
      <c r="A17" s="152">
        <v>4</v>
      </c>
      <c r="B17" s="328" t="s">
        <v>275</v>
      </c>
      <c r="C17" s="327"/>
      <c r="D17" s="327"/>
      <c r="E17" s="327"/>
      <c r="F17" s="152"/>
      <c r="G17" s="153" t="str">
        <f t="shared" si="0"/>
        <v>ＮＧ</v>
      </c>
    </row>
    <row r="18" spans="1:7" ht="20.25" customHeight="1">
      <c r="A18" s="152">
        <v>5</v>
      </c>
      <c r="B18" s="326" t="s">
        <v>167</v>
      </c>
      <c r="C18" s="327"/>
      <c r="D18" s="327"/>
      <c r="E18" s="327"/>
      <c r="F18" s="152"/>
      <c r="G18" s="153" t="str">
        <f t="shared" si="0"/>
        <v>ＮＧ</v>
      </c>
    </row>
    <row r="19" spans="1:7" ht="23.25" customHeight="1">
      <c r="A19" s="152">
        <v>6</v>
      </c>
      <c r="B19" s="326" t="s">
        <v>168</v>
      </c>
      <c r="C19" s="327"/>
      <c r="D19" s="327"/>
      <c r="E19" s="327"/>
      <c r="F19" s="152"/>
      <c r="G19" s="153" t="str">
        <f t="shared" si="0"/>
        <v>ＮＧ</v>
      </c>
    </row>
    <row r="20" spans="1:7" ht="12.75" customHeight="1">
      <c r="A20" s="154"/>
      <c r="B20" s="154"/>
      <c r="C20" s="154"/>
      <c r="D20" s="154"/>
      <c r="E20" s="154"/>
      <c r="F20" s="154"/>
    </row>
    <row r="21" spans="1:7" ht="30" customHeight="1">
      <c r="A21" s="336" t="s">
        <v>169</v>
      </c>
      <c r="B21" s="336"/>
      <c r="C21" s="336"/>
      <c r="D21" s="336"/>
      <c r="E21" s="336"/>
      <c r="F21" s="336"/>
      <c r="G21" s="153"/>
    </row>
    <row r="22" spans="1:7" ht="20.25" customHeight="1">
      <c r="A22" s="325" t="s">
        <v>161</v>
      </c>
      <c r="B22" s="323"/>
      <c r="C22" s="323"/>
      <c r="D22" s="323"/>
      <c r="E22" s="323"/>
      <c r="F22" s="150" t="s">
        <v>162</v>
      </c>
      <c r="G22" s="136" t="s">
        <v>163</v>
      </c>
    </row>
    <row r="23" spans="1:7" ht="23.25" customHeight="1">
      <c r="A23" s="152">
        <v>1</v>
      </c>
      <c r="B23" s="326" t="s">
        <v>170</v>
      </c>
      <c r="C23" s="333"/>
      <c r="D23" s="333"/>
      <c r="E23" s="333"/>
      <c r="F23" s="152"/>
      <c r="G23" s="153" t="str">
        <f t="shared" ref="G23:G39" si="1">IF(F23="○","ＯＫ","ＮＧ")</f>
        <v>ＮＧ</v>
      </c>
    </row>
    <row r="24" spans="1:7" ht="23.25" customHeight="1">
      <c r="A24" s="152">
        <v>2</v>
      </c>
      <c r="B24" s="326" t="s">
        <v>171</v>
      </c>
      <c r="C24" s="333"/>
      <c r="D24" s="333"/>
      <c r="E24" s="333"/>
      <c r="F24" s="152"/>
      <c r="G24" s="153" t="str">
        <f t="shared" si="1"/>
        <v>ＮＧ</v>
      </c>
    </row>
    <row r="25" spans="1:7" ht="20.25" customHeight="1">
      <c r="A25" s="152">
        <v>3</v>
      </c>
      <c r="B25" s="332" t="s">
        <v>172</v>
      </c>
      <c r="C25" s="333"/>
      <c r="D25" s="333"/>
      <c r="E25" s="333"/>
      <c r="F25" s="152"/>
      <c r="G25" s="153" t="str">
        <f t="shared" si="1"/>
        <v>ＮＧ</v>
      </c>
    </row>
    <row r="26" spans="1:7" ht="20.25" customHeight="1">
      <c r="A26" s="152">
        <v>4</v>
      </c>
      <c r="B26" s="332" t="s">
        <v>173</v>
      </c>
      <c r="C26" s="333"/>
      <c r="D26" s="333"/>
      <c r="E26" s="333"/>
      <c r="F26" s="152"/>
      <c r="G26" s="153" t="str">
        <f t="shared" si="1"/>
        <v>ＮＧ</v>
      </c>
    </row>
    <row r="27" spans="1:7" ht="20.25" customHeight="1">
      <c r="A27" s="152">
        <v>5</v>
      </c>
      <c r="B27" s="332" t="s">
        <v>174</v>
      </c>
      <c r="C27" s="333"/>
      <c r="D27" s="333"/>
      <c r="E27" s="333"/>
      <c r="F27" s="152"/>
      <c r="G27" s="153" t="str">
        <f>IF(F27="○","ＯＫ","ＮＧ")</f>
        <v>ＮＧ</v>
      </c>
    </row>
    <row r="28" spans="1:7" ht="65.25" customHeight="1">
      <c r="A28" s="152">
        <v>6</v>
      </c>
      <c r="B28" s="328" t="s">
        <v>277</v>
      </c>
      <c r="C28" s="333"/>
      <c r="D28" s="333"/>
      <c r="E28" s="333"/>
      <c r="F28" s="152"/>
      <c r="G28" s="153" t="str">
        <f>IF(F28="○","ＯＫ","ＮＧ")</f>
        <v>ＮＧ</v>
      </c>
    </row>
    <row r="29" spans="1:7" ht="20.25" customHeight="1">
      <c r="A29" s="152">
        <v>7</v>
      </c>
      <c r="B29" s="332" t="s">
        <v>175</v>
      </c>
      <c r="C29" s="333"/>
      <c r="D29" s="333"/>
      <c r="E29" s="333"/>
      <c r="F29" s="152"/>
      <c r="G29" s="153" t="str">
        <f t="shared" si="1"/>
        <v>ＮＧ</v>
      </c>
    </row>
    <row r="30" spans="1:7" ht="20.25" customHeight="1">
      <c r="A30" s="152">
        <v>8</v>
      </c>
      <c r="B30" s="332" t="s">
        <v>176</v>
      </c>
      <c r="C30" s="333"/>
      <c r="D30" s="333"/>
      <c r="E30" s="333"/>
      <c r="F30" s="152"/>
      <c r="G30" s="153" t="str">
        <f t="shared" si="1"/>
        <v>ＮＧ</v>
      </c>
    </row>
    <row r="31" spans="1:7" ht="20.25" customHeight="1">
      <c r="A31" s="337">
        <v>9</v>
      </c>
      <c r="B31" s="326" t="s">
        <v>177</v>
      </c>
      <c r="C31" s="327"/>
      <c r="D31" s="327"/>
      <c r="E31" s="327"/>
      <c r="F31" s="338"/>
      <c r="G31" s="153"/>
    </row>
    <row r="32" spans="1:7" ht="41.25" customHeight="1">
      <c r="A32" s="337"/>
      <c r="B32" s="135" t="s">
        <v>178</v>
      </c>
      <c r="C32" s="326" t="s">
        <v>179</v>
      </c>
      <c r="D32" s="333"/>
      <c r="E32" s="339"/>
      <c r="F32" s="152"/>
      <c r="G32" s="153" t="str">
        <f t="shared" si="1"/>
        <v>ＮＧ</v>
      </c>
    </row>
    <row r="33" spans="1:7" ht="62.25" customHeight="1">
      <c r="A33" s="337"/>
      <c r="B33" s="135" t="s">
        <v>180</v>
      </c>
      <c r="C33" s="326" t="s">
        <v>181</v>
      </c>
      <c r="D33" s="327"/>
      <c r="E33" s="338"/>
      <c r="F33" s="152"/>
      <c r="G33" s="153" t="str">
        <f t="shared" si="1"/>
        <v>ＮＧ</v>
      </c>
    </row>
    <row r="34" spans="1:7" ht="82.5" customHeight="1">
      <c r="A34" s="337"/>
      <c r="B34" s="135" t="s">
        <v>182</v>
      </c>
      <c r="C34" s="326" t="s">
        <v>183</v>
      </c>
      <c r="D34" s="327"/>
      <c r="E34" s="338"/>
      <c r="F34" s="152"/>
      <c r="G34" s="153" t="str">
        <f>IF(OR(F34="○",F34="該当なし"),"ＯＫ","ＮＧ")</f>
        <v>ＮＧ</v>
      </c>
    </row>
    <row r="35" spans="1:7" ht="20.25" customHeight="1">
      <c r="A35" s="152">
        <v>10</v>
      </c>
      <c r="B35" s="332" t="s">
        <v>184</v>
      </c>
      <c r="C35" s="333"/>
      <c r="D35" s="333"/>
      <c r="E35" s="339"/>
      <c r="F35" s="155"/>
      <c r="G35" s="153" t="str">
        <f t="shared" si="1"/>
        <v>ＮＧ</v>
      </c>
    </row>
    <row r="36" spans="1:7" ht="20.25" customHeight="1">
      <c r="A36" s="152">
        <v>11</v>
      </c>
      <c r="B36" s="332" t="s">
        <v>185</v>
      </c>
      <c r="C36" s="333"/>
      <c r="D36" s="333"/>
      <c r="E36" s="339"/>
      <c r="F36" s="155"/>
      <c r="G36" s="153" t="str">
        <f t="shared" si="1"/>
        <v>ＮＧ</v>
      </c>
    </row>
    <row r="37" spans="1:7" ht="20.25" customHeight="1">
      <c r="A37" s="152">
        <v>12</v>
      </c>
      <c r="B37" s="340" t="s">
        <v>293</v>
      </c>
      <c r="C37" s="333"/>
      <c r="D37" s="333"/>
      <c r="E37" s="333"/>
      <c r="F37" s="155"/>
      <c r="G37" s="153" t="str">
        <f t="shared" si="1"/>
        <v>ＮＧ</v>
      </c>
    </row>
    <row r="38" spans="1:7" ht="20.25" customHeight="1">
      <c r="A38" s="152">
        <v>13</v>
      </c>
      <c r="B38" s="332" t="s">
        <v>186</v>
      </c>
      <c r="C38" s="333"/>
      <c r="D38" s="333"/>
      <c r="E38" s="333"/>
      <c r="F38" s="155"/>
      <c r="G38" s="153" t="str">
        <f t="shared" si="1"/>
        <v>ＮＧ</v>
      </c>
    </row>
    <row r="39" spans="1:7" ht="20.25" customHeight="1">
      <c r="A39" s="152">
        <v>14</v>
      </c>
      <c r="B39" s="332" t="s">
        <v>187</v>
      </c>
      <c r="C39" s="333"/>
      <c r="D39" s="333"/>
      <c r="E39" s="333"/>
      <c r="F39" s="152"/>
      <c r="G39" s="153" t="str">
        <f t="shared" si="1"/>
        <v>ＮＧ</v>
      </c>
    </row>
    <row r="40" spans="1:7" ht="20.25" customHeight="1">
      <c r="A40" s="152">
        <v>15</v>
      </c>
      <c r="B40" s="332" t="s">
        <v>188</v>
      </c>
      <c r="C40" s="333"/>
      <c r="D40" s="333"/>
      <c r="E40" s="333"/>
      <c r="F40" s="152"/>
      <c r="G40" s="153" t="str">
        <f>IF(OR(F40="○",F40="該当なし"),"ＯＫ","ＮＧ")</f>
        <v>ＮＧ</v>
      </c>
    </row>
    <row r="41" spans="1:7" ht="45" customHeight="1">
      <c r="A41" s="334" t="s">
        <v>189</v>
      </c>
      <c r="B41" s="335"/>
      <c r="C41" s="335"/>
      <c r="D41" s="335"/>
      <c r="E41" s="335"/>
      <c r="F41" s="156"/>
    </row>
    <row r="42" spans="1:7" ht="9.75" customHeight="1">
      <c r="A42" s="157"/>
      <c r="B42" s="158"/>
      <c r="C42" s="158"/>
      <c r="D42" s="158"/>
      <c r="E42" s="158"/>
      <c r="F42" s="159"/>
    </row>
    <row r="43" spans="1:7" ht="30" customHeight="1">
      <c r="A43" s="336" t="s">
        <v>190</v>
      </c>
      <c r="B43" s="336"/>
      <c r="C43" s="336"/>
      <c r="D43" s="336"/>
      <c r="E43" s="336"/>
      <c r="F43" s="336"/>
    </row>
    <row r="44" spans="1:7" ht="20.25" customHeight="1">
      <c r="A44" s="325" t="s">
        <v>191</v>
      </c>
      <c r="B44" s="323"/>
      <c r="C44" s="323"/>
      <c r="D44" s="323"/>
      <c r="E44" s="323"/>
      <c r="F44" s="150" t="s">
        <v>162</v>
      </c>
      <c r="G44" s="133" t="s">
        <v>163</v>
      </c>
    </row>
    <row r="45" spans="1:7" ht="41.25" customHeight="1">
      <c r="A45" s="152">
        <v>1</v>
      </c>
      <c r="B45" s="326" t="s">
        <v>192</v>
      </c>
      <c r="C45" s="327"/>
      <c r="D45" s="327"/>
      <c r="E45" s="327"/>
      <c r="F45" s="152"/>
      <c r="G45" s="153" t="str">
        <f t="shared" ref="G45" si="2">IF(F45="○","ＯＫ","ＮＧ")</f>
        <v>ＮＧ</v>
      </c>
    </row>
    <row r="46" spans="1:7" ht="20.25" customHeight="1">
      <c r="A46" s="325" t="s">
        <v>193</v>
      </c>
      <c r="B46" s="323"/>
      <c r="C46" s="323"/>
      <c r="D46" s="323"/>
      <c r="E46" s="323"/>
      <c r="F46" s="150" t="s">
        <v>162</v>
      </c>
      <c r="G46" s="133" t="s">
        <v>163</v>
      </c>
    </row>
    <row r="47" spans="1:7" ht="41.25" customHeight="1">
      <c r="A47" s="152">
        <v>2</v>
      </c>
      <c r="B47" s="326" t="s">
        <v>194</v>
      </c>
      <c r="C47" s="327"/>
      <c r="D47" s="327"/>
      <c r="E47" s="327"/>
      <c r="F47" s="152"/>
      <c r="G47" s="153" t="str">
        <f t="shared" ref="G47" si="3">IF(F47="○","ＯＫ","ＮＧ")</f>
        <v>ＮＧ</v>
      </c>
    </row>
    <row r="48" spans="1:7" ht="20.25" customHeight="1">
      <c r="A48" s="322" t="s">
        <v>195</v>
      </c>
      <c r="B48" s="323"/>
      <c r="C48" s="323"/>
      <c r="D48" s="323"/>
      <c r="E48" s="323"/>
      <c r="F48" s="150" t="s">
        <v>162</v>
      </c>
    </row>
    <row r="49" spans="1:7" ht="55.5" customHeight="1">
      <c r="A49" s="152">
        <v>3</v>
      </c>
      <c r="B49" s="326" t="s">
        <v>196</v>
      </c>
      <c r="C49" s="327"/>
      <c r="D49" s="327"/>
      <c r="E49" s="327"/>
      <c r="F49" s="152"/>
      <c r="G49" s="153" t="str">
        <f t="shared" ref="G49" si="4">IF(F49="○","ＯＫ","ＮＧ")</f>
        <v>ＮＧ</v>
      </c>
    </row>
    <row r="50" spans="1:7" ht="55.5" customHeight="1">
      <c r="A50" s="152">
        <v>4</v>
      </c>
      <c r="B50" s="326" t="s">
        <v>197</v>
      </c>
      <c r="C50" s="327"/>
      <c r="D50" s="327"/>
      <c r="E50" s="327"/>
      <c r="F50" s="152"/>
      <c r="G50" s="153" t="str">
        <f>IF(OR(F50="○",F50="該当なし"),"ＯＫ","ＮＧ")</f>
        <v>ＮＧ</v>
      </c>
    </row>
    <row r="51" spans="1:7" ht="66.75" customHeight="1">
      <c r="A51" s="152">
        <v>5</v>
      </c>
      <c r="B51" s="326" t="s">
        <v>198</v>
      </c>
      <c r="C51" s="327"/>
      <c r="D51" s="327"/>
      <c r="E51" s="327"/>
      <c r="F51" s="152"/>
      <c r="G51" s="153" t="str">
        <f>IF(OR(F51="○",F51="該当なし"),"ＯＫ","ＮＧ")</f>
        <v>ＮＧ</v>
      </c>
    </row>
    <row r="52" spans="1:7" ht="20.25" customHeight="1">
      <c r="A52" s="322" t="s">
        <v>294</v>
      </c>
      <c r="B52" s="323"/>
      <c r="C52" s="323"/>
      <c r="D52" s="323"/>
      <c r="E52" s="324"/>
      <c r="F52" s="150" t="s">
        <v>162</v>
      </c>
      <c r="G52" s="133"/>
    </row>
    <row r="53" spans="1:7" s="162" customFormat="1" ht="63" customHeight="1">
      <c r="A53" s="152">
        <v>6</v>
      </c>
      <c r="B53" s="329" t="s">
        <v>295</v>
      </c>
      <c r="C53" s="330"/>
      <c r="D53" s="330"/>
      <c r="E53" s="331"/>
      <c r="F53" s="248"/>
      <c r="G53" s="260"/>
    </row>
    <row r="54" spans="1:7" ht="20.25" customHeight="1">
      <c r="A54" s="325" t="s">
        <v>199</v>
      </c>
      <c r="B54" s="323"/>
      <c r="C54" s="323"/>
      <c r="D54" s="323"/>
      <c r="E54" s="324"/>
      <c r="F54" s="150" t="s">
        <v>162</v>
      </c>
      <c r="G54" s="133"/>
    </row>
    <row r="55" spans="1:7" ht="68.25" customHeight="1">
      <c r="A55" s="152">
        <v>7</v>
      </c>
      <c r="B55" s="326" t="s">
        <v>200</v>
      </c>
      <c r="C55" s="327"/>
      <c r="D55" s="327"/>
      <c r="E55" s="327"/>
      <c r="F55" s="152"/>
      <c r="G55" s="153" t="str">
        <f t="shared" ref="G55:G56" si="5">IF(F55="○","ＯＫ","ＮＧ")</f>
        <v>ＮＧ</v>
      </c>
    </row>
    <row r="56" spans="1:7" ht="76.5" customHeight="1">
      <c r="A56" s="152">
        <v>8</v>
      </c>
      <c r="B56" s="328" t="s">
        <v>276</v>
      </c>
      <c r="C56" s="327"/>
      <c r="D56" s="327"/>
      <c r="E56" s="327"/>
      <c r="F56" s="152"/>
      <c r="G56" s="153" t="str">
        <f t="shared" si="5"/>
        <v>ＮＧ</v>
      </c>
    </row>
    <row r="58" spans="1:7">
      <c r="B58" s="161"/>
    </row>
  </sheetData>
  <mergeCells count="51">
    <mergeCell ref="B16:E16"/>
    <mergeCell ref="A1:F1"/>
    <mergeCell ref="C2:E2"/>
    <mergeCell ref="C3:D3"/>
    <mergeCell ref="C4:D4"/>
    <mergeCell ref="C5:D5"/>
    <mergeCell ref="C8:E8"/>
    <mergeCell ref="C9:E9"/>
    <mergeCell ref="A12:F12"/>
    <mergeCell ref="A13:E13"/>
    <mergeCell ref="B14:E14"/>
    <mergeCell ref="B15:E15"/>
    <mergeCell ref="B29:E29"/>
    <mergeCell ref="B17:E17"/>
    <mergeCell ref="B18:E18"/>
    <mergeCell ref="B19:E19"/>
    <mergeCell ref="A21:F21"/>
    <mergeCell ref="A22:E22"/>
    <mergeCell ref="B23:E23"/>
    <mergeCell ref="B24:E24"/>
    <mergeCell ref="B25:E25"/>
    <mergeCell ref="B26:E26"/>
    <mergeCell ref="B27:E27"/>
    <mergeCell ref="B28:E28"/>
    <mergeCell ref="B39:E39"/>
    <mergeCell ref="B30:E30"/>
    <mergeCell ref="A31:A34"/>
    <mergeCell ref="B31:F31"/>
    <mergeCell ref="C32:E32"/>
    <mergeCell ref="C33:E33"/>
    <mergeCell ref="C34:E34"/>
    <mergeCell ref="B35:E35"/>
    <mergeCell ref="B36:E36"/>
    <mergeCell ref="B37:E37"/>
    <mergeCell ref="B38:E38"/>
    <mergeCell ref="B51:E51"/>
    <mergeCell ref="B40:E40"/>
    <mergeCell ref="A41:E41"/>
    <mergeCell ref="A43:F43"/>
    <mergeCell ref="A44:E44"/>
    <mergeCell ref="B45:E45"/>
    <mergeCell ref="A46:E46"/>
    <mergeCell ref="B47:E47"/>
    <mergeCell ref="A48:E48"/>
    <mergeCell ref="B49:E49"/>
    <mergeCell ref="B50:E50"/>
    <mergeCell ref="A52:E52"/>
    <mergeCell ref="A54:E54"/>
    <mergeCell ref="B55:E55"/>
    <mergeCell ref="B56:E56"/>
    <mergeCell ref="B53:E53"/>
  </mergeCells>
  <phoneticPr fontId="8"/>
  <conditionalFormatting sqref="F14:F19 F23:F30 F32:F40 F45 F47 F49:F51 F53 F55:F56">
    <cfRule type="cellIs" dxfId="22" priority="1" operator="equal">
      <formula>""</formula>
    </cfRule>
  </conditionalFormatting>
  <dataValidations count="3">
    <dataValidation type="list" showErrorMessage="1" prompt="_x000a__x000a_" sqref="F50:F51 F34 F40" xr:uid="{7645FF28-9B03-4F43-88F6-BA8A2F96FE95}">
      <formula1>"○,該当なし,　,"</formula1>
    </dataValidation>
    <dataValidation type="list" showErrorMessage="1" prompt="_x000a__x000a_" sqref="F49 F32:F33 F47 F55:F56 F23:F30 F14:F19 F45 F35:F39" xr:uid="{AD9477B1-92FE-44E0-92DB-66BDEA6A6F1A}">
      <formula1>"○,×,　,"</formula1>
    </dataValidation>
    <dataValidation type="list" showInputMessage="1" showErrorMessage="1" sqref="F53" xr:uid="{FB97E623-5BDF-4EF6-8603-ADAB7F31D0FD}">
      <formula1>"○,×,該当なし,　,"</formula1>
    </dataValidation>
  </dataValidations>
  <printOptions horizontalCentered="1"/>
  <pageMargins left="0.70866141732283472" right="0.70866141732283472" top="0.74803149606299213" bottom="0.74803149606299213" header="0.31496062992125984" footer="0.31496062992125984"/>
  <pageSetup paperSize="9" scale="68" fitToWidth="0" fitToHeight="0" orientation="portrait" cellComments="asDisplayed" r:id="rId1"/>
  <headerFooter>
    <oddHeader>&amp;R&amp;"-,太字"&amp;10&amp;K000000様式４関係資料［学校法人作成］</oddHeader>
  </headerFooter>
  <rowBreaks count="1" manualBreakCount="1">
    <brk id="34" max="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C49"/>
  <sheetViews>
    <sheetView zoomScaleNormal="100" workbookViewId="0">
      <selection activeCell="C4" sqref="C4"/>
    </sheetView>
  </sheetViews>
  <sheetFormatPr defaultRowHeight="13.5"/>
  <cols>
    <col min="1" max="1" width="10.5" style="112" bestFit="1" customWidth="1"/>
    <col min="2" max="16384" width="9" style="111"/>
  </cols>
  <sheetData>
    <row r="2" spans="1:3" ht="14.25">
      <c r="A2" s="110" t="s">
        <v>107</v>
      </c>
      <c r="C2" s="125">
        <v>0.5</v>
      </c>
    </row>
    <row r="3" spans="1:3">
      <c r="A3" s="112" t="s">
        <v>108</v>
      </c>
      <c r="C3" s="125">
        <v>0.33333333333333331</v>
      </c>
    </row>
    <row r="4" spans="1:3">
      <c r="A4" s="112" t="s">
        <v>109</v>
      </c>
    </row>
    <row r="5" spans="1:3">
      <c r="A5" s="112" t="s">
        <v>110</v>
      </c>
    </row>
    <row r="6" spans="1:3">
      <c r="A6" s="112" t="s">
        <v>111</v>
      </c>
    </row>
    <row r="7" spans="1:3">
      <c r="A7" s="112" t="s">
        <v>112</v>
      </c>
    </row>
    <row r="8" spans="1:3">
      <c r="A8" s="112" t="s">
        <v>113</v>
      </c>
    </row>
    <row r="9" spans="1:3">
      <c r="A9" s="112" t="s">
        <v>114</v>
      </c>
    </row>
    <row r="10" spans="1:3">
      <c r="A10" s="112" t="s">
        <v>115</v>
      </c>
    </row>
    <row r="11" spans="1:3">
      <c r="A11" s="112" t="s">
        <v>116</v>
      </c>
    </row>
    <row r="12" spans="1:3">
      <c r="A12" s="112" t="s">
        <v>117</v>
      </c>
    </row>
    <row r="13" spans="1:3">
      <c r="A13" s="112" t="s">
        <v>118</v>
      </c>
    </row>
    <row r="14" spans="1:3">
      <c r="A14" s="112" t="s">
        <v>119</v>
      </c>
    </row>
    <row r="15" spans="1:3">
      <c r="A15" s="112" t="s">
        <v>120</v>
      </c>
    </row>
    <row r="16" spans="1:3">
      <c r="A16" s="112" t="s">
        <v>121</v>
      </c>
    </row>
    <row r="17" spans="1:1">
      <c r="A17" s="112" t="s">
        <v>122</v>
      </c>
    </row>
    <row r="18" spans="1:1">
      <c r="A18" s="112" t="s">
        <v>123</v>
      </c>
    </row>
    <row r="19" spans="1:1">
      <c r="A19" s="112" t="s">
        <v>124</v>
      </c>
    </row>
    <row r="20" spans="1:1">
      <c r="A20" s="112" t="s">
        <v>125</v>
      </c>
    </row>
    <row r="21" spans="1:1">
      <c r="A21" s="112" t="s">
        <v>126</v>
      </c>
    </row>
    <row r="22" spans="1:1">
      <c r="A22" s="112" t="s">
        <v>127</v>
      </c>
    </row>
    <row r="23" spans="1:1">
      <c r="A23" s="112" t="s">
        <v>128</v>
      </c>
    </row>
    <row r="24" spans="1:1">
      <c r="A24" s="112" t="s">
        <v>129</v>
      </c>
    </row>
    <row r="25" spans="1:1">
      <c r="A25" s="112" t="s">
        <v>130</v>
      </c>
    </row>
    <row r="26" spans="1:1">
      <c r="A26" s="112" t="s">
        <v>131</v>
      </c>
    </row>
    <row r="27" spans="1:1">
      <c r="A27" s="112" t="s">
        <v>132</v>
      </c>
    </row>
    <row r="28" spans="1:1">
      <c r="A28" s="112" t="s">
        <v>133</v>
      </c>
    </row>
    <row r="29" spans="1:1">
      <c r="A29" s="112" t="s">
        <v>134</v>
      </c>
    </row>
    <row r="30" spans="1:1">
      <c r="A30" s="112" t="s">
        <v>135</v>
      </c>
    </row>
    <row r="31" spans="1:1">
      <c r="A31" s="112" t="s">
        <v>136</v>
      </c>
    </row>
    <row r="32" spans="1:1">
      <c r="A32" s="112" t="s">
        <v>137</v>
      </c>
    </row>
    <row r="33" spans="1:1">
      <c r="A33" s="112" t="s">
        <v>138</v>
      </c>
    </row>
    <row r="34" spans="1:1">
      <c r="A34" s="112" t="s">
        <v>139</v>
      </c>
    </row>
    <row r="35" spans="1:1">
      <c r="A35" s="112" t="s">
        <v>140</v>
      </c>
    </row>
    <row r="36" spans="1:1">
      <c r="A36" s="112" t="s">
        <v>141</v>
      </c>
    </row>
    <row r="37" spans="1:1">
      <c r="A37" s="112" t="s">
        <v>142</v>
      </c>
    </row>
    <row r="38" spans="1:1">
      <c r="A38" s="112" t="s">
        <v>143</v>
      </c>
    </row>
    <row r="39" spans="1:1">
      <c r="A39" s="112" t="s">
        <v>144</v>
      </c>
    </row>
    <row r="40" spans="1:1">
      <c r="A40" s="112" t="s">
        <v>145</v>
      </c>
    </row>
    <row r="41" spans="1:1">
      <c r="A41" s="112" t="s">
        <v>146</v>
      </c>
    </row>
    <row r="42" spans="1:1">
      <c r="A42" s="112" t="s">
        <v>147</v>
      </c>
    </row>
    <row r="43" spans="1:1">
      <c r="A43" s="112" t="s">
        <v>148</v>
      </c>
    </row>
    <row r="44" spans="1:1">
      <c r="A44" s="112" t="s">
        <v>149</v>
      </c>
    </row>
    <row r="45" spans="1:1">
      <c r="A45" s="112" t="s">
        <v>150</v>
      </c>
    </row>
    <row r="46" spans="1:1">
      <c r="A46" s="112" t="s">
        <v>151</v>
      </c>
    </row>
    <row r="47" spans="1:1">
      <c r="A47" s="112" t="s">
        <v>152</v>
      </c>
    </row>
    <row r="48" spans="1:1">
      <c r="A48" s="112" t="s">
        <v>153</v>
      </c>
    </row>
    <row r="49" spans="1:1">
      <c r="A49" s="112" t="s">
        <v>154</v>
      </c>
    </row>
  </sheetData>
  <phoneticPr fontId="8"/>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30"/>
  <sheetViews>
    <sheetView tabSelected="1" view="pageBreakPreview" topLeftCell="A9" zoomScale="85" zoomScaleNormal="85" zoomScaleSheetLayoutView="85" workbookViewId="0">
      <selection activeCell="B13" sqref="B13:E13"/>
    </sheetView>
  </sheetViews>
  <sheetFormatPr defaultRowHeight="13.5"/>
  <cols>
    <col min="1" max="1" width="17.125" style="74"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c r="H1" s="393" t="s">
        <v>0</v>
      </c>
      <c r="I1" s="393"/>
      <c r="J1" s="393"/>
    </row>
    <row r="2" spans="1:10" ht="18" customHeight="1" thickBot="1">
      <c r="B2" s="1"/>
      <c r="C2" s="1"/>
      <c r="D2" s="1"/>
      <c r="E2" s="1"/>
      <c r="F2" s="2" t="s">
        <v>1</v>
      </c>
      <c r="G2" s="394"/>
      <c r="H2" s="395"/>
      <c r="I2" s="395"/>
      <c r="J2" s="396"/>
    </row>
    <row r="3" spans="1:10" ht="6.75" customHeight="1"/>
    <row r="4" spans="1:10" ht="19.5" customHeight="1">
      <c r="A4" s="397" t="s">
        <v>283</v>
      </c>
      <c r="B4" s="398"/>
      <c r="C4" s="398"/>
      <c r="D4" s="398"/>
      <c r="E4" s="398"/>
      <c r="F4" s="398"/>
      <c r="G4" s="398"/>
      <c r="H4" s="398"/>
      <c r="I4" s="398"/>
      <c r="J4" s="398"/>
    </row>
    <row r="5" spans="1:10" s="4" customFormat="1" ht="5.25" customHeight="1">
      <c r="A5" s="75"/>
      <c r="B5" s="3"/>
      <c r="C5" s="3"/>
      <c r="D5" s="3"/>
      <c r="E5" s="3"/>
      <c r="F5" s="3"/>
      <c r="G5" s="3"/>
      <c r="H5" s="3"/>
      <c r="I5" s="3"/>
      <c r="J5" s="3"/>
    </row>
    <row r="6" spans="1:10" ht="14.25" thickBot="1">
      <c r="F6" s="399" t="s">
        <v>2</v>
      </c>
      <c r="G6" s="399"/>
      <c r="H6" s="400"/>
      <c r="I6" s="400"/>
      <c r="J6" s="400"/>
    </row>
    <row r="7" spans="1:10" ht="30.75" customHeight="1">
      <c r="A7" s="96" t="s">
        <v>3</v>
      </c>
      <c r="B7" s="379"/>
      <c r="C7" s="380"/>
      <c r="D7" s="380"/>
      <c r="E7" s="381"/>
      <c r="F7" s="89" t="s">
        <v>4</v>
      </c>
      <c r="G7" s="382"/>
      <c r="H7" s="382"/>
      <c r="I7" s="382"/>
      <c r="J7" s="383"/>
    </row>
    <row r="8" spans="1:10" ht="30.75" customHeight="1">
      <c r="A8" s="90" t="s">
        <v>5</v>
      </c>
      <c r="B8" s="391"/>
      <c r="C8" s="391"/>
      <c r="D8" s="391"/>
      <c r="E8" s="391"/>
      <c r="F8" s="118" t="s">
        <v>6</v>
      </c>
      <c r="G8" s="391"/>
      <c r="H8" s="391"/>
      <c r="I8" s="391"/>
      <c r="J8" s="392"/>
    </row>
    <row r="9" spans="1:10" ht="30.75" customHeight="1">
      <c r="A9" s="97" t="s">
        <v>7</v>
      </c>
      <c r="B9" s="391"/>
      <c r="C9" s="391"/>
      <c r="D9" s="391"/>
      <c r="E9" s="391"/>
      <c r="F9" s="90"/>
      <c r="G9" s="391"/>
      <c r="H9" s="391"/>
      <c r="I9" s="391"/>
      <c r="J9" s="392"/>
    </row>
    <row r="10" spans="1:10" ht="30.75" customHeight="1">
      <c r="A10" s="98" t="s">
        <v>8</v>
      </c>
      <c r="B10" s="384"/>
      <c r="C10" s="385"/>
      <c r="D10" s="385"/>
      <c r="E10" s="385"/>
      <c r="F10" s="385"/>
      <c r="G10" s="385"/>
      <c r="H10" s="385"/>
      <c r="I10" s="385"/>
      <c r="J10" s="386"/>
    </row>
    <row r="11" spans="1:10" ht="30.75" customHeight="1">
      <c r="A11" s="99" t="s">
        <v>9</v>
      </c>
      <c r="B11" s="387"/>
      <c r="C11" s="388"/>
      <c r="D11" s="388"/>
      <c r="E11" s="388"/>
      <c r="F11" s="389"/>
      <c r="G11" s="389"/>
      <c r="H11" s="389"/>
      <c r="I11" s="389"/>
      <c r="J11" s="390"/>
    </row>
    <row r="12" spans="1:10" ht="30.75" customHeight="1">
      <c r="A12" s="99" t="s">
        <v>10</v>
      </c>
      <c r="B12" s="407"/>
      <c r="C12" s="408"/>
      <c r="D12" s="408"/>
      <c r="E12" s="409"/>
      <c r="F12" s="97" t="s">
        <v>11</v>
      </c>
      <c r="G12" s="410"/>
      <c r="H12" s="411"/>
      <c r="I12" s="411"/>
      <c r="J12" s="412"/>
    </row>
    <row r="13" spans="1:10" ht="30.75" customHeight="1" thickBot="1">
      <c r="A13" s="100" t="s">
        <v>12</v>
      </c>
      <c r="B13" s="413"/>
      <c r="C13" s="414"/>
      <c r="D13" s="414"/>
      <c r="E13" s="415"/>
      <c r="F13" s="103" t="s">
        <v>13</v>
      </c>
      <c r="G13" s="416"/>
      <c r="H13" s="417"/>
      <c r="I13" s="417"/>
      <c r="J13" s="418"/>
    </row>
    <row r="14" spans="1:10" ht="30.75" customHeight="1" thickTop="1" thickBot="1">
      <c r="A14" s="101" t="s">
        <v>14</v>
      </c>
      <c r="B14" s="401"/>
      <c r="C14" s="402"/>
      <c r="D14" s="402"/>
      <c r="E14" s="419"/>
      <c r="F14" s="119" t="s">
        <v>15</v>
      </c>
      <c r="G14" s="420"/>
      <c r="H14" s="421"/>
      <c r="I14" s="421"/>
      <c r="J14" s="422"/>
    </row>
    <row r="15" spans="1:10" ht="30.75" customHeight="1" thickTop="1">
      <c r="A15" s="101" t="s">
        <v>16</v>
      </c>
      <c r="B15" s="401"/>
      <c r="C15" s="402"/>
      <c r="D15" s="402"/>
      <c r="E15" s="402"/>
      <c r="F15" s="423"/>
      <c r="G15" s="424"/>
      <c r="H15" s="424"/>
      <c r="I15" s="424"/>
      <c r="J15" s="425"/>
    </row>
    <row r="16" spans="1:10" ht="30.75" customHeight="1">
      <c r="A16" s="90" t="s">
        <v>17</v>
      </c>
      <c r="B16" s="387"/>
      <c r="C16" s="388"/>
      <c r="D16" s="388"/>
      <c r="E16" s="388"/>
      <c r="F16" s="121" t="s">
        <v>18</v>
      </c>
      <c r="G16" s="403"/>
      <c r="H16" s="404"/>
      <c r="I16" s="404"/>
      <c r="J16" s="122" t="s">
        <v>19</v>
      </c>
    </row>
    <row r="17" spans="1:11" ht="30.75" customHeight="1">
      <c r="A17" s="102" t="s">
        <v>20</v>
      </c>
      <c r="B17" s="403"/>
      <c r="C17" s="404"/>
      <c r="D17" s="404"/>
      <c r="E17" s="120" t="s">
        <v>19</v>
      </c>
      <c r="F17" s="97" t="s">
        <v>21</v>
      </c>
      <c r="G17" s="405">
        <f>SUM(G16,B17)</f>
        <v>0</v>
      </c>
      <c r="H17" s="406"/>
      <c r="I17" s="406"/>
      <c r="J17" s="123" t="s">
        <v>19</v>
      </c>
    </row>
    <row r="18" spans="1:11" ht="30.75" customHeight="1" thickBot="1">
      <c r="A18" s="100" t="s">
        <v>22</v>
      </c>
      <c r="B18" s="375" t="str">
        <f>IFERROR(ROUND((G16+B17)/G18*100,2),"－")</f>
        <v>－</v>
      </c>
      <c r="C18" s="376"/>
      <c r="D18" s="376"/>
      <c r="E18" s="77" t="s">
        <v>23</v>
      </c>
      <c r="F18" s="103" t="s">
        <v>24</v>
      </c>
      <c r="G18" s="377"/>
      <c r="H18" s="378"/>
      <c r="I18" s="378"/>
      <c r="J18" s="124" t="s">
        <v>19</v>
      </c>
    </row>
    <row r="19" spans="1:11" ht="30.75" customHeight="1" thickTop="1">
      <c r="A19" s="262" t="s">
        <v>281</v>
      </c>
      <c r="B19" s="71" t="s">
        <v>25</v>
      </c>
      <c r="C19" s="126"/>
      <c r="D19" s="71" t="s">
        <v>26</v>
      </c>
      <c r="E19" s="368"/>
      <c r="F19" s="368"/>
      <c r="G19" s="369"/>
      <c r="H19" s="370"/>
      <c r="I19" s="370"/>
      <c r="J19" s="371"/>
    </row>
    <row r="20" spans="1:11" ht="30.75" customHeight="1">
      <c r="A20" s="99" t="s">
        <v>27</v>
      </c>
      <c r="B20" s="72" t="s">
        <v>25</v>
      </c>
      <c r="C20" s="249"/>
      <c r="D20" s="72" t="s">
        <v>26</v>
      </c>
      <c r="E20" s="372"/>
      <c r="F20" s="372"/>
      <c r="G20" s="373" t="s">
        <v>28</v>
      </c>
      <c r="H20" s="374"/>
      <c r="I20" s="5"/>
      <c r="J20" s="76" t="s">
        <v>29</v>
      </c>
    </row>
    <row r="21" spans="1:11" ht="30.75" customHeight="1" thickBot="1">
      <c r="A21" s="73" t="s">
        <v>30</v>
      </c>
      <c r="B21" s="356"/>
      <c r="C21" s="357"/>
      <c r="D21" s="358"/>
      <c r="E21" s="359"/>
      <c r="F21" s="360"/>
      <c r="G21" s="360"/>
      <c r="H21" s="360"/>
      <c r="I21" s="360"/>
      <c r="J21" s="361"/>
    </row>
    <row r="22" spans="1:11" ht="30.75" customHeight="1" thickTop="1">
      <c r="A22" s="104" t="s">
        <v>31</v>
      </c>
      <c r="B22" s="362" t="s">
        <v>32</v>
      </c>
      <c r="C22" s="363"/>
      <c r="D22" s="364"/>
      <c r="E22" s="362" t="s">
        <v>33</v>
      </c>
      <c r="F22" s="363"/>
      <c r="G22" s="364"/>
      <c r="H22" s="362" t="s">
        <v>34</v>
      </c>
      <c r="I22" s="363"/>
      <c r="J22" s="365"/>
    </row>
    <row r="23" spans="1:11" ht="30.75" customHeight="1">
      <c r="A23" s="99" t="s">
        <v>35</v>
      </c>
      <c r="B23" s="81" t="s">
        <v>36</v>
      </c>
      <c r="C23" s="268">
        <f>'03_様式4-2'!I10</f>
        <v>0</v>
      </c>
      <c r="D23" s="85" t="s">
        <v>37</v>
      </c>
      <c r="E23" s="83" t="s">
        <v>38</v>
      </c>
      <c r="F23" s="268">
        <f>'03_様式4-2'!I14</f>
        <v>0</v>
      </c>
      <c r="G23" s="86" t="s">
        <v>37</v>
      </c>
      <c r="H23" s="83" t="s">
        <v>39</v>
      </c>
      <c r="I23" s="268">
        <f>C23+F23</f>
        <v>0</v>
      </c>
      <c r="J23" s="88" t="s">
        <v>37</v>
      </c>
    </row>
    <row r="24" spans="1:11" ht="30.75" customHeight="1">
      <c r="A24" s="105" t="s">
        <v>40</v>
      </c>
      <c r="B24" s="82" t="s">
        <v>41</v>
      </c>
      <c r="C24" s="269">
        <f>'03_様式4-2'!I23</f>
        <v>0</v>
      </c>
      <c r="D24" s="8" t="s">
        <v>37</v>
      </c>
      <c r="E24" s="84" t="s">
        <v>42</v>
      </c>
      <c r="F24" s="273">
        <f>'03_様式4-2'!I29</f>
        <v>0</v>
      </c>
      <c r="G24" s="87" t="s">
        <v>37</v>
      </c>
      <c r="H24" s="84" t="s">
        <v>43</v>
      </c>
      <c r="I24" s="273">
        <f>C24+F24</f>
        <v>0</v>
      </c>
      <c r="J24" s="9" t="s">
        <v>37</v>
      </c>
    </row>
    <row r="25" spans="1:11" ht="30.75" customHeight="1" thickBot="1">
      <c r="A25" s="106" t="s">
        <v>44</v>
      </c>
      <c r="B25" s="10" t="s">
        <v>45</v>
      </c>
      <c r="C25" s="270">
        <f>'03_様式4-2'!I39</f>
        <v>0</v>
      </c>
      <c r="D25" s="6" t="s">
        <v>37</v>
      </c>
      <c r="E25" s="7" t="s">
        <v>46</v>
      </c>
      <c r="F25" s="270">
        <f>'03_様式4-2'!I46</f>
        <v>0</v>
      </c>
      <c r="G25" s="6" t="s">
        <v>37</v>
      </c>
      <c r="H25" s="11" t="s">
        <v>47</v>
      </c>
      <c r="I25" s="275">
        <f>C25+F25</f>
        <v>0</v>
      </c>
      <c r="J25" s="12" t="s">
        <v>37</v>
      </c>
      <c r="K25" s="18"/>
    </row>
    <row r="26" spans="1:11" ht="30.75" customHeight="1" thickTop="1">
      <c r="A26" s="107" t="s">
        <v>48</v>
      </c>
      <c r="B26" s="13" t="s">
        <v>49</v>
      </c>
      <c r="C26" s="271">
        <f>SUM(C23:C25)</f>
        <v>0</v>
      </c>
      <c r="D26" s="14" t="s">
        <v>37</v>
      </c>
      <c r="E26" s="15" t="s">
        <v>50</v>
      </c>
      <c r="F26" s="274">
        <f>SUM(F23:F25)</f>
        <v>0</v>
      </c>
      <c r="G26" s="16" t="s">
        <v>37</v>
      </c>
      <c r="H26" s="15" t="s">
        <v>51</v>
      </c>
      <c r="I26" s="274">
        <f>C26+F26</f>
        <v>0</v>
      </c>
      <c r="J26" s="17" t="s">
        <v>37</v>
      </c>
      <c r="K26" s="259" t="s">
        <v>273</v>
      </c>
    </row>
    <row r="27" spans="1:11" ht="45" customHeight="1" thickBot="1">
      <c r="A27" s="100" t="s">
        <v>52</v>
      </c>
      <c r="B27" s="19" t="s">
        <v>53</v>
      </c>
      <c r="C27" s="272">
        <f>ROUNDDOWN(C26*I20,-3)</f>
        <v>0</v>
      </c>
      <c r="D27" s="20" t="s">
        <v>37</v>
      </c>
      <c r="E27" s="21"/>
      <c r="F27" s="366" t="s">
        <v>54</v>
      </c>
      <c r="G27" s="367"/>
      <c r="H27" s="22" t="s">
        <v>55</v>
      </c>
      <c r="I27" s="272">
        <f>I26-C27</f>
        <v>0</v>
      </c>
      <c r="J27" s="23" t="s">
        <v>37</v>
      </c>
      <c r="K27" t="s">
        <v>272</v>
      </c>
    </row>
    <row r="28" spans="1:11" ht="42.75" customHeight="1" thickTop="1">
      <c r="A28" s="108" t="s">
        <v>56</v>
      </c>
      <c r="B28" s="349"/>
      <c r="C28" s="350"/>
      <c r="D28" s="350"/>
      <c r="E28" s="350"/>
      <c r="F28" s="350"/>
      <c r="G28" s="350"/>
      <c r="H28" s="350"/>
      <c r="I28" s="350"/>
      <c r="J28" s="351"/>
    </row>
    <row r="29" spans="1:11" ht="18" customHeight="1" thickBot="1">
      <c r="A29" s="109" t="s">
        <v>57</v>
      </c>
      <c r="B29" s="352"/>
      <c r="C29" s="353"/>
      <c r="D29" s="353"/>
      <c r="E29" s="353"/>
      <c r="F29" s="353"/>
      <c r="G29" s="353"/>
      <c r="H29" s="353"/>
      <c r="I29" s="353"/>
      <c r="J29" s="354"/>
    </row>
    <row r="30" spans="1:11">
      <c r="A30" s="355" t="s">
        <v>58</v>
      </c>
      <c r="B30" s="355"/>
      <c r="C30" s="355"/>
      <c r="D30" s="355"/>
      <c r="E30" s="355"/>
      <c r="F30" s="355"/>
      <c r="G30" s="355"/>
      <c r="H30" s="355"/>
      <c r="I30" s="355"/>
      <c r="J30" s="355"/>
    </row>
  </sheetData>
  <mergeCells count="40">
    <mergeCell ref="B15:E15"/>
    <mergeCell ref="B17:D17"/>
    <mergeCell ref="G17:I17"/>
    <mergeCell ref="B12:E12"/>
    <mergeCell ref="G12:J12"/>
    <mergeCell ref="B13:E13"/>
    <mergeCell ref="G13:J13"/>
    <mergeCell ref="B14:E14"/>
    <mergeCell ref="G14:J14"/>
    <mergeCell ref="G16:I16"/>
    <mergeCell ref="B16:E16"/>
    <mergeCell ref="F15:J15"/>
    <mergeCell ref="H1:J1"/>
    <mergeCell ref="G2:J2"/>
    <mergeCell ref="A4:J4"/>
    <mergeCell ref="F6:G6"/>
    <mergeCell ref="H6:J6"/>
    <mergeCell ref="B7:E7"/>
    <mergeCell ref="G7:J7"/>
    <mergeCell ref="B10:J10"/>
    <mergeCell ref="B11:J11"/>
    <mergeCell ref="B8:E8"/>
    <mergeCell ref="G8:J8"/>
    <mergeCell ref="B9:E9"/>
    <mergeCell ref="G9:J9"/>
    <mergeCell ref="E19:F19"/>
    <mergeCell ref="G19:J19"/>
    <mergeCell ref="E20:F20"/>
    <mergeCell ref="G20:H20"/>
    <mergeCell ref="B18:D18"/>
    <mergeCell ref="G18:I18"/>
    <mergeCell ref="B28:J28"/>
    <mergeCell ref="B29:J29"/>
    <mergeCell ref="A30:J30"/>
    <mergeCell ref="B21:D21"/>
    <mergeCell ref="E21:J21"/>
    <mergeCell ref="B22:D22"/>
    <mergeCell ref="E22:G22"/>
    <mergeCell ref="H22:J22"/>
    <mergeCell ref="F27:G27"/>
  </mergeCells>
  <phoneticPr fontId="8"/>
  <conditionalFormatting sqref="B17:D17 B7:E9 B12:E16 B10:J11 B28:J28 G16:I16 G2:J2 G7:J8 G12:J14 H6:J6">
    <cfRule type="cellIs" dxfId="21" priority="3" operator="equal">
      <formula>""</formula>
    </cfRule>
  </conditionalFormatting>
  <conditionalFormatting sqref="B21:D21 C19:C20 E19:F20 I20">
    <cfRule type="cellIs" dxfId="20" priority="1" operator="equal">
      <formula>""</formula>
    </cfRule>
  </conditionalFormatting>
  <conditionalFormatting sqref="G18:I18">
    <cfRule type="cellIs" dxfId="19" priority="2" operator="equal">
      <formula>""</formula>
    </cfRule>
  </conditionalFormatting>
  <conditionalFormatting sqref="K27">
    <cfRule type="expression" dxfId="17" priority="5">
      <formula>IF(G2="専門課程",C27&gt;=4000000,IF(G2="高等課程",C27&gt;=4000000))</formula>
    </cfRule>
  </conditionalFormatting>
  <dataValidations count="5">
    <dataValidation type="list" showInputMessage="1" showErrorMessage="1" sqref="G2:J2" xr:uid="{00000000-0002-0000-0000-000000000000}">
      <formula1>"専門課程,高等課程"</formula1>
    </dataValidation>
    <dataValidation type="list" allowBlank="1" showInputMessage="1" showErrorMessage="1" sqref="B14:E14 B16:E16" xr:uid="{00000000-0002-0000-0000-000001000000}">
      <formula1>"有,無"</formula1>
    </dataValidation>
    <dataValidation type="list" allowBlank="1" showInputMessage="1" showErrorMessage="1" sqref="B15:E15" xr:uid="{00000000-0002-0000-0000-000002000000}">
      <formula1>"可,否"</formula1>
    </dataValidation>
    <dataValidation type="list" allowBlank="1" showInputMessage="1" showErrorMessage="1" sqref="G12:J12" xr:uid="{00000000-0002-0000-0000-000003000000}">
      <formula1>"SRC,RC,S,W"</formula1>
    </dataValidation>
    <dataValidation type="list" allowBlank="1" showInputMessage="1" showErrorMessage="1" sqref="A19" xr:uid="{0AB116BE-DE9D-45DD-BF7E-A3D8BA10A830}">
      <formula1>"q値,CtuSd値"</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4" id="{D71D8C0D-C7FC-49AB-92B4-680A9BF94D7F}">
            <xm:f>H25='06_見積書整理表'!M63</xm:f>
            <x14:dxf>
              <font>
                <color rgb="FFFF0000"/>
              </font>
            </x14:dxf>
          </x14:cfRule>
          <xm:sqref>K26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B7:E7</xm:sqref>
        </x14:dataValidation>
        <x14:dataValidation type="list" allowBlank="1" showInputMessage="1" showErrorMessage="1" xr:uid="{00000000-0002-0000-0000-000005000000}">
          <x14:formula1>
            <xm:f>Sheet4!$C$2:$C$3</xm:f>
          </x14:formula1>
          <xm:sqref>I20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sheetPr>
  <dimension ref="A1:L50"/>
  <sheetViews>
    <sheetView view="pageBreakPreview" zoomScale="75" zoomScaleNormal="85" zoomScaleSheetLayoutView="75" workbookViewId="0">
      <selection activeCell="I39" sqref="I39"/>
    </sheetView>
  </sheetViews>
  <sheetFormatPr defaultRowHeight="13.5"/>
  <cols>
    <col min="1" max="1" width="4" style="24" bestFit="1" customWidth="1"/>
    <col min="2" max="2" width="4.375" style="25" customWidth="1"/>
    <col min="3" max="4" width="4.375" style="26" customWidth="1"/>
    <col min="5" max="7" width="26.5" style="25" customWidth="1"/>
    <col min="8" max="8" width="34.625" style="25" bestFit="1" customWidth="1"/>
    <col min="9" max="9" width="18.625" style="56" bestFit="1" customWidth="1"/>
    <col min="10" max="16384" width="9" style="25"/>
  </cols>
  <sheetData>
    <row r="1" spans="1:12" ht="19.5" thickBot="1">
      <c r="G1" s="27"/>
      <c r="H1" s="28" t="s">
        <v>59</v>
      </c>
      <c r="I1" s="29" t="s">
        <v>60</v>
      </c>
      <c r="J1" s="27"/>
      <c r="K1" s="27"/>
      <c r="L1" s="27"/>
    </row>
    <row r="2" spans="1:12" ht="19.5" thickBot="1">
      <c r="G2" s="30"/>
      <c r="H2" s="2" t="s">
        <v>1</v>
      </c>
      <c r="I2" s="276">
        <f>'02_様式4-1'!G2</f>
        <v>0</v>
      </c>
      <c r="J2" s="31"/>
      <c r="K2" s="31"/>
      <c r="L2" s="31"/>
    </row>
    <row r="3" spans="1:12" ht="19.5" thickBot="1">
      <c r="B3" s="464" t="s">
        <v>61</v>
      </c>
      <c r="C3" s="464"/>
      <c r="D3" s="464"/>
      <c r="E3" s="464"/>
      <c r="F3" s="464"/>
      <c r="G3" s="464"/>
      <c r="H3" s="464"/>
      <c r="I3" s="464"/>
      <c r="J3" s="27"/>
      <c r="K3" s="27"/>
      <c r="L3" s="27"/>
    </row>
    <row r="4" spans="1:12" ht="27" customHeight="1" thickBot="1">
      <c r="A4" s="465" t="s">
        <v>8</v>
      </c>
      <c r="B4" s="466"/>
      <c r="C4" s="466"/>
      <c r="D4" s="466"/>
      <c r="E4" s="467"/>
      <c r="F4" s="468">
        <f>'02_様式4-1'!B10</f>
        <v>0</v>
      </c>
      <c r="G4" s="469"/>
      <c r="H4" s="469"/>
      <c r="I4" s="470"/>
    </row>
    <row r="5" spans="1:12" ht="27">
      <c r="A5" s="32"/>
      <c r="B5" s="471" t="s">
        <v>35</v>
      </c>
      <c r="C5" s="114"/>
      <c r="D5" s="115" t="s">
        <v>62</v>
      </c>
      <c r="E5" s="473" t="s">
        <v>63</v>
      </c>
      <c r="F5" s="473"/>
      <c r="G5" s="474"/>
      <c r="H5" s="33" t="s">
        <v>64</v>
      </c>
      <c r="I5" s="34" t="s">
        <v>65</v>
      </c>
    </row>
    <row r="6" spans="1:12" ht="17.25">
      <c r="A6" s="35"/>
      <c r="B6" s="443"/>
      <c r="C6" s="435" t="s">
        <v>66</v>
      </c>
      <c r="D6" s="261" t="s">
        <v>268</v>
      </c>
      <c r="E6" s="450" t="str">
        <f>_xlfn.XLOOKUP(D6,'06_見積書整理表'!B:B,'06_見積書整理表'!D:D,"")</f>
        <v/>
      </c>
      <c r="F6" s="451"/>
      <c r="G6" s="452"/>
      <c r="H6" s="317" t="str">
        <f>_xlfn.XLOOKUP(D6,'06_見積書整理表'!B:B,'06_見積書整理表'!G:G,"")</f>
        <v/>
      </c>
      <c r="I6" s="318" t="str">
        <f>_xlfn.XLOOKUP(D6,'06_見積書整理表'!B:B,'06_見積書整理表'!O:O,"")</f>
        <v/>
      </c>
    </row>
    <row r="7" spans="1:12" ht="17.25">
      <c r="A7" s="35"/>
      <c r="B7" s="443"/>
      <c r="C7" s="436"/>
      <c r="D7" s="261" t="s">
        <v>269</v>
      </c>
      <c r="E7" s="450" t="str">
        <f>_xlfn.XLOOKUP(D7,'06_見積書整理表'!B:B,'06_見積書整理表'!D:D,"")</f>
        <v/>
      </c>
      <c r="F7" s="451"/>
      <c r="G7" s="452"/>
      <c r="H7" s="317" t="str">
        <f>_xlfn.XLOOKUP(D7,'06_見積書整理表'!B:B,'06_見積書整理表'!G:G,"")</f>
        <v/>
      </c>
      <c r="I7" s="318" t="str">
        <f>_xlfn.XLOOKUP(D7,'06_見積書整理表'!B:B,'06_見積書整理表'!O:O,"")</f>
        <v/>
      </c>
    </row>
    <row r="8" spans="1:12" ht="17.25">
      <c r="A8" s="35"/>
      <c r="B8" s="443"/>
      <c r="C8" s="436"/>
      <c r="D8" s="261" t="s">
        <v>270</v>
      </c>
      <c r="E8" s="450" t="str">
        <f>_xlfn.XLOOKUP(D8,'06_見積書整理表'!B:B,'06_見積書整理表'!D:D,"")</f>
        <v/>
      </c>
      <c r="F8" s="451"/>
      <c r="G8" s="452"/>
      <c r="H8" s="317" t="str">
        <f>_xlfn.XLOOKUP(D8,'06_見積書整理表'!B:B,'06_見積書整理表'!G:G,"")</f>
        <v/>
      </c>
      <c r="I8" s="318" t="str">
        <f>_xlfn.XLOOKUP(D8,'06_見積書整理表'!B:B,'06_見積書整理表'!O:O,"")</f>
        <v/>
      </c>
    </row>
    <row r="9" spans="1:12" ht="17.25">
      <c r="A9" s="35"/>
      <c r="B9" s="443"/>
      <c r="C9" s="436"/>
      <c r="D9" s="127"/>
      <c r="E9" s="426" t="s">
        <v>282</v>
      </c>
      <c r="F9" s="427"/>
      <c r="G9" s="428"/>
      <c r="H9" s="263"/>
      <c r="I9" s="252"/>
    </row>
    <row r="10" spans="1:12" ht="17.25">
      <c r="A10" s="35"/>
      <c r="B10" s="443"/>
      <c r="C10" s="436"/>
      <c r="D10" s="127"/>
      <c r="E10" s="433"/>
      <c r="F10" s="457"/>
      <c r="G10" s="434"/>
      <c r="H10" s="37" t="s">
        <v>67</v>
      </c>
      <c r="I10" s="277">
        <f>SUM(I6:I8)</f>
        <v>0</v>
      </c>
    </row>
    <row r="11" spans="1:12" ht="17.25">
      <c r="A11" s="35"/>
      <c r="B11" s="443"/>
      <c r="C11" s="435" t="s">
        <v>68</v>
      </c>
      <c r="D11" s="445"/>
      <c r="E11" s="438"/>
      <c r="F11" s="453"/>
      <c r="G11" s="439"/>
      <c r="H11" s="36"/>
      <c r="I11" s="253"/>
    </row>
    <row r="12" spans="1:12" ht="17.25">
      <c r="A12" s="35"/>
      <c r="B12" s="443"/>
      <c r="C12" s="436"/>
      <c r="D12" s="446"/>
      <c r="E12" s="438"/>
      <c r="F12" s="453"/>
      <c r="G12" s="439"/>
      <c r="H12" s="36"/>
      <c r="I12" s="254"/>
    </row>
    <row r="13" spans="1:12" ht="17.25">
      <c r="A13" s="35"/>
      <c r="B13" s="443"/>
      <c r="C13" s="436"/>
      <c r="D13" s="446"/>
      <c r="E13" s="438" t="s">
        <v>282</v>
      </c>
      <c r="F13" s="453"/>
      <c r="G13" s="439"/>
      <c r="H13" s="36"/>
      <c r="I13" s="255"/>
    </row>
    <row r="14" spans="1:12" ht="18" thickBot="1">
      <c r="A14" s="35"/>
      <c r="B14" s="443"/>
      <c r="C14" s="437"/>
      <c r="D14" s="447"/>
      <c r="E14" s="454"/>
      <c r="F14" s="455"/>
      <c r="G14" s="456"/>
      <c r="H14" s="38" t="s">
        <v>69</v>
      </c>
      <c r="I14" s="256"/>
    </row>
    <row r="15" spans="1:12" ht="18" thickBot="1">
      <c r="A15" s="39"/>
      <c r="B15" s="472"/>
      <c r="C15" s="40"/>
      <c r="D15" s="40"/>
      <c r="E15" s="41"/>
      <c r="F15" s="41"/>
      <c r="G15" s="42"/>
      <c r="H15" s="43" t="s">
        <v>70</v>
      </c>
      <c r="I15" s="278">
        <f>I10+I14</f>
        <v>0</v>
      </c>
    </row>
    <row r="16" spans="1:12" ht="27">
      <c r="A16" s="442" t="s">
        <v>71</v>
      </c>
      <c r="B16" s="443" t="s">
        <v>72</v>
      </c>
      <c r="C16" s="116"/>
      <c r="D16" s="97" t="s">
        <v>62</v>
      </c>
      <c r="E16" s="448" t="s">
        <v>63</v>
      </c>
      <c r="F16" s="448"/>
      <c r="G16" s="449"/>
      <c r="H16" s="44" t="s">
        <v>64</v>
      </c>
      <c r="I16" s="257" t="s">
        <v>65</v>
      </c>
    </row>
    <row r="17" spans="1:9" ht="17.25" customHeight="1">
      <c r="A17" s="442"/>
      <c r="B17" s="443"/>
      <c r="C17" s="435" t="s">
        <v>66</v>
      </c>
      <c r="D17" s="113">
        <v>1</v>
      </c>
      <c r="E17" s="450" t="str">
        <f>_xlfn.XLOOKUP(D17,'06_見積書整理表'!B:B,'06_見積書整理表'!D:D,"")</f>
        <v/>
      </c>
      <c r="F17" s="451"/>
      <c r="G17" s="452"/>
      <c r="H17" s="317" t="str">
        <f>_xlfn.XLOOKUP(D17,'06_見積書整理表'!B:B,'06_見積書整理表'!G:G,"")</f>
        <v/>
      </c>
      <c r="I17" s="318" t="str">
        <f>_xlfn.XLOOKUP(D17,'06_見積書整理表'!B:B,'06_見積書整理表'!O:O,"")</f>
        <v/>
      </c>
    </row>
    <row r="18" spans="1:9" ht="17.25" customHeight="1">
      <c r="A18" s="442"/>
      <c r="B18" s="443"/>
      <c r="C18" s="436"/>
      <c r="D18" s="113">
        <v>2</v>
      </c>
      <c r="E18" s="450" t="str">
        <f>_xlfn.XLOOKUP(D18,'06_見積書整理表'!B:B,'06_見積書整理表'!D:D,"")</f>
        <v/>
      </c>
      <c r="F18" s="451"/>
      <c r="G18" s="452"/>
      <c r="H18" s="317" t="str">
        <f>_xlfn.XLOOKUP(D18,'06_見積書整理表'!B:B,'06_見積書整理表'!G:G,"")</f>
        <v/>
      </c>
      <c r="I18" s="318" t="str">
        <f>_xlfn.XLOOKUP(D18,'06_見積書整理表'!B:B,'06_見積書整理表'!O:O,"")</f>
        <v/>
      </c>
    </row>
    <row r="19" spans="1:9" ht="17.25" customHeight="1">
      <c r="A19" s="442"/>
      <c r="B19" s="443"/>
      <c r="C19" s="436"/>
      <c r="D19" s="113">
        <v>3</v>
      </c>
      <c r="E19" s="450" t="str">
        <f>_xlfn.XLOOKUP(D19,'06_見積書整理表'!B:B,'06_見積書整理表'!D:D,"")</f>
        <v/>
      </c>
      <c r="F19" s="451"/>
      <c r="G19" s="452"/>
      <c r="H19" s="317" t="str">
        <f>_xlfn.XLOOKUP(D19,'06_見積書整理表'!B:B,'06_見積書整理表'!G:G,"")</f>
        <v/>
      </c>
      <c r="I19" s="318" t="str">
        <f>_xlfn.XLOOKUP(D19,'06_見積書整理表'!B:B,'06_見積書整理表'!O:O,"")</f>
        <v/>
      </c>
    </row>
    <row r="20" spans="1:9" ht="17.25" customHeight="1">
      <c r="A20" s="442"/>
      <c r="B20" s="443"/>
      <c r="C20" s="436"/>
      <c r="D20" s="113">
        <v>4</v>
      </c>
      <c r="E20" s="450" t="str">
        <f>_xlfn.XLOOKUP(D20,'06_見積書整理表'!B:B,'06_見積書整理表'!D:D,"")</f>
        <v/>
      </c>
      <c r="F20" s="451"/>
      <c r="G20" s="452"/>
      <c r="H20" s="317" t="str">
        <f>_xlfn.XLOOKUP(D20,'06_見積書整理表'!B:B,'06_見積書整理表'!G:G,"")</f>
        <v/>
      </c>
      <c r="I20" s="318" t="str">
        <f>_xlfn.XLOOKUP(D20,'06_見積書整理表'!B:B,'06_見積書整理表'!O:O,"")</f>
        <v/>
      </c>
    </row>
    <row r="21" spans="1:9" ht="17.25" customHeight="1">
      <c r="A21" s="442"/>
      <c r="B21" s="443"/>
      <c r="C21" s="436"/>
      <c r="D21" s="113">
        <v>5</v>
      </c>
      <c r="E21" s="450" t="str">
        <f>_xlfn.XLOOKUP(D21,'06_見積書整理表'!B:B,'06_見積書整理表'!D:D,"")</f>
        <v/>
      </c>
      <c r="F21" s="451"/>
      <c r="G21" s="452"/>
      <c r="H21" s="317" t="str">
        <f>_xlfn.XLOOKUP(D21,'06_見積書整理表'!B:B,'06_見積書整理表'!G:G,"")</f>
        <v/>
      </c>
      <c r="I21" s="318" t="str">
        <f>_xlfn.XLOOKUP(D21,'06_見積書整理表'!B:B,'06_見積書整理表'!O:O,"")</f>
        <v/>
      </c>
    </row>
    <row r="22" spans="1:9" ht="17.25" customHeight="1">
      <c r="A22" s="442"/>
      <c r="B22" s="443"/>
      <c r="C22" s="436"/>
      <c r="D22" s="113"/>
      <c r="E22" s="426" t="s">
        <v>282</v>
      </c>
      <c r="F22" s="427"/>
      <c r="G22" s="428"/>
      <c r="H22" s="263"/>
      <c r="I22" s="252"/>
    </row>
    <row r="23" spans="1:9" ht="17.25">
      <c r="A23" s="442"/>
      <c r="B23" s="443"/>
      <c r="C23" s="436"/>
      <c r="D23" s="113"/>
      <c r="E23" s="433"/>
      <c r="F23" s="457"/>
      <c r="G23" s="434"/>
      <c r="H23" s="37" t="s">
        <v>73</v>
      </c>
      <c r="I23" s="277">
        <f>SUM(I17:I21)</f>
        <v>0</v>
      </c>
    </row>
    <row r="24" spans="1:9" ht="17.25" customHeight="1">
      <c r="A24" s="442"/>
      <c r="B24" s="443"/>
      <c r="C24" s="435" t="s">
        <v>68</v>
      </c>
      <c r="D24" s="445"/>
      <c r="E24" s="438"/>
      <c r="F24" s="453"/>
      <c r="G24" s="439"/>
      <c r="H24" s="36"/>
      <c r="I24" s="253"/>
    </row>
    <row r="25" spans="1:9" ht="17.25" customHeight="1">
      <c r="A25" s="442"/>
      <c r="B25" s="443"/>
      <c r="C25" s="436"/>
      <c r="D25" s="446"/>
      <c r="E25" s="438"/>
      <c r="F25" s="453"/>
      <c r="G25" s="439"/>
      <c r="H25" s="36"/>
      <c r="I25" s="254"/>
    </row>
    <row r="26" spans="1:9" ht="17.25" customHeight="1">
      <c r="A26" s="442"/>
      <c r="B26" s="443"/>
      <c r="C26" s="436"/>
      <c r="D26" s="446"/>
      <c r="E26" s="438"/>
      <c r="F26" s="453"/>
      <c r="G26" s="439"/>
      <c r="H26" s="36"/>
      <c r="I26" s="254"/>
    </row>
    <row r="27" spans="1:9" ht="17.25" customHeight="1">
      <c r="A27" s="442"/>
      <c r="B27" s="443"/>
      <c r="C27" s="436"/>
      <c r="D27" s="446"/>
      <c r="E27" s="438"/>
      <c r="F27" s="453"/>
      <c r="G27" s="439"/>
      <c r="H27" s="36"/>
      <c r="I27" s="254"/>
    </row>
    <row r="28" spans="1:9" ht="17.25" customHeight="1">
      <c r="A28" s="442"/>
      <c r="B28" s="443"/>
      <c r="C28" s="436"/>
      <c r="D28" s="446"/>
      <c r="E28" s="438" t="s">
        <v>282</v>
      </c>
      <c r="F28" s="453"/>
      <c r="G28" s="439"/>
      <c r="H28" s="36"/>
      <c r="I28" s="255"/>
    </row>
    <row r="29" spans="1:9" ht="18" thickBot="1">
      <c r="A29" s="442"/>
      <c r="B29" s="443"/>
      <c r="C29" s="437"/>
      <c r="D29" s="447"/>
      <c r="E29" s="454"/>
      <c r="F29" s="455"/>
      <c r="G29" s="456"/>
      <c r="H29" s="38" t="s">
        <v>74</v>
      </c>
      <c r="I29" s="256"/>
    </row>
    <row r="30" spans="1:9" ht="18" thickBot="1">
      <c r="A30" s="442"/>
      <c r="B30" s="444"/>
      <c r="C30" s="45"/>
      <c r="D30" s="45"/>
      <c r="E30" s="46"/>
      <c r="F30" s="46"/>
      <c r="G30" s="47"/>
      <c r="H30" s="43" t="s">
        <v>75</v>
      </c>
      <c r="I30" s="278">
        <f>I23+I29</f>
        <v>0</v>
      </c>
    </row>
    <row r="31" spans="1:9" ht="27">
      <c r="A31" s="442"/>
      <c r="B31" s="462" t="s">
        <v>76</v>
      </c>
      <c r="C31" s="116"/>
      <c r="D31" s="97" t="s">
        <v>62</v>
      </c>
      <c r="E31" s="128" t="s">
        <v>77</v>
      </c>
      <c r="F31" s="458" t="s">
        <v>78</v>
      </c>
      <c r="G31" s="459"/>
      <c r="H31" s="48" t="s">
        <v>79</v>
      </c>
      <c r="I31" s="258" t="s">
        <v>65</v>
      </c>
    </row>
    <row r="32" spans="1:9" ht="17.25" customHeight="1">
      <c r="A32" s="442"/>
      <c r="B32" s="463"/>
      <c r="C32" s="435" t="s">
        <v>66</v>
      </c>
      <c r="D32" s="261" t="s">
        <v>36</v>
      </c>
      <c r="E32" s="319" t="str">
        <f>_xlfn.XLOOKUP(D32,'06_見積書整理表'!B:B,'06_見積書整理表'!C:C,"")</f>
        <v/>
      </c>
      <c r="F32" s="432" t="str">
        <f>_xlfn.XLOOKUP(D32,'06_見積書整理表'!B:B,'06_見積書整理表'!D:D,"")</f>
        <v/>
      </c>
      <c r="G32" s="432"/>
      <c r="H32" s="320" t="str">
        <f>_xlfn.XLOOKUP(D32,'06_見積書整理表'!B:B,'06_見積書整理表'!G:G,"")</f>
        <v/>
      </c>
      <c r="I32" s="318" t="str">
        <f>_xlfn.XLOOKUP(D32,'06_見積書整理表'!B:B,'06_見積書整理表'!O:O,"")</f>
        <v/>
      </c>
    </row>
    <row r="33" spans="1:10" ht="17.25" customHeight="1">
      <c r="A33" s="442"/>
      <c r="B33" s="463"/>
      <c r="C33" s="436"/>
      <c r="D33" s="261" t="s">
        <v>38</v>
      </c>
      <c r="E33" s="321" t="str">
        <f>_xlfn.XLOOKUP(D33,'06_見積書整理表'!B:B,'06_見積書整理表'!C:C,"")</f>
        <v/>
      </c>
      <c r="F33" s="432" t="str">
        <f>_xlfn.XLOOKUP(D33,'06_見積書整理表'!B:B,'06_見積書整理表'!D:D,"")</f>
        <v/>
      </c>
      <c r="G33" s="432"/>
      <c r="H33" s="320" t="str">
        <f>_xlfn.XLOOKUP(D33,'06_見積書整理表'!B:B,'06_見積書整理表'!G:G,"")</f>
        <v/>
      </c>
      <c r="I33" s="318" t="str">
        <f>_xlfn.XLOOKUP(D33,'06_見積書整理表'!B:B,'06_見積書整理表'!O:O,"")</f>
        <v/>
      </c>
    </row>
    <row r="34" spans="1:10" ht="17.25" customHeight="1">
      <c r="A34" s="442"/>
      <c r="B34" s="463"/>
      <c r="C34" s="436"/>
      <c r="D34" s="261" t="s">
        <v>39</v>
      </c>
      <c r="E34" s="321" t="str">
        <f>_xlfn.XLOOKUP(D34,'06_見積書整理表'!B:B,'06_見積書整理表'!C:C,"")</f>
        <v/>
      </c>
      <c r="F34" s="432" t="str">
        <f>_xlfn.XLOOKUP(D34,'06_見積書整理表'!B:B,'06_見積書整理表'!D:D,"")</f>
        <v/>
      </c>
      <c r="G34" s="432"/>
      <c r="H34" s="320" t="str">
        <f>_xlfn.XLOOKUP(D34,'06_見積書整理表'!B:B,'06_見積書整理表'!G:G,"")</f>
        <v/>
      </c>
      <c r="I34" s="318" t="str">
        <f>_xlfn.XLOOKUP(D34,'06_見積書整理表'!B:B,'06_見積書整理表'!O:O,"")</f>
        <v/>
      </c>
    </row>
    <row r="35" spans="1:10" ht="17.25" customHeight="1">
      <c r="A35" s="442"/>
      <c r="B35" s="463"/>
      <c r="C35" s="436"/>
      <c r="D35" s="261" t="s">
        <v>265</v>
      </c>
      <c r="E35" s="321" t="str">
        <f>_xlfn.XLOOKUP(D35,'06_見積書整理表'!B:B,'06_見積書整理表'!C:C,"")</f>
        <v/>
      </c>
      <c r="F35" s="432" t="str">
        <f>_xlfn.XLOOKUP(D35,'06_見積書整理表'!B:B,'06_見積書整理表'!D:D,"")</f>
        <v/>
      </c>
      <c r="G35" s="432"/>
      <c r="H35" s="320" t="str">
        <f>_xlfn.XLOOKUP(D35,'06_見積書整理表'!B:B,'06_見積書整理表'!G:G,"")</f>
        <v/>
      </c>
      <c r="I35" s="318" t="str">
        <f>_xlfn.XLOOKUP(D35,'06_見積書整理表'!B:B,'06_見積書整理表'!O:O,"")</f>
        <v/>
      </c>
    </row>
    <row r="36" spans="1:10" ht="17.25" customHeight="1">
      <c r="A36" s="442"/>
      <c r="B36" s="463"/>
      <c r="C36" s="436"/>
      <c r="D36" s="261" t="s">
        <v>266</v>
      </c>
      <c r="E36" s="321" t="str">
        <f>_xlfn.XLOOKUP(D36,'06_見積書整理表'!B:B,'06_見積書整理表'!C:C,"")</f>
        <v/>
      </c>
      <c r="F36" s="432" t="str">
        <f>_xlfn.XLOOKUP(D36,'06_見積書整理表'!B:B,'06_見積書整理表'!D:D,"")</f>
        <v/>
      </c>
      <c r="G36" s="432"/>
      <c r="H36" s="320" t="str">
        <f>_xlfn.XLOOKUP(D36,'06_見積書整理表'!B:B,'06_見積書整理表'!G:G,"")</f>
        <v/>
      </c>
      <c r="I36" s="318" t="str">
        <f>_xlfn.XLOOKUP(D36,'06_見積書整理表'!B:B,'06_見積書整理表'!O:O,"")</f>
        <v/>
      </c>
    </row>
    <row r="37" spans="1:10" ht="17.25" customHeight="1">
      <c r="A37" s="442"/>
      <c r="B37" s="463"/>
      <c r="C37" s="436"/>
      <c r="D37" s="261" t="s">
        <v>267</v>
      </c>
      <c r="E37" s="321" t="str">
        <f>_xlfn.XLOOKUP(D37,'06_見積書整理表'!B:B,'06_見積書整理表'!C:C,"")</f>
        <v/>
      </c>
      <c r="F37" s="432" t="str">
        <f>_xlfn.XLOOKUP(D37,'06_見積書整理表'!B:B,'06_見積書整理表'!D:D,"")</f>
        <v/>
      </c>
      <c r="G37" s="432"/>
      <c r="H37" s="320" t="str">
        <f>_xlfn.XLOOKUP(D37,'06_見積書整理表'!B:B,'06_見積書整理表'!G:G,"")</f>
        <v/>
      </c>
      <c r="I37" s="318" t="str">
        <f>_xlfn.XLOOKUP(D37,'06_見積書整理表'!B:B,'06_見積書整理表'!O:O,"")</f>
        <v/>
      </c>
    </row>
    <row r="38" spans="1:10" ht="17.25" customHeight="1">
      <c r="A38" s="442"/>
      <c r="B38" s="463"/>
      <c r="C38" s="436"/>
      <c r="D38" s="261"/>
      <c r="E38" s="265"/>
      <c r="F38" s="426" t="s">
        <v>282</v>
      </c>
      <c r="G38" s="428"/>
      <c r="H38" s="264"/>
      <c r="I38" s="252"/>
    </row>
    <row r="39" spans="1:10" ht="17.25">
      <c r="A39" s="442"/>
      <c r="B39" s="463"/>
      <c r="C39" s="436"/>
      <c r="D39" s="261"/>
      <c r="E39" s="51"/>
      <c r="F39" s="433"/>
      <c r="G39" s="434"/>
      <c r="H39" s="251" t="s">
        <v>80</v>
      </c>
      <c r="I39" s="277">
        <f>SUM(I32:I37)</f>
        <v>0</v>
      </c>
    </row>
    <row r="40" spans="1:10" ht="17.25" customHeight="1">
      <c r="A40" s="442"/>
      <c r="B40" s="463"/>
      <c r="C40" s="435" t="s">
        <v>68</v>
      </c>
      <c r="D40" s="445"/>
      <c r="E40" s="50"/>
      <c r="F40" s="438"/>
      <c r="G40" s="439"/>
      <c r="H40" s="52"/>
      <c r="I40" s="255"/>
    </row>
    <row r="41" spans="1:10" ht="17.25" customHeight="1">
      <c r="A41" s="442"/>
      <c r="B41" s="463"/>
      <c r="C41" s="436"/>
      <c r="D41" s="446"/>
      <c r="E41" s="50"/>
      <c r="F41" s="460"/>
      <c r="G41" s="461"/>
      <c r="H41" s="52"/>
      <c r="I41" s="255"/>
    </row>
    <row r="42" spans="1:10" ht="17.25" customHeight="1">
      <c r="A42" s="442"/>
      <c r="B42" s="463"/>
      <c r="C42" s="436"/>
      <c r="D42" s="446"/>
      <c r="E42" s="50"/>
      <c r="F42" s="460"/>
      <c r="G42" s="461"/>
      <c r="H42" s="52"/>
      <c r="I42" s="255"/>
    </row>
    <row r="43" spans="1:10" ht="17.25" customHeight="1">
      <c r="A43" s="442"/>
      <c r="B43" s="463"/>
      <c r="C43" s="436"/>
      <c r="D43" s="446"/>
      <c r="E43" s="50"/>
      <c r="F43" s="460"/>
      <c r="G43" s="461"/>
      <c r="H43" s="52"/>
      <c r="I43" s="255"/>
    </row>
    <row r="44" spans="1:10" ht="17.25" customHeight="1">
      <c r="A44" s="442"/>
      <c r="B44" s="463"/>
      <c r="C44" s="436"/>
      <c r="D44" s="446"/>
      <c r="E44" s="50"/>
      <c r="F44" s="438"/>
      <c r="G44" s="439"/>
      <c r="H44" s="49"/>
      <c r="I44" s="255"/>
    </row>
    <row r="45" spans="1:10" ht="17.25" customHeight="1">
      <c r="A45" s="442"/>
      <c r="B45" s="463"/>
      <c r="C45" s="436"/>
      <c r="D45" s="446"/>
      <c r="E45" s="266"/>
      <c r="F45" s="438" t="s">
        <v>282</v>
      </c>
      <c r="G45" s="439"/>
      <c r="H45" s="49"/>
      <c r="I45" s="255"/>
    </row>
    <row r="46" spans="1:10" ht="18" thickBot="1">
      <c r="A46" s="442"/>
      <c r="B46" s="463"/>
      <c r="C46" s="437"/>
      <c r="D46" s="447"/>
      <c r="E46" s="51"/>
      <c r="F46" s="440"/>
      <c r="G46" s="441"/>
      <c r="H46" s="38" t="s">
        <v>81</v>
      </c>
      <c r="I46" s="256"/>
    </row>
    <row r="47" spans="1:10" ht="18" thickBot="1">
      <c r="A47" s="442"/>
      <c r="B47" s="53"/>
      <c r="C47" s="45"/>
      <c r="D47" s="45"/>
      <c r="E47" s="46"/>
      <c r="F47" s="46"/>
      <c r="G47" s="46"/>
      <c r="H47" s="43" t="s">
        <v>82</v>
      </c>
      <c r="I47" s="279">
        <f>I39+I46</f>
        <v>0</v>
      </c>
    </row>
    <row r="48" spans="1:10" ht="18" thickBot="1">
      <c r="A48" s="429"/>
      <c r="B48" s="430"/>
      <c r="C48" s="430"/>
      <c r="D48" s="430"/>
      <c r="E48" s="430"/>
      <c r="F48" s="430"/>
      <c r="G48" s="431"/>
      <c r="H48" s="54" t="s">
        <v>83</v>
      </c>
      <c r="I48" s="280">
        <f>I15+I30+I47</f>
        <v>0</v>
      </c>
      <c r="J48" s="259" t="s">
        <v>278</v>
      </c>
    </row>
    <row r="49" spans="9:9">
      <c r="I49" s="55"/>
    </row>
    <row r="50" spans="9:9">
      <c r="I50" s="55"/>
    </row>
  </sheetData>
  <mergeCells count="57">
    <mergeCell ref="B31:B46"/>
    <mergeCell ref="E29:G29"/>
    <mergeCell ref="B3:I3"/>
    <mergeCell ref="A4:E4"/>
    <mergeCell ref="F4:I4"/>
    <mergeCell ref="B5:B15"/>
    <mergeCell ref="C6:C10"/>
    <mergeCell ref="E6:G6"/>
    <mergeCell ref="E7:G7"/>
    <mergeCell ref="E8:G8"/>
    <mergeCell ref="E10:G10"/>
    <mergeCell ref="C11:C14"/>
    <mergeCell ref="E11:G11"/>
    <mergeCell ref="E12:G12"/>
    <mergeCell ref="E5:G5"/>
    <mergeCell ref="C24:C29"/>
    <mergeCell ref="D40:D46"/>
    <mergeCell ref="F31:G31"/>
    <mergeCell ref="E25:G25"/>
    <mergeCell ref="F43:G43"/>
    <mergeCell ref="F42:G42"/>
    <mergeCell ref="F41:G41"/>
    <mergeCell ref="F34:G34"/>
    <mergeCell ref="E27:G27"/>
    <mergeCell ref="E28:G28"/>
    <mergeCell ref="C32:C39"/>
    <mergeCell ref="F32:G32"/>
    <mergeCell ref="F33:G33"/>
    <mergeCell ref="D11:D14"/>
    <mergeCell ref="E16:G16"/>
    <mergeCell ref="E17:G17"/>
    <mergeCell ref="E18:G18"/>
    <mergeCell ref="E26:G26"/>
    <mergeCell ref="E13:G13"/>
    <mergeCell ref="E14:G14"/>
    <mergeCell ref="E19:G19"/>
    <mergeCell ref="E20:G20"/>
    <mergeCell ref="E21:G21"/>
    <mergeCell ref="E23:G23"/>
    <mergeCell ref="E24:G24"/>
    <mergeCell ref="D24:D29"/>
    <mergeCell ref="E9:G9"/>
    <mergeCell ref="E22:G22"/>
    <mergeCell ref="F38:G38"/>
    <mergeCell ref="A48:G48"/>
    <mergeCell ref="F35:G35"/>
    <mergeCell ref="F36:G36"/>
    <mergeCell ref="F37:G37"/>
    <mergeCell ref="F39:G39"/>
    <mergeCell ref="C40:C46"/>
    <mergeCell ref="F40:G40"/>
    <mergeCell ref="F44:G44"/>
    <mergeCell ref="F45:G45"/>
    <mergeCell ref="F46:G46"/>
    <mergeCell ref="A16:A47"/>
    <mergeCell ref="B16:B30"/>
    <mergeCell ref="C17:C23"/>
  </mergeCells>
  <phoneticPr fontId="8"/>
  <conditionalFormatting sqref="I14 I29 I46">
    <cfRule type="cellIs" dxfId="16" priority="1" operator="equal">
      <formula>""</formula>
    </cfRule>
  </conditionalFormatting>
  <dataValidations count="1">
    <dataValidation showInputMessage="1" showErrorMessage="1" sqref="I2" xr:uid="{00000000-0002-0000-0100-000000000000}"/>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2" id="{8E4D9D12-83BD-45C9-B652-98793E84F25C}">
            <xm:f>I48='06_見積書整理表'!K67</xm:f>
            <x14:dxf>
              <font>
                <color rgb="FFFF0000"/>
              </font>
            </x14:dxf>
          </x14:cfRule>
          <xm:sqref>J48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pageSetUpPr fitToPage="1"/>
  </sheetPr>
  <dimension ref="A1:E27"/>
  <sheetViews>
    <sheetView showZeros="0" view="pageBreakPreview" zoomScaleNormal="85" zoomScaleSheetLayoutView="100" workbookViewId="0">
      <selection activeCell="D4" sqref="D4"/>
    </sheetView>
  </sheetViews>
  <sheetFormatPr defaultRowHeight="13.5"/>
  <cols>
    <col min="1" max="1" width="31" style="25" bestFit="1" customWidth="1"/>
    <col min="2" max="2" width="34.5" style="25" customWidth="1"/>
    <col min="3" max="3" width="23" style="25" customWidth="1"/>
    <col min="4" max="4" width="18.75" style="25" customWidth="1"/>
    <col min="5" max="16384" width="9" style="25"/>
  </cols>
  <sheetData>
    <row r="1" spans="1:5" ht="24.75" customHeight="1">
      <c r="C1" s="478" t="s">
        <v>84</v>
      </c>
      <c r="D1" s="478"/>
    </row>
    <row r="2" spans="1:5" ht="24.75" customHeight="1">
      <c r="A2" s="464" t="s">
        <v>85</v>
      </c>
      <c r="B2" s="464"/>
      <c r="C2" s="464"/>
      <c r="D2" s="464"/>
    </row>
    <row r="3" spans="1:5" ht="14.25" thickBot="1">
      <c r="C3" s="58"/>
      <c r="D3" s="59"/>
      <c r="E3" s="60"/>
    </row>
    <row r="4" spans="1:5" ht="27" customHeight="1">
      <c r="A4" s="61" t="s">
        <v>86</v>
      </c>
      <c r="B4" s="62"/>
      <c r="C4" s="63" t="s">
        <v>87</v>
      </c>
      <c r="D4" s="281">
        <f>'02_様式4-1'!C20</f>
        <v>0</v>
      </c>
    </row>
    <row r="5" spans="1:5" ht="32.25" customHeight="1">
      <c r="A5" s="479"/>
      <c r="B5" s="480"/>
      <c r="C5" s="480"/>
      <c r="D5" s="481"/>
    </row>
    <row r="6" spans="1:5" ht="32.25" customHeight="1">
      <c r="A6" s="479"/>
      <c r="B6" s="480"/>
      <c r="C6" s="480"/>
      <c r="D6" s="481"/>
    </row>
    <row r="7" spans="1:5" ht="32.25" customHeight="1">
      <c r="A7" s="479"/>
      <c r="B7" s="480"/>
      <c r="C7" s="480"/>
      <c r="D7" s="481"/>
    </row>
    <row r="8" spans="1:5" ht="32.25" customHeight="1">
      <c r="A8" s="479"/>
      <c r="B8" s="480"/>
      <c r="C8" s="480"/>
      <c r="D8" s="481"/>
    </row>
    <row r="9" spans="1:5" ht="32.25" customHeight="1">
      <c r="A9" s="479"/>
      <c r="B9" s="480"/>
      <c r="C9" s="480"/>
      <c r="D9" s="481"/>
    </row>
    <row r="10" spans="1:5" ht="32.25" customHeight="1">
      <c r="A10" s="479"/>
      <c r="B10" s="480"/>
      <c r="C10" s="480"/>
      <c r="D10" s="481"/>
    </row>
    <row r="11" spans="1:5" ht="32.25" customHeight="1">
      <c r="A11" s="479"/>
      <c r="B11" s="480"/>
      <c r="C11" s="480"/>
      <c r="D11" s="481"/>
    </row>
    <row r="12" spans="1:5" ht="32.25" customHeight="1">
      <c r="A12" s="479"/>
      <c r="B12" s="480"/>
      <c r="C12" s="480"/>
      <c r="D12" s="481"/>
    </row>
    <row r="13" spans="1:5" ht="32.25" customHeight="1">
      <c r="A13" s="479"/>
      <c r="B13" s="480"/>
      <c r="C13" s="480"/>
      <c r="D13" s="481"/>
    </row>
    <row r="14" spans="1:5" ht="32.25" customHeight="1">
      <c r="A14" s="482"/>
      <c r="B14" s="483"/>
      <c r="C14" s="483"/>
      <c r="D14" s="484"/>
    </row>
    <row r="15" spans="1:5" ht="27" customHeight="1">
      <c r="A15" s="78" t="s">
        <v>88</v>
      </c>
      <c r="B15" s="79"/>
      <c r="C15" s="80" t="s">
        <v>89</v>
      </c>
      <c r="D15" s="282">
        <f>'02_様式4-1'!F20</f>
        <v>0</v>
      </c>
    </row>
    <row r="16" spans="1:5" ht="34.5" customHeight="1">
      <c r="A16" s="479"/>
      <c r="B16" s="480"/>
      <c r="C16" s="480"/>
      <c r="D16" s="481"/>
    </row>
    <row r="17" spans="1:4" ht="34.5" customHeight="1">
      <c r="A17" s="479"/>
      <c r="B17" s="480"/>
      <c r="C17" s="480"/>
      <c r="D17" s="481"/>
    </row>
    <row r="18" spans="1:4" ht="34.5" customHeight="1">
      <c r="A18" s="479"/>
      <c r="B18" s="480"/>
      <c r="C18" s="480"/>
      <c r="D18" s="481"/>
    </row>
    <row r="19" spans="1:4" ht="34.5" customHeight="1">
      <c r="A19" s="479"/>
      <c r="B19" s="480"/>
      <c r="C19" s="480"/>
      <c r="D19" s="481"/>
    </row>
    <row r="20" spans="1:4" ht="34.5" customHeight="1">
      <c r="A20" s="479"/>
      <c r="B20" s="480"/>
      <c r="C20" s="480"/>
      <c r="D20" s="481"/>
    </row>
    <row r="21" spans="1:4" ht="34.5" customHeight="1">
      <c r="A21" s="479"/>
      <c r="B21" s="480"/>
      <c r="C21" s="480"/>
      <c r="D21" s="481"/>
    </row>
    <row r="22" spans="1:4" ht="34.5" customHeight="1">
      <c r="A22" s="479"/>
      <c r="B22" s="480"/>
      <c r="C22" s="480"/>
      <c r="D22" s="481"/>
    </row>
    <row r="23" spans="1:4" ht="34.5" customHeight="1">
      <c r="A23" s="479"/>
      <c r="B23" s="480"/>
      <c r="C23" s="480"/>
      <c r="D23" s="481"/>
    </row>
    <row r="24" spans="1:4" ht="34.5" customHeight="1">
      <c r="A24" s="479"/>
      <c r="B24" s="480"/>
      <c r="C24" s="480"/>
      <c r="D24" s="481"/>
    </row>
    <row r="25" spans="1:4" ht="34.5" customHeight="1">
      <c r="A25" s="482"/>
      <c r="B25" s="483"/>
      <c r="C25" s="483"/>
      <c r="D25" s="484"/>
    </row>
    <row r="26" spans="1:4" ht="45" customHeight="1">
      <c r="A26" s="67" t="s">
        <v>90</v>
      </c>
      <c r="B26" s="485"/>
      <c r="C26" s="486"/>
      <c r="D26" s="487"/>
    </row>
    <row r="27" spans="1:4" ht="45" customHeight="1" thickBot="1">
      <c r="A27" s="68" t="s">
        <v>91</v>
      </c>
      <c r="B27" s="475"/>
      <c r="C27" s="476"/>
      <c r="D27" s="477"/>
    </row>
  </sheetData>
  <mergeCells count="6">
    <mergeCell ref="B27:D27"/>
    <mergeCell ref="C1:D1"/>
    <mergeCell ref="A2:D2"/>
    <mergeCell ref="A5:D14"/>
    <mergeCell ref="A16:D25"/>
    <mergeCell ref="B26:D26"/>
  </mergeCells>
  <phoneticPr fontId="8"/>
  <conditionalFormatting sqref="A5:D14 A16:D25 B4 B15 B26:D27">
    <cfRule type="cellIs" dxfId="14" priority="1" operator="equal">
      <formula>""</formula>
    </cfRule>
  </conditionalFormatting>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FF"/>
    <pageSetUpPr fitToPage="1"/>
  </sheetPr>
  <dimension ref="A1:E27"/>
  <sheetViews>
    <sheetView showZeros="0" view="pageBreakPreview" topLeftCell="A5" zoomScaleNormal="85" zoomScaleSheetLayoutView="100" workbookViewId="0">
      <selection activeCell="A16" sqref="A16:D25"/>
    </sheetView>
  </sheetViews>
  <sheetFormatPr defaultRowHeight="13.5"/>
  <cols>
    <col min="1" max="1" width="31" style="25" bestFit="1" customWidth="1"/>
    <col min="2" max="2" width="34.5" style="25" customWidth="1"/>
    <col min="3" max="3" width="23" style="25" customWidth="1"/>
    <col min="4" max="4" width="18.75" style="25" customWidth="1"/>
    <col min="5" max="16384" width="9" style="25"/>
  </cols>
  <sheetData>
    <row r="1" spans="1:5" ht="24.75" customHeight="1">
      <c r="D1" s="57" t="s">
        <v>92</v>
      </c>
    </row>
    <row r="2" spans="1:5" ht="24.75" customHeight="1">
      <c r="A2" s="488" t="s">
        <v>85</v>
      </c>
      <c r="B2" s="488"/>
      <c r="C2" s="488"/>
      <c r="D2" s="488"/>
    </row>
    <row r="3" spans="1:5" ht="14.25" thickBot="1">
      <c r="C3" s="58"/>
      <c r="D3" s="59"/>
      <c r="E3" s="60"/>
    </row>
    <row r="4" spans="1:5" ht="27" customHeight="1">
      <c r="A4" s="61" t="s">
        <v>86</v>
      </c>
      <c r="B4" s="62"/>
      <c r="C4" s="63" t="s">
        <v>87</v>
      </c>
      <c r="D4" s="69">
        <v>0.1</v>
      </c>
    </row>
    <row r="5" spans="1:5" ht="32.25" customHeight="1">
      <c r="A5" s="489" t="s">
        <v>93</v>
      </c>
      <c r="B5" s="490"/>
      <c r="C5" s="490"/>
      <c r="D5" s="491"/>
    </row>
    <row r="6" spans="1:5" ht="32.25" customHeight="1">
      <c r="A6" s="489"/>
      <c r="B6" s="490"/>
      <c r="C6" s="490"/>
      <c r="D6" s="491"/>
    </row>
    <row r="7" spans="1:5" ht="32.25" customHeight="1">
      <c r="A7" s="489"/>
      <c r="B7" s="490"/>
      <c r="C7" s="490"/>
      <c r="D7" s="491"/>
    </row>
    <row r="8" spans="1:5" ht="32.25" customHeight="1">
      <c r="A8" s="489"/>
      <c r="B8" s="490"/>
      <c r="C8" s="490"/>
      <c r="D8" s="491"/>
    </row>
    <row r="9" spans="1:5" ht="32.25" customHeight="1">
      <c r="A9" s="489"/>
      <c r="B9" s="490"/>
      <c r="C9" s="490"/>
      <c r="D9" s="491"/>
    </row>
    <row r="10" spans="1:5" ht="32.25" customHeight="1">
      <c r="A10" s="489"/>
      <c r="B10" s="490"/>
      <c r="C10" s="490"/>
      <c r="D10" s="491"/>
    </row>
    <row r="11" spans="1:5" ht="32.25" customHeight="1">
      <c r="A11" s="489"/>
      <c r="B11" s="490"/>
      <c r="C11" s="490"/>
      <c r="D11" s="491"/>
    </row>
    <row r="12" spans="1:5" ht="32.25" customHeight="1">
      <c r="A12" s="489"/>
      <c r="B12" s="490"/>
      <c r="C12" s="490"/>
      <c r="D12" s="491"/>
    </row>
    <row r="13" spans="1:5" ht="32.25" customHeight="1">
      <c r="A13" s="489"/>
      <c r="B13" s="490"/>
      <c r="C13" s="490"/>
      <c r="D13" s="491"/>
    </row>
    <row r="14" spans="1:5" ht="32.25" customHeight="1">
      <c r="A14" s="492"/>
      <c r="B14" s="493"/>
      <c r="C14" s="493"/>
      <c r="D14" s="494"/>
    </row>
    <row r="15" spans="1:5" ht="27" customHeight="1">
      <c r="A15" s="64" t="s">
        <v>88</v>
      </c>
      <c r="B15" s="65"/>
      <c r="C15" s="66" t="s">
        <v>89</v>
      </c>
      <c r="D15" s="70">
        <v>0.75</v>
      </c>
    </row>
    <row r="16" spans="1:5" ht="34.5" customHeight="1">
      <c r="A16" s="489" t="s">
        <v>94</v>
      </c>
      <c r="B16" s="490"/>
      <c r="C16" s="490"/>
      <c r="D16" s="491"/>
    </row>
    <row r="17" spans="1:4" ht="34.5" customHeight="1">
      <c r="A17" s="489"/>
      <c r="B17" s="490"/>
      <c r="C17" s="490"/>
      <c r="D17" s="491"/>
    </row>
    <row r="18" spans="1:4" ht="34.5" customHeight="1">
      <c r="A18" s="489"/>
      <c r="B18" s="490"/>
      <c r="C18" s="490"/>
      <c r="D18" s="491"/>
    </row>
    <row r="19" spans="1:4" ht="34.5" customHeight="1">
      <c r="A19" s="489"/>
      <c r="B19" s="490"/>
      <c r="C19" s="490"/>
      <c r="D19" s="491"/>
    </row>
    <row r="20" spans="1:4" ht="34.5" customHeight="1">
      <c r="A20" s="489"/>
      <c r="B20" s="490"/>
      <c r="C20" s="490"/>
      <c r="D20" s="491"/>
    </row>
    <row r="21" spans="1:4" ht="34.5" customHeight="1">
      <c r="A21" s="489"/>
      <c r="B21" s="490"/>
      <c r="C21" s="490"/>
      <c r="D21" s="491"/>
    </row>
    <row r="22" spans="1:4" ht="34.5" customHeight="1">
      <c r="A22" s="489"/>
      <c r="B22" s="490"/>
      <c r="C22" s="490"/>
      <c r="D22" s="491"/>
    </row>
    <row r="23" spans="1:4" ht="34.5" customHeight="1">
      <c r="A23" s="489"/>
      <c r="B23" s="490"/>
      <c r="C23" s="490"/>
      <c r="D23" s="491"/>
    </row>
    <row r="24" spans="1:4" ht="34.5" customHeight="1">
      <c r="A24" s="489"/>
      <c r="B24" s="490"/>
      <c r="C24" s="490"/>
      <c r="D24" s="491"/>
    </row>
    <row r="25" spans="1:4" ht="34.5" customHeight="1">
      <c r="A25" s="492"/>
      <c r="B25" s="493"/>
      <c r="C25" s="493"/>
      <c r="D25" s="494"/>
    </row>
    <row r="26" spans="1:4" ht="45" customHeight="1">
      <c r="A26" s="67" t="s">
        <v>90</v>
      </c>
      <c r="B26" s="495" t="s">
        <v>95</v>
      </c>
      <c r="C26" s="496"/>
      <c r="D26" s="497"/>
    </row>
    <row r="27" spans="1:4" ht="45" customHeight="1" thickBot="1">
      <c r="A27" s="68" t="s">
        <v>91</v>
      </c>
      <c r="B27" s="498" t="s">
        <v>96</v>
      </c>
      <c r="C27" s="499"/>
      <c r="D27" s="500"/>
    </row>
  </sheetData>
  <mergeCells count="5">
    <mergeCell ref="A2:D2"/>
    <mergeCell ref="A5:D14"/>
    <mergeCell ref="A16:D25"/>
    <mergeCell ref="B26:D26"/>
    <mergeCell ref="B27:D27"/>
  </mergeCells>
  <phoneticPr fontId="8"/>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1A3C2-EC42-47BB-9D2F-492801DBA1DD}">
  <sheetPr>
    <tabColor indexed="33"/>
    <pageSetUpPr fitToPage="1"/>
  </sheetPr>
  <dimension ref="A1:H44"/>
  <sheetViews>
    <sheetView view="pageBreakPreview" zoomScaleNormal="85" zoomScaleSheetLayoutView="100" workbookViewId="0">
      <selection activeCell="D13" sqref="D13"/>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509" t="s">
        <v>292</v>
      </c>
      <c r="H1" s="509"/>
    </row>
    <row r="2" spans="1:8" ht="6.75" customHeight="1"/>
    <row r="3" spans="1:8" ht="28.5" customHeight="1">
      <c r="A3" s="397" t="s">
        <v>284</v>
      </c>
      <c r="B3" s="397"/>
      <c r="C3" s="398"/>
      <c r="D3" s="398"/>
      <c r="E3" s="398"/>
      <c r="F3" s="398"/>
      <c r="G3" s="398"/>
      <c r="H3" s="398"/>
    </row>
    <row r="4" spans="1:8" s="4" customFormat="1" ht="5.25" customHeight="1">
      <c r="A4" s="3"/>
      <c r="B4" s="3"/>
      <c r="C4" s="3"/>
      <c r="D4" s="3"/>
      <c r="E4" s="3"/>
      <c r="F4" s="3"/>
      <c r="G4" s="3"/>
      <c r="H4" s="3"/>
    </row>
    <row r="5" spans="1:8" ht="14.25" thickBot="1">
      <c r="G5" s="91" t="s">
        <v>97</v>
      </c>
      <c r="H5" s="283">
        <f>'[7]02-1_様式1-1'!C8</f>
        <v>0</v>
      </c>
    </row>
    <row r="6" spans="1:8" ht="29.25" customHeight="1">
      <c r="A6" s="510" t="s">
        <v>285</v>
      </c>
      <c r="B6" s="512" t="s">
        <v>98</v>
      </c>
      <c r="C6" s="514" t="s">
        <v>99</v>
      </c>
      <c r="D6" s="515" t="s">
        <v>100</v>
      </c>
      <c r="E6" s="514"/>
      <c r="F6" s="514" t="s">
        <v>101</v>
      </c>
      <c r="G6" s="514"/>
      <c r="H6" s="516" t="s">
        <v>102</v>
      </c>
    </row>
    <row r="7" spans="1:8" ht="29.25" customHeight="1">
      <c r="A7" s="511"/>
      <c r="B7" s="513"/>
      <c r="C7" s="505"/>
      <c r="D7" s="92" t="s">
        <v>103</v>
      </c>
      <c r="E7" s="129" t="s">
        <v>104</v>
      </c>
      <c r="F7" s="129" t="s">
        <v>105</v>
      </c>
      <c r="G7" s="129" t="s">
        <v>106</v>
      </c>
      <c r="H7" s="517"/>
    </row>
    <row r="8" spans="1:8" ht="20.25" customHeight="1">
      <c r="A8" s="502" t="s">
        <v>286</v>
      </c>
      <c r="C8" s="93"/>
      <c r="E8" s="94"/>
      <c r="G8" s="94"/>
      <c r="H8" s="95"/>
    </row>
    <row r="9" spans="1:8" ht="20.25" customHeight="1">
      <c r="A9" s="503"/>
      <c r="C9" s="93"/>
      <c r="E9" s="93"/>
      <c r="G9" s="93"/>
      <c r="H9" s="95"/>
    </row>
    <row r="10" spans="1:8" ht="20.25" customHeight="1">
      <c r="A10" s="503"/>
      <c r="C10" s="93"/>
      <c r="E10" s="93"/>
      <c r="G10" s="93"/>
      <c r="H10" s="95"/>
    </row>
    <row r="11" spans="1:8" ht="20.25" customHeight="1">
      <c r="A11" s="503"/>
      <c r="C11" s="93"/>
      <c r="E11" s="93"/>
      <c r="G11" s="93"/>
      <c r="H11" s="95"/>
    </row>
    <row r="12" spans="1:8" ht="20.25" customHeight="1">
      <c r="A12" s="503"/>
      <c r="C12" s="93"/>
      <c r="E12" s="93"/>
      <c r="G12" s="93"/>
      <c r="H12" s="95"/>
    </row>
    <row r="13" spans="1:8" ht="20.25" customHeight="1">
      <c r="A13" s="503"/>
      <c r="C13" s="93"/>
      <c r="E13" s="93"/>
      <c r="G13" s="93"/>
      <c r="H13" s="95"/>
    </row>
    <row r="14" spans="1:8" ht="20.25" customHeight="1">
      <c r="A14" s="503"/>
      <c r="C14" s="93"/>
      <c r="E14" s="93"/>
      <c r="G14" s="93"/>
      <c r="H14" s="95"/>
    </row>
    <row r="15" spans="1:8" ht="20.25" customHeight="1">
      <c r="A15" s="503"/>
      <c r="C15" s="93"/>
      <c r="E15" s="93"/>
      <c r="G15" s="93"/>
      <c r="H15" s="95"/>
    </row>
    <row r="16" spans="1:8" ht="20.25" customHeight="1">
      <c r="A16" s="503"/>
      <c r="C16" s="93"/>
      <c r="E16" s="93"/>
      <c r="G16" s="93"/>
      <c r="H16" s="95"/>
    </row>
    <row r="17" spans="1:8" ht="20.25" customHeight="1">
      <c r="A17" s="503"/>
      <c r="C17" s="93"/>
      <c r="E17" s="93"/>
      <c r="G17" s="93"/>
      <c r="H17" s="95"/>
    </row>
    <row r="18" spans="1:8" ht="20.25" customHeight="1">
      <c r="A18" s="503"/>
      <c r="C18" s="93"/>
      <c r="E18" s="93"/>
      <c r="G18" s="93"/>
      <c r="H18" s="95"/>
    </row>
    <row r="19" spans="1:8" ht="20.25" customHeight="1">
      <c r="A19" s="503"/>
      <c r="C19" s="93"/>
      <c r="E19" s="93"/>
      <c r="G19" s="93"/>
      <c r="H19" s="95"/>
    </row>
    <row r="20" spans="1:8" ht="20.25" customHeight="1">
      <c r="A20" s="503"/>
      <c r="C20" s="93"/>
      <c r="E20" s="93"/>
      <c r="G20" s="93"/>
      <c r="H20" s="95"/>
    </row>
    <row r="21" spans="1:8" ht="20.25" customHeight="1">
      <c r="A21" s="503"/>
      <c r="C21" s="93"/>
      <c r="E21" s="93"/>
      <c r="G21" s="93"/>
      <c r="H21" s="95"/>
    </row>
    <row r="22" spans="1:8" ht="20.25" customHeight="1">
      <c r="A22" s="503"/>
      <c r="C22" s="93"/>
      <c r="E22" s="93"/>
      <c r="G22" s="93"/>
      <c r="H22" s="95"/>
    </row>
    <row r="23" spans="1:8" ht="20.25" customHeight="1">
      <c r="A23" s="503"/>
      <c r="C23" s="93"/>
      <c r="E23" s="93"/>
      <c r="G23" s="93"/>
      <c r="H23" s="95"/>
    </row>
    <row r="24" spans="1:8" ht="29.25" customHeight="1">
      <c r="A24" s="504"/>
      <c r="B24" s="505" t="s">
        <v>287</v>
      </c>
      <c r="C24" s="505"/>
      <c r="D24" s="284">
        <f>SUM(D8:D23)</f>
        <v>0</v>
      </c>
      <c r="E24" s="284">
        <f>SUM(E8:E23)</f>
        <v>0</v>
      </c>
      <c r="F24" s="284">
        <f>SUM(F8:F23)</f>
        <v>0</v>
      </c>
      <c r="G24" s="284">
        <f>SUM(G8:G23)</f>
        <v>0</v>
      </c>
      <c r="H24" s="285"/>
    </row>
    <row r="25" spans="1:8" ht="20.25" customHeight="1">
      <c r="A25" s="502" t="s">
        <v>288</v>
      </c>
      <c r="C25" s="94"/>
      <c r="E25" s="94"/>
      <c r="G25" s="94"/>
      <c r="H25" s="95"/>
    </row>
    <row r="26" spans="1:8" ht="20.25" customHeight="1">
      <c r="A26" s="503"/>
      <c r="C26" s="93"/>
      <c r="E26" s="93"/>
      <c r="G26" s="93"/>
      <c r="H26" s="95"/>
    </row>
    <row r="27" spans="1:8" ht="20.25" customHeight="1">
      <c r="A27" s="503"/>
      <c r="C27" s="93"/>
      <c r="E27" s="93"/>
      <c r="G27" s="93"/>
      <c r="H27" s="95"/>
    </row>
    <row r="28" spans="1:8" ht="20.25" customHeight="1">
      <c r="A28" s="503"/>
      <c r="C28" s="93"/>
      <c r="E28" s="93"/>
      <c r="G28" s="93"/>
      <c r="H28" s="95"/>
    </row>
    <row r="29" spans="1:8" ht="20.25" customHeight="1">
      <c r="A29" s="503"/>
      <c r="C29" s="93"/>
      <c r="E29" s="93"/>
      <c r="G29" s="93"/>
      <c r="H29" s="95"/>
    </row>
    <row r="30" spans="1:8" ht="20.25" customHeight="1">
      <c r="A30" s="503"/>
      <c r="C30" s="93"/>
      <c r="E30" s="93"/>
      <c r="G30" s="93"/>
      <c r="H30" s="95"/>
    </row>
    <row r="31" spans="1:8" ht="20.25" customHeight="1">
      <c r="A31" s="503"/>
      <c r="C31" s="93"/>
      <c r="E31" s="93"/>
      <c r="G31" s="93"/>
      <c r="H31" s="95"/>
    </row>
    <row r="32" spans="1:8" ht="20.25" customHeight="1">
      <c r="A32" s="503"/>
      <c r="C32" s="93"/>
      <c r="E32" s="93"/>
      <c r="G32" s="93"/>
      <c r="H32" s="95"/>
    </row>
    <row r="33" spans="1:8" ht="20.25" customHeight="1">
      <c r="A33" s="503"/>
      <c r="C33" s="93"/>
      <c r="E33" s="93"/>
      <c r="G33" s="93"/>
      <c r="H33" s="95"/>
    </row>
    <row r="34" spans="1:8" ht="20.25" customHeight="1">
      <c r="A34" s="503"/>
      <c r="C34" s="93"/>
      <c r="E34" s="93"/>
      <c r="G34" s="93"/>
      <c r="H34" s="95"/>
    </row>
    <row r="35" spans="1:8" ht="20.25" customHeight="1">
      <c r="A35" s="503"/>
      <c r="C35" s="93"/>
      <c r="E35" s="93"/>
      <c r="G35" s="93"/>
      <c r="H35" s="95"/>
    </row>
    <row r="36" spans="1:8" ht="20.25" customHeight="1">
      <c r="A36" s="503"/>
      <c r="C36" s="93"/>
      <c r="E36" s="93"/>
      <c r="G36" s="93"/>
      <c r="H36" s="95"/>
    </row>
    <row r="37" spans="1:8" ht="20.25" customHeight="1">
      <c r="A37" s="503"/>
      <c r="C37" s="93"/>
      <c r="E37" s="93"/>
      <c r="G37" s="93"/>
      <c r="H37" s="95"/>
    </row>
    <row r="38" spans="1:8" ht="20.25" customHeight="1">
      <c r="A38" s="503"/>
      <c r="C38" s="93"/>
      <c r="E38" s="93"/>
      <c r="G38" s="93"/>
      <c r="H38" s="95"/>
    </row>
    <row r="39" spans="1:8" ht="20.25" customHeight="1">
      <c r="A39" s="503"/>
      <c r="C39" s="286"/>
      <c r="E39" s="286"/>
      <c r="G39" s="286"/>
      <c r="H39" s="95"/>
    </row>
    <row r="40" spans="1:8" ht="29.25" customHeight="1">
      <c r="A40" s="504"/>
      <c r="B40" s="505" t="s">
        <v>287</v>
      </c>
      <c r="C40" s="505"/>
      <c r="D40" s="284">
        <f>SUM(D25:D39)</f>
        <v>0</v>
      </c>
      <c r="E40" s="284">
        <f>SUM(E25:E39)</f>
        <v>0</v>
      </c>
      <c r="F40" s="284">
        <f>SUM(F25:F39)</f>
        <v>0</v>
      </c>
      <c r="G40" s="284">
        <f>SUM(G25:G39)</f>
        <v>0</v>
      </c>
      <c r="H40" s="285"/>
    </row>
    <row r="41" spans="1:8" ht="29.25" customHeight="1" thickBot="1">
      <c r="A41" s="506" t="s">
        <v>289</v>
      </c>
      <c r="B41" s="507"/>
      <c r="C41" s="507"/>
      <c r="D41" s="287">
        <f>D24+D40</f>
        <v>0</v>
      </c>
      <c r="E41" s="287">
        <f>E24+E40</f>
        <v>0</v>
      </c>
      <c r="F41" s="287">
        <f>F24+F40</f>
        <v>0</v>
      </c>
      <c r="G41" s="287">
        <f>G24+G40</f>
        <v>0</v>
      </c>
      <c r="H41" s="117"/>
    </row>
    <row r="42" spans="1:8" ht="5.25" customHeight="1">
      <c r="A42" s="508"/>
      <c r="B42" s="508"/>
      <c r="C42" s="508"/>
      <c r="D42" s="508"/>
      <c r="E42" s="508"/>
      <c r="F42" s="508"/>
      <c r="G42" s="508"/>
      <c r="H42" s="508"/>
    </row>
    <row r="43" spans="1:8">
      <c r="A43" s="501" t="s">
        <v>290</v>
      </c>
      <c r="B43" s="501"/>
      <c r="C43" s="501"/>
      <c r="D43" s="501"/>
      <c r="E43" s="501"/>
      <c r="F43" s="501"/>
      <c r="G43" s="501"/>
      <c r="H43" s="501"/>
    </row>
    <row r="44" spans="1:8">
      <c r="A44" s="501" t="s">
        <v>291</v>
      </c>
      <c r="B44" s="501"/>
      <c r="C44" s="501"/>
      <c r="D44" s="501"/>
      <c r="E44" s="501"/>
      <c r="F44" s="501"/>
      <c r="G44" s="501"/>
      <c r="H44" s="501"/>
    </row>
  </sheetData>
  <dataConsolidate/>
  <mergeCells count="16">
    <mergeCell ref="G1:H1"/>
    <mergeCell ref="A3:H3"/>
    <mergeCell ref="A6:A7"/>
    <mergeCell ref="B6:B7"/>
    <mergeCell ref="C6:C7"/>
    <mergeCell ref="D6:E6"/>
    <mergeCell ref="F6:G6"/>
    <mergeCell ref="H6:H7"/>
    <mergeCell ref="A43:H43"/>
    <mergeCell ref="A44:H44"/>
    <mergeCell ref="A8:A24"/>
    <mergeCell ref="B24:C24"/>
    <mergeCell ref="A25:A40"/>
    <mergeCell ref="B40:C40"/>
    <mergeCell ref="A41:C41"/>
    <mergeCell ref="A42:H42"/>
  </mergeCells>
  <phoneticPr fontId="8"/>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28344-DFB9-4D90-86F2-C54E56B5A854}">
  <sheetPr>
    <tabColor rgb="FF00B0F0"/>
    <pageSetUpPr fitToPage="1"/>
  </sheetPr>
  <dimension ref="A1:Q69"/>
  <sheetViews>
    <sheetView view="pageBreakPreview" zoomScale="80" zoomScaleNormal="90" zoomScaleSheetLayoutView="80" workbookViewId="0">
      <selection activeCell="O12" sqref="O12"/>
    </sheetView>
  </sheetViews>
  <sheetFormatPr defaultRowHeight="13.5"/>
  <cols>
    <col min="1" max="1" width="5.5" style="162" customWidth="1"/>
    <col min="2" max="2" width="7.5" style="163" customWidth="1"/>
    <col min="3" max="3" width="11.125" style="162" customWidth="1"/>
    <col min="4" max="4" width="16.5" style="162" customWidth="1"/>
    <col min="5" max="5" width="16.625" style="162" customWidth="1"/>
    <col min="6" max="6" width="11.375" style="162" customWidth="1"/>
    <col min="7" max="8" width="9.125" style="162" customWidth="1"/>
    <col min="9" max="9" width="14.5" style="162" customWidth="1"/>
    <col min="10" max="10" width="15.5" style="162" customWidth="1"/>
    <col min="11" max="11" width="12.75" style="162" customWidth="1"/>
    <col min="12" max="12" width="10.5" style="162" customWidth="1"/>
    <col min="13" max="13" width="6.5" style="162" customWidth="1"/>
    <col min="14" max="14" width="13.5" style="162" customWidth="1"/>
    <col min="15" max="15" width="13" style="162" customWidth="1"/>
    <col min="16" max="16" width="11.75" style="162" customWidth="1"/>
    <col min="17" max="17" width="16" style="162" customWidth="1"/>
    <col min="18" max="16384" width="9" style="162"/>
  </cols>
  <sheetData>
    <row r="1" spans="1:17">
      <c r="Q1" s="164" t="s">
        <v>201</v>
      </c>
    </row>
    <row r="4" spans="1:17" ht="21.75" customHeight="1">
      <c r="B4" s="518" t="s">
        <v>202</v>
      </c>
      <c r="C4" s="518"/>
      <c r="D4" s="518"/>
      <c r="E4" s="518"/>
      <c r="F4" s="518"/>
      <c r="G4" s="518"/>
      <c r="H4" s="518"/>
      <c r="I4" s="518"/>
      <c r="J4" s="518"/>
      <c r="K4" s="518"/>
      <c r="L4" s="518"/>
      <c r="M4" s="518"/>
      <c r="N4" s="518"/>
      <c r="O4" s="518"/>
      <c r="P4" s="518"/>
      <c r="Q4" s="518"/>
    </row>
    <row r="5" spans="1:17" ht="14.25" thickBot="1"/>
    <row r="6" spans="1:17" ht="27" customHeight="1" thickBot="1">
      <c r="C6" s="309" t="s">
        <v>157</v>
      </c>
      <c r="D6" s="311">
        <f>'02_様式4-1'!G7</f>
        <v>0</v>
      </c>
      <c r="E6" s="310" t="s">
        <v>203</v>
      </c>
      <c r="F6" s="519">
        <f>'02_様式4-1'!B8</f>
        <v>0</v>
      </c>
      <c r="G6" s="519"/>
      <c r="H6" s="520"/>
      <c r="I6" s="309" t="s">
        <v>204</v>
      </c>
      <c r="J6" s="521" t="s">
        <v>264</v>
      </c>
      <c r="K6" s="522"/>
      <c r="L6" s="310" t="s">
        <v>205</v>
      </c>
      <c r="M6" s="523">
        <f>'02_様式4-1'!G7</f>
        <v>0</v>
      </c>
      <c r="N6" s="524"/>
      <c r="O6" s="524"/>
      <c r="P6" s="524"/>
      <c r="Q6" s="525"/>
    </row>
    <row r="8" spans="1:17" ht="14.25" thickBot="1">
      <c r="F8" s="165" t="s">
        <v>206</v>
      </c>
      <c r="I8" s="165" t="s">
        <v>206</v>
      </c>
      <c r="J8" s="165" t="s">
        <v>206</v>
      </c>
      <c r="K8" s="165" t="s">
        <v>206</v>
      </c>
    </row>
    <row r="9" spans="1:17" ht="56.25" customHeight="1">
      <c r="A9" s="166" t="s">
        <v>207</v>
      </c>
      <c r="B9" s="167" t="s">
        <v>62</v>
      </c>
      <c r="C9" s="168" t="s">
        <v>208</v>
      </c>
      <c r="D9" s="250" t="s">
        <v>271</v>
      </c>
      <c r="E9" s="169" t="s">
        <v>209</v>
      </c>
      <c r="F9" s="169" t="s">
        <v>210</v>
      </c>
      <c r="G9" s="170" t="s">
        <v>211</v>
      </c>
      <c r="H9" s="169" t="s">
        <v>212</v>
      </c>
      <c r="I9" s="169" t="s">
        <v>213</v>
      </c>
      <c r="J9" s="169" t="s">
        <v>214</v>
      </c>
      <c r="K9" s="171" t="s">
        <v>215</v>
      </c>
      <c r="L9" s="172" t="s">
        <v>216</v>
      </c>
      <c r="M9" s="173"/>
      <c r="O9" s="174" t="s">
        <v>217</v>
      </c>
      <c r="P9" s="174" t="s">
        <v>218</v>
      </c>
      <c r="Q9" s="175" t="s">
        <v>219</v>
      </c>
    </row>
    <row r="10" spans="1:17" s="184" customFormat="1" ht="63" customHeight="1" thickBot="1">
      <c r="A10" s="176" t="s">
        <v>220</v>
      </c>
      <c r="B10" s="177" t="s">
        <v>221</v>
      </c>
      <c r="C10" s="178" t="s">
        <v>222</v>
      </c>
      <c r="D10" s="313" t="s">
        <v>223</v>
      </c>
      <c r="E10" s="179" t="s">
        <v>224</v>
      </c>
      <c r="F10" s="179" t="s">
        <v>225</v>
      </c>
      <c r="G10" s="313" t="s">
        <v>223</v>
      </c>
      <c r="H10" s="313" t="s">
        <v>223</v>
      </c>
      <c r="I10" s="313" t="s">
        <v>223</v>
      </c>
      <c r="J10" s="179" t="s">
        <v>222</v>
      </c>
      <c r="K10" s="180" t="s">
        <v>225</v>
      </c>
      <c r="L10" s="177" t="s">
        <v>222</v>
      </c>
      <c r="M10" s="181"/>
      <c r="N10" s="182"/>
      <c r="O10" s="183" t="s">
        <v>225</v>
      </c>
      <c r="P10" s="183" t="s">
        <v>225</v>
      </c>
      <c r="Q10" s="177" t="s">
        <v>226</v>
      </c>
    </row>
    <row r="11" spans="1:17">
      <c r="A11" s="163">
        <v>1</v>
      </c>
      <c r="B11" s="185"/>
      <c r="C11" s="186"/>
      <c r="D11" s="187"/>
      <c r="E11" s="188"/>
      <c r="F11" s="290" t="str">
        <f t="shared" ref="F11:F55" si="0">IFERROR(I11/(G11+H11),"0")</f>
        <v>0</v>
      </c>
      <c r="G11" s="190"/>
      <c r="H11" s="190"/>
      <c r="I11" s="191"/>
      <c r="J11" s="190"/>
      <c r="K11" s="288">
        <f t="shared" ref="K11:K55" si="1">IFERROR(I11+J11,"0")</f>
        <v>0</v>
      </c>
      <c r="L11" s="192"/>
      <c r="M11" s="193"/>
      <c r="O11" s="291" t="str">
        <f t="shared" ref="O11:O55" si="2">IFERROR(F11*G11+J11/(G11+H11)*G11,"0")</f>
        <v>0</v>
      </c>
      <c r="P11" s="291" t="str">
        <f t="shared" ref="P11:P55" si="3">IFERROR(F11*H11+J11/(G11+H11)*H11,"0")</f>
        <v>0</v>
      </c>
      <c r="Q11" s="292">
        <f t="shared" ref="Q11:Q55" si="4">IF(AND(ABS(J11)&gt;=0,OR(E11="（イ）複数項目に係る経費",E11="（ア）全体に係る経費")),J11,0)</f>
        <v>0</v>
      </c>
    </row>
    <row r="12" spans="1:17">
      <c r="A12" s="163">
        <v>2</v>
      </c>
      <c r="B12" s="194"/>
      <c r="C12" s="195"/>
      <c r="D12" s="196"/>
      <c r="E12" s="197"/>
      <c r="F12" s="290" t="str">
        <f t="shared" si="0"/>
        <v>0</v>
      </c>
      <c r="G12" s="198"/>
      <c r="H12" s="198"/>
      <c r="I12" s="199"/>
      <c r="J12" s="198"/>
      <c r="K12" s="288">
        <f t="shared" si="1"/>
        <v>0</v>
      </c>
      <c r="L12" s="200"/>
      <c r="M12" s="312"/>
      <c r="O12" s="293" t="str">
        <f t="shared" si="2"/>
        <v>0</v>
      </c>
      <c r="P12" s="293" t="str">
        <f t="shared" si="3"/>
        <v>0</v>
      </c>
      <c r="Q12" s="294">
        <f t="shared" si="4"/>
        <v>0</v>
      </c>
    </row>
    <row r="13" spans="1:17">
      <c r="A13" s="163">
        <v>3</v>
      </c>
      <c r="B13" s="194"/>
      <c r="C13" s="195"/>
      <c r="D13" s="196"/>
      <c r="E13" s="197"/>
      <c r="F13" s="290" t="str">
        <f t="shared" si="0"/>
        <v>0</v>
      </c>
      <c r="G13" s="198"/>
      <c r="H13" s="198"/>
      <c r="I13" s="199"/>
      <c r="J13" s="198"/>
      <c r="K13" s="288">
        <f t="shared" si="1"/>
        <v>0</v>
      </c>
      <c r="L13" s="200"/>
      <c r="M13" s="193"/>
      <c r="O13" s="293" t="str">
        <f t="shared" si="2"/>
        <v>0</v>
      </c>
      <c r="P13" s="293" t="str">
        <f t="shared" si="3"/>
        <v>0</v>
      </c>
      <c r="Q13" s="294">
        <f t="shared" si="4"/>
        <v>0</v>
      </c>
    </row>
    <row r="14" spans="1:17">
      <c r="A14" s="163">
        <v>4</v>
      </c>
      <c r="B14" s="194"/>
      <c r="C14" s="195"/>
      <c r="D14" s="196"/>
      <c r="E14" s="197"/>
      <c r="F14" s="290" t="str">
        <f t="shared" si="0"/>
        <v>0</v>
      </c>
      <c r="G14" s="198"/>
      <c r="H14" s="198"/>
      <c r="I14" s="199"/>
      <c r="J14" s="198"/>
      <c r="K14" s="288">
        <f t="shared" si="1"/>
        <v>0</v>
      </c>
      <c r="L14" s="200"/>
      <c r="M14" s="193"/>
      <c r="O14" s="293" t="str">
        <f t="shared" si="2"/>
        <v>0</v>
      </c>
      <c r="P14" s="293" t="str">
        <f t="shared" si="3"/>
        <v>0</v>
      </c>
      <c r="Q14" s="294">
        <f t="shared" si="4"/>
        <v>0</v>
      </c>
    </row>
    <row r="15" spans="1:17">
      <c r="A15" s="163">
        <v>5</v>
      </c>
      <c r="B15" s="194"/>
      <c r="C15" s="195"/>
      <c r="D15" s="196"/>
      <c r="E15" s="197"/>
      <c r="F15" s="290" t="str">
        <f t="shared" si="0"/>
        <v>0</v>
      </c>
      <c r="G15" s="198"/>
      <c r="H15" s="198"/>
      <c r="I15" s="199"/>
      <c r="J15" s="198"/>
      <c r="K15" s="288">
        <f t="shared" si="1"/>
        <v>0</v>
      </c>
      <c r="L15" s="200"/>
      <c r="M15" s="193"/>
      <c r="O15" s="293" t="str">
        <f t="shared" si="2"/>
        <v>0</v>
      </c>
      <c r="P15" s="293" t="str">
        <f t="shared" si="3"/>
        <v>0</v>
      </c>
      <c r="Q15" s="294">
        <f t="shared" si="4"/>
        <v>0</v>
      </c>
    </row>
    <row r="16" spans="1:17">
      <c r="A16" s="163">
        <v>6</v>
      </c>
      <c r="B16" s="194"/>
      <c r="C16" s="195"/>
      <c r="D16" s="196"/>
      <c r="E16" s="197"/>
      <c r="F16" s="290" t="str">
        <f t="shared" si="0"/>
        <v>0</v>
      </c>
      <c r="G16" s="198"/>
      <c r="H16" s="198"/>
      <c r="I16" s="199"/>
      <c r="J16" s="198"/>
      <c r="K16" s="288">
        <f t="shared" si="1"/>
        <v>0</v>
      </c>
      <c r="L16" s="200"/>
      <c r="M16" s="193"/>
      <c r="O16" s="293" t="str">
        <f t="shared" si="2"/>
        <v>0</v>
      </c>
      <c r="P16" s="293" t="str">
        <f t="shared" si="3"/>
        <v>0</v>
      </c>
      <c r="Q16" s="294">
        <f t="shared" si="4"/>
        <v>0</v>
      </c>
    </row>
    <row r="17" spans="1:17">
      <c r="A17" s="163">
        <v>7</v>
      </c>
      <c r="B17" s="194"/>
      <c r="C17" s="195"/>
      <c r="D17" s="196"/>
      <c r="E17" s="197"/>
      <c r="F17" s="290" t="str">
        <f t="shared" si="0"/>
        <v>0</v>
      </c>
      <c r="G17" s="198"/>
      <c r="H17" s="198"/>
      <c r="I17" s="199"/>
      <c r="J17" s="198"/>
      <c r="K17" s="288">
        <f t="shared" si="1"/>
        <v>0</v>
      </c>
      <c r="L17" s="200"/>
      <c r="M17" s="193"/>
      <c r="O17" s="293" t="str">
        <f t="shared" si="2"/>
        <v>0</v>
      </c>
      <c r="P17" s="293" t="str">
        <f t="shared" si="3"/>
        <v>0</v>
      </c>
      <c r="Q17" s="294">
        <f t="shared" si="4"/>
        <v>0</v>
      </c>
    </row>
    <row r="18" spans="1:17">
      <c r="A18" s="163">
        <v>8</v>
      </c>
      <c r="B18" s="194"/>
      <c r="C18" s="195"/>
      <c r="D18" s="196"/>
      <c r="E18" s="197"/>
      <c r="F18" s="290" t="str">
        <f t="shared" si="0"/>
        <v>0</v>
      </c>
      <c r="G18" s="198"/>
      <c r="H18" s="198"/>
      <c r="I18" s="199"/>
      <c r="J18" s="198"/>
      <c r="K18" s="288">
        <f t="shared" si="1"/>
        <v>0</v>
      </c>
      <c r="L18" s="200"/>
      <c r="M18" s="193"/>
      <c r="O18" s="293" t="str">
        <f t="shared" si="2"/>
        <v>0</v>
      </c>
      <c r="P18" s="293" t="str">
        <f t="shared" si="3"/>
        <v>0</v>
      </c>
      <c r="Q18" s="294">
        <f t="shared" si="4"/>
        <v>0</v>
      </c>
    </row>
    <row r="19" spans="1:17">
      <c r="A19" s="163">
        <v>9</v>
      </c>
      <c r="B19" s="194"/>
      <c r="C19" s="195"/>
      <c r="D19" s="196"/>
      <c r="E19" s="197"/>
      <c r="F19" s="290" t="str">
        <f t="shared" si="0"/>
        <v>0</v>
      </c>
      <c r="G19" s="198"/>
      <c r="H19" s="198"/>
      <c r="I19" s="199"/>
      <c r="J19" s="198"/>
      <c r="K19" s="288">
        <f t="shared" si="1"/>
        <v>0</v>
      </c>
      <c r="L19" s="200"/>
      <c r="M19" s="193"/>
      <c r="O19" s="293" t="str">
        <f t="shared" si="2"/>
        <v>0</v>
      </c>
      <c r="P19" s="293" t="str">
        <f t="shared" si="3"/>
        <v>0</v>
      </c>
      <c r="Q19" s="294">
        <f t="shared" si="4"/>
        <v>0</v>
      </c>
    </row>
    <row r="20" spans="1:17">
      <c r="A20" s="163">
        <v>10</v>
      </c>
      <c r="B20" s="194"/>
      <c r="C20" s="195"/>
      <c r="D20" s="196"/>
      <c r="E20" s="197"/>
      <c r="F20" s="290" t="str">
        <f t="shared" si="0"/>
        <v>0</v>
      </c>
      <c r="G20" s="198"/>
      <c r="H20" s="198"/>
      <c r="I20" s="199"/>
      <c r="J20" s="198"/>
      <c r="K20" s="288">
        <f t="shared" si="1"/>
        <v>0</v>
      </c>
      <c r="L20" s="200"/>
      <c r="M20" s="193"/>
      <c r="O20" s="293" t="str">
        <f t="shared" si="2"/>
        <v>0</v>
      </c>
      <c r="P20" s="293" t="str">
        <f t="shared" si="3"/>
        <v>0</v>
      </c>
      <c r="Q20" s="294">
        <f t="shared" si="4"/>
        <v>0</v>
      </c>
    </row>
    <row r="21" spans="1:17">
      <c r="A21" s="163">
        <v>11</v>
      </c>
      <c r="B21" s="194"/>
      <c r="C21" s="195"/>
      <c r="D21" s="196"/>
      <c r="E21" s="197"/>
      <c r="F21" s="290" t="str">
        <f t="shared" si="0"/>
        <v>0</v>
      </c>
      <c r="G21" s="198"/>
      <c r="H21" s="198"/>
      <c r="I21" s="199"/>
      <c r="J21" s="198"/>
      <c r="K21" s="288">
        <f t="shared" si="1"/>
        <v>0</v>
      </c>
      <c r="L21" s="200"/>
      <c r="M21" s="193"/>
      <c r="O21" s="293" t="str">
        <f t="shared" si="2"/>
        <v>0</v>
      </c>
      <c r="P21" s="293" t="str">
        <f t="shared" si="3"/>
        <v>0</v>
      </c>
      <c r="Q21" s="294">
        <f t="shared" si="4"/>
        <v>0</v>
      </c>
    </row>
    <row r="22" spans="1:17">
      <c r="A22" s="163">
        <v>12</v>
      </c>
      <c r="B22" s="194"/>
      <c r="C22" s="195"/>
      <c r="D22" s="196"/>
      <c r="E22" s="197"/>
      <c r="F22" s="290" t="str">
        <f t="shared" si="0"/>
        <v>0</v>
      </c>
      <c r="G22" s="198"/>
      <c r="H22" s="198"/>
      <c r="I22" s="199"/>
      <c r="J22" s="198"/>
      <c r="K22" s="288">
        <f t="shared" si="1"/>
        <v>0</v>
      </c>
      <c r="L22" s="200"/>
      <c r="M22" s="193"/>
      <c r="O22" s="293" t="str">
        <f t="shared" si="2"/>
        <v>0</v>
      </c>
      <c r="P22" s="293" t="str">
        <f t="shared" si="3"/>
        <v>0</v>
      </c>
      <c r="Q22" s="294">
        <f t="shared" si="4"/>
        <v>0</v>
      </c>
    </row>
    <row r="23" spans="1:17">
      <c r="A23" s="163">
        <v>13</v>
      </c>
      <c r="B23" s="194"/>
      <c r="C23" s="195"/>
      <c r="D23" s="196"/>
      <c r="E23" s="197"/>
      <c r="F23" s="290" t="str">
        <f t="shared" si="0"/>
        <v>0</v>
      </c>
      <c r="G23" s="198"/>
      <c r="H23" s="198"/>
      <c r="I23" s="199"/>
      <c r="J23" s="198"/>
      <c r="K23" s="288">
        <f t="shared" si="1"/>
        <v>0</v>
      </c>
      <c r="L23" s="200"/>
      <c r="M23" s="193"/>
      <c r="O23" s="293" t="str">
        <f t="shared" si="2"/>
        <v>0</v>
      </c>
      <c r="P23" s="293" t="str">
        <f t="shared" si="3"/>
        <v>0</v>
      </c>
      <c r="Q23" s="294">
        <f t="shared" si="4"/>
        <v>0</v>
      </c>
    </row>
    <row r="24" spans="1:17">
      <c r="A24" s="163">
        <v>14</v>
      </c>
      <c r="B24" s="194"/>
      <c r="C24" s="195"/>
      <c r="D24" s="196"/>
      <c r="E24" s="197"/>
      <c r="F24" s="290" t="str">
        <f t="shared" si="0"/>
        <v>0</v>
      </c>
      <c r="G24" s="198"/>
      <c r="H24" s="198"/>
      <c r="I24" s="199"/>
      <c r="J24" s="198"/>
      <c r="K24" s="288">
        <f t="shared" si="1"/>
        <v>0</v>
      </c>
      <c r="L24" s="200"/>
      <c r="M24" s="193"/>
      <c r="O24" s="293" t="str">
        <f t="shared" si="2"/>
        <v>0</v>
      </c>
      <c r="P24" s="293" t="str">
        <f t="shared" si="3"/>
        <v>0</v>
      </c>
      <c r="Q24" s="294">
        <f t="shared" si="4"/>
        <v>0</v>
      </c>
    </row>
    <row r="25" spans="1:17">
      <c r="A25" s="163">
        <v>15</v>
      </c>
      <c r="B25" s="194"/>
      <c r="C25" s="195"/>
      <c r="D25" s="196"/>
      <c r="E25" s="197"/>
      <c r="F25" s="290" t="str">
        <f t="shared" si="0"/>
        <v>0</v>
      </c>
      <c r="G25" s="198"/>
      <c r="H25" s="198"/>
      <c r="I25" s="199"/>
      <c r="J25" s="198"/>
      <c r="K25" s="288">
        <f t="shared" si="1"/>
        <v>0</v>
      </c>
      <c r="L25" s="200"/>
      <c r="M25" s="193"/>
      <c r="O25" s="293" t="str">
        <f t="shared" si="2"/>
        <v>0</v>
      </c>
      <c r="P25" s="293" t="str">
        <f t="shared" si="3"/>
        <v>0</v>
      </c>
      <c r="Q25" s="294">
        <f t="shared" si="4"/>
        <v>0</v>
      </c>
    </row>
    <row r="26" spans="1:17">
      <c r="A26" s="163">
        <v>16</v>
      </c>
      <c r="B26" s="194"/>
      <c r="C26" s="195"/>
      <c r="D26" s="196"/>
      <c r="E26" s="197"/>
      <c r="F26" s="290" t="str">
        <f t="shared" si="0"/>
        <v>0</v>
      </c>
      <c r="G26" s="198"/>
      <c r="H26" s="198"/>
      <c r="I26" s="199"/>
      <c r="J26" s="198"/>
      <c r="K26" s="288">
        <f t="shared" si="1"/>
        <v>0</v>
      </c>
      <c r="L26" s="200"/>
      <c r="M26" s="193"/>
      <c r="O26" s="293" t="str">
        <f t="shared" si="2"/>
        <v>0</v>
      </c>
      <c r="P26" s="293" t="str">
        <f t="shared" si="3"/>
        <v>0</v>
      </c>
      <c r="Q26" s="294">
        <f t="shared" si="4"/>
        <v>0</v>
      </c>
    </row>
    <row r="27" spans="1:17">
      <c r="A27" s="163">
        <v>17</v>
      </c>
      <c r="B27" s="194"/>
      <c r="C27" s="195"/>
      <c r="D27" s="196"/>
      <c r="E27" s="197"/>
      <c r="F27" s="290" t="str">
        <f t="shared" si="0"/>
        <v>0</v>
      </c>
      <c r="G27" s="198"/>
      <c r="H27" s="198"/>
      <c r="I27" s="199"/>
      <c r="J27" s="198"/>
      <c r="K27" s="288">
        <f t="shared" si="1"/>
        <v>0</v>
      </c>
      <c r="L27" s="200"/>
      <c r="M27" s="193"/>
      <c r="O27" s="293" t="str">
        <f t="shared" si="2"/>
        <v>0</v>
      </c>
      <c r="P27" s="293" t="str">
        <f t="shared" si="3"/>
        <v>0</v>
      </c>
      <c r="Q27" s="294">
        <f t="shared" si="4"/>
        <v>0</v>
      </c>
    </row>
    <row r="28" spans="1:17">
      <c r="A28" s="163">
        <v>18</v>
      </c>
      <c r="B28" s="194"/>
      <c r="C28" s="195"/>
      <c r="D28" s="196"/>
      <c r="E28" s="197"/>
      <c r="F28" s="290" t="str">
        <f t="shared" si="0"/>
        <v>0</v>
      </c>
      <c r="G28" s="198"/>
      <c r="H28" s="198"/>
      <c r="I28" s="199"/>
      <c r="J28" s="198"/>
      <c r="K28" s="288">
        <f t="shared" si="1"/>
        <v>0</v>
      </c>
      <c r="L28" s="200"/>
      <c r="M28" s="193"/>
      <c r="O28" s="293" t="str">
        <f t="shared" si="2"/>
        <v>0</v>
      </c>
      <c r="P28" s="293" t="str">
        <f t="shared" si="3"/>
        <v>0</v>
      </c>
      <c r="Q28" s="294">
        <f t="shared" si="4"/>
        <v>0</v>
      </c>
    </row>
    <row r="29" spans="1:17">
      <c r="A29" s="163">
        <v>19</v>
      </c>
      <c r="B29" s="194"/>
      <c r="C29" s="195"/>
      <c r="D29" s="196"/>
      <c r="E29" s="197"/>
      <c r="F29" s="290" t="str">
        <f t="shared" si="0"/>
        <v>0</v>
      </c>
      <c r="G29" s="198"/>
      <c r="H29" s="198"/>
      <c r="I29" s="199"/>
      <c r="J29" s="198"/>
      <c r="K29" s="288">
        <f t="shared" si="1"/>
        <v>0</v>
      </c>
      <c r="L29" s="200"/>
      <c r="M29" s="193"/>
      <c r="O29" s="293" t="str">
        <f t="shared" si="2"/>
        <v>0</v>
      </c>
      <c r="P29" s="293" t="str">
        <f t="shared" si="3"/>
        <v>0</v>
      </c>
      <c r="Q29" s="294">
        <f t="shared" si="4"/>
        <v>0</v>
      </c>
    </row>
    <row r="30" spans="1:17">
      <c r="A30" s="163">
        <v>20</v>
      </c>
      <c r="B30" s="194"/>
      <c r="C30" s="195"/>
      <c r="D30" s="196"/>
      <c r="E30" s="197"/>
      <c r="F30" s="290" t="str">
        <f t="shared" si="0"/>
        <v>0</v>
      </c>
      <c r="G30" s="198"/>
      <c r="H30" s="198"/>
      <c r="I30" s="199"/>
      <c r="J30" s="198"/>
      <c r="K30" s="288">
        <f t="shared" si="1"/>
        <v>0</v>
      </c>
      <c r="L30" s="200"/>
      <c r="M30" s="193"/>
      <c r="O30" s="293" t="str">
        <f t="shared" si="2"/>
        <v>0</v>
      </c>
      <c r="P30" s="293" t="str">
        <f t="shared" si="3"/>
        <v>0</v>
      </c>
      <c r="Q30" s="294">
        <f t="shared" si="4"/>
        <v>0</v>
      </c>
    </row>
    <row r="31" spans="1:17">
      <c r="A31" s="163">
        <v>21</v>
      </c>
      <c r="B31" s="194"/>
      <c r="C31" s="195"/>
      <c r="D31" s="196"/>
      <c r="E31" s="197"/>
      <c r="F31" s="290" t="str">
        <f t="shared" si="0"/>
        <v>0</v>
      </c>
      <c r="G31" s="198"/>
      <c r="H31" s="198"/>
      <c r="I31" s="199"/>
      <c r="J31" s="198"/>
      <c r="K31" s="288">
        <f t="shared" si="1"/>
        <v>0</v>
      </c>
      <c r="L31" s="200"/>
      <c r="M31" s="193"/>
      <c r="O31" s="293" t="str">
        <f t="shared" si="2"/>
        <v>0</v>
      </c>
      <c r="P31" s="293" t="str">
        <f t="shared" si="3"/>
        <v>0</v>
      </c>
      <c r="Q31" s="294">
        <f t="shared" si="4"/>
        <v>0</v>
      </c>
    </row>
    <row r="32" spans="1:17">
      <c r="A32" s="163">
        <v>22</v>
      </c>
      <c r="B32" s="194"/>
      <c r="C32" s="195"/>
      <c r="D32" s="196"/>
      <c r="E32" s="197"/>
      <c r="F32" s="290" t="str">
        <f t="shared" si="0"/>
        <v>0</v>
      </c>
      <c r="G32" s="198"/>
      <c r="H32" s="198"/>
      <c r="I32" s="199"/>
      <c r="J32" s="198"/>
      <c r="K32" s="288">
        <f t="shared" si="1"/>
        <v>0</v>
      </c>
      <c r="L32" s="200"/>
      <c r="M32" s="193"/>
      <c r="O32" s="293" t="str">
        <f t="shared" si="2"/>
        <v>0</v>
      </c>
      <c r="P32" s="293" t="str">
        <f t="shared" si="3"/>
        <v>0</v>
      </c>
      <c r="Q32" s="294">
        <f t="shared" si="4"/>
        <v>0</v>
      </c>
    </row>
    <row r="33" spans="1:17">
      <c r="A33" s="163">
        <v>23</v>
      </c>
      <c r="B33" s="194"/>
      <c r="C33" s="195"/>
      <c r="D33" s="196"/>
      <c r="E33" s="197"/>
      <c r="F33" s="290" t="str">
        <f t="shared" si="0"/>
        <v>0</v>
      </c>
      <c r="G33" s="198"/>
      <c r="H33" s="198"/>
      <c r="I33" s="199"/>
      <c r="J33" s="198"/>
      <c r="K33" s="288">
        <f t="shared" si="1"/>
        <v>0</v>
      </c>
      <c r="L33" s="200"/>
      <c r="M33" s="193"/>
      <c r="O33" s="293" t="str">
        <f t="shared" si="2"/>
        <v>0</v>
      </c>
      <c r="P33" s="293" t="str">
        <f t="shared" si="3"/>
        <v>0</v>
      </c>
      <c r="Q33" s="294">
        <f t="shared" si="4"/>
        <v>0</v>
      </c>
    </row>
    <row r="34" spans="1:17">
      <c r="A34" s="163">
        <v>24</v>
      </c>
      <c r="B34" s="194"/>
      <c r="C34" s="195"/>
      <c r="D34" s="196"/>
      <c r="E34" s="197"/>
      <c r="F34" s="290" t="str">
        <f t="shared" si="0"/>
        <v>0</v>
      </c>
      <c r="G34" s="198"/>
      <c r="H34" s="198"/>
      <c r="I34" s="199"/>
      <c r="J34" s="198"/>
      <c r="K34" s="288">
        <f t="shared" si="1"/>
        <v>0</v>
      </c>
      <c r="L34" s="200"/>
      <c r="M34" s="193"/>
      <c r="O34" s="293" t="str">
        <f t="shared" si="2"/>
        <v>0</v>
      </c>
      <c r="P34" s="293" t="str">
        <f t="shared" si="3"/>
        <v>0</v>
      </c>
      <c r="Q34" s="294">
        <f t="shared" si="4"/>
        <v>0</v>
      </c>
    </row>
    <row r="35" spans="1:17">
      <c r="A35" s="163">
        <v>25</v>
      </c>
      <c r="B35" s="194"/>
      <c r="C35" s="195"/>
      <c r="D35" s="196"/>
      <c r="E35" s="197"/>
      <c r="F35" s="290" t="str">
        <f t="shared" si="0"/>
        <v>0</v>
      </c>
      <c r="G35" s="198"/>
      <c r="H35" s="198"/>
      <c r="I35" s="199"/>
      <c r="J35" s="198"/>
      <c r="K35" s="288">
        <f t="shared" si="1"/>
        <v>0</v>
      </c>
      <c r="L35" s="200"/>
      <c r="M35" s="193"/>
      <c r="O35" s="293" t="str">
        <f t="shared" si="2"/>
        <v>0</v>
      </c>
      <c r="P35" s="293" t="str">
        <f t="shared" si="3"/>
        <v>0</v>
      </c>
      <c r="Q35" s="294">
        <f t="shared" si="4"/>
        <v>0</v>
      </c>
    </row>
    <row r="36" spans="1:17">
      <c r="A36" s="163">
        <v>26</v>
      </c>
      <c r="B36" s="194"/>
      <c r="C36" s="195"/>
      <c r="D36" s="196"/>
      <c r="E36" s="197"/>
      <c r="F36" s="290" t="str">
        <f t="shared" si="0"/>
        <v>0</v>
      </c>
      <c r="G36" s="198"/>
      <c r="H36" s="198"/>
      <c r="I36" s="199"/>
      <c r="J36" s="198"/>
      <c r="K36" s="288">
        <f t="shared" si="1"/>
        <v>0</v>
      </c>
      <c r="L36" s="200"/>
      <c r="M36" s="193"/>
      <c r="O36" s="293" t="str">
        <f t="shared" si="2"/>
        <v>0</v>
      </c>
      <c r="P36" s="293" t="str">
        <f t="shared" si="3"/>
        <v>0</v>
      </c>
      <c r="Q36" s="294">
        <f t="shared" si="4"/>
        <v>0</v>
      </c>
    </row>
    <row r="37" spans="1:17">
      <c r="A37" s="163">
        <v>27</v>
      </c>
      <c r="B37" s="194"/>
      <c r="C37" s="195"/>
      <c r="D37" s="196"/>
      <c r="E37" s="197"/>
      <c r="F37" s="290" t="str">
        <f t="shared" si="0"/>
        <v>0</v>
      </c>
      <c r="G37" s="198"/>
      <c r="H37" s="198"/>
      <c r="I37" s="199"/>
      <c r="J37" s="198"/>
      <c r="K37" s="288">
        <f t="shared" si="1"/>
        <v>0</v>
      </c>
      <c r="L37" s="200"/>
      <c r="M37" s="193"/>
      <c r="O37" s="293" t="str">
        <f t="shared" si="2"/>
        <v>0</v>
      </c>
      <c r="P37" s="293" t="str">
        <f t="shared" si="3"/>
        <v>0</v>
      </c>
      <c r="Q37" s="294">
        <f t="shared" si="4"/>
        <v>0</v>
      </c>
    </row>
    <row r="38" spans="1:17">
      <c r="A38" s="163">
        <v>28</v>
      </c>
      <c r="B38" s="194"/>
      <c r="C38" s="195"/>
      <c r="D38" s="196"/>
      <c r="E38" s="197"/>
      <c r="F38" s="290" t="str">
        <f t="shared" si="0"/>
        <v>0</v>
      </c>
      <c r="G38" s="198"/>
      <c r="H38" s="198"/>
      <c r="I38" s="199"/>
      <c r="J38" s="198"/>
      <c r="K38" s="288">
        <f t="shared" si="1"/>
        <v>0</v>
      </c>
      <c r="L38" s="200"/>
      <c r="M38" s="193"/>
      <c r="O38" s="293" t="str">
        <f t="shared" si="2"/>
        <v>0</v>
      </c>
      <c r="P38" s="293" t="str">
        <f t="shared" si="3"/>
        <v>0</v>
      </c>
      <c r="Q38" s="294">
        <f t="shared" si="4"/>
        <v>0</v>
      </c>
    </row>
    <row r="39" spans="1:17">
      <c r="A39" s="163">
        <v>29</v>
      </c>
      <c r="B39" s="194"/>
      <c r="C39" s="195"/>
      <c r="D39" s="196"/>
      <c r="E39" s="197"/>
      <c r="F39" s="290" t="str">
        <f t="shared" si="0"/>
        <v>0</v>
      </c>
      <c r="G39" s="198"/>
      <c r="H39" s="198"/>
      <c r="I39" s="199"/>
      <c r="J39" s="198"/>
      <c r="K39" s="288">
        <f t="shared" si="1"/>
        <v>0</v>
      </c>
      <c r="L39" s="200"/>
      <c r="M39" s="193"/>
      <c r="O39" s="293" t="str">
        <f t="shared" si="2"/>
        <v>0</v>
      </c>
      <c r="P39" s="293" t="str">
        <f t="shared" si="3"/>
        <v>0</v>
      </c>
      <c r="Q39" s="294">
        <f t="shared" si="4"/>
        <v>0</v>
      </c>
    </row>
    <row r="40" spans="1:17">
      <c r="A40" s="163">
        <v>30</v>
      </c>
      <c r="B40" s="194"/>
      <c r="C40" s="195"/>
      <c r="D40" s="196"/>
      <c r="E40" s="197"/>
      <c r="F40" s="290" t="str">
        <f t="shared" si="0"/>
        <v>0</v>
      </c>
      <c r="G40" s="198"/>
      <c r="H40" s="198"/>
      <c r="I40" s="199"/>
      <c r="J40" s="198"/>
      <c r="K40" s="288">
        <f t="shared" si="1"/>
        <v>0</v>
      </c>
      <c r="L40" s="200"/>
      <c r="M40" s="193"/>
      <c r="O40" s="293" t="str">
        <f t="shared" si="2"/>
        <v>0</v>
      </c>
      <c r="P40" s="293" t="str">
        <f t="shared" si="3"/>
        <v>0</v>
      </c>
      <c r="Q40" s="294">
        <f t="shared" si="4"/>
        <v>0</v>
      </c>
    </row>
    <row r="41" spans="1:17">
      <c r="A41" s="163">
        <v>31</v>
      </c>
      <c r="B41" s="194"/>
      <c r="C41" s="195"/>
      <c r="D41" s="196"/>
      <c r="E41" s="197"/>
      <c r="F41" s="290" t="str">
        <f t="shared" si="0"/>
        <v>0</v>
      </c>
      <c r="G41" s="198"/>
      <c r="H41" s="198"/>
      <c r="I41" s="199"/>
      <c r="J41" s="198"/>
      <c r="K41" s="288">
        <f t="shared" si="1"/>
        <v>0</v>
      </c>
      <c r="L41" s="200"/>
      <c r="M41" s="193"/>
      <c r="O41" s="293" t="str">
        <f t="shared" si="2"/>
        <v>0</v>
      </c>
      <c r="P41" s="293" t="str">
        <f t="shared" si="3"/>
        <v>0</v>
      </c>
      <c r="Q41" s="294">
        <f t="shared" si="4"/>
        <v>0</v>
      </c>
    </row>
    <row r="42" spans="1:17">
      <c r="A42" s="163">
        <v>32</v>
      </c>
      <c r="B42" s="194"/>
      <c r="C42" s="195"/>
      <c r="D42" s="196"/>
      <c r="E42" s="197"/>
      <c r="F42" s="290" t="str">
        <f t="shared" si="0"/>
        <v>0</v>
      </c>
      <c r="G42" s="198"/>
      <c r="H42" s="198"/>
      <c r="I42" s="199"/>
      <c r="J42" s="198"/>
      <c r="K42" s="288">
        <f t="shared" si="1"/>
        <v>0</v>
      </c>
      <c r="L42" s="200"/>
      <c r="M42" s="193"/>
      <c r="O42" s="293" t="str">
        <f t="shared" si="2"/>
        <v>0</v>
      </c>
      <c r="P42" s="293" t="str">
        <f t="shared" si="3"/>
        <v>0</v>
      </c>
      <c r="Q42" s="294">
        <f t="shared" si="4"/>
        <v>0</v>
      </c>
    </row>
    <row r="43" spans="1:17">
      <c r="A43" s="163">
        <v>33</v>
      </c>
      <c r="B43" s="194"/>
      <c r="C43" s="195"/>
      <c r="D43" s="196"/>
      <c r="E43" s="197"/>
      <c r="F43" s="290" t="str">
        <f t="shared" si="0"/>
        <v>0</v>
      </c>
      <c r="G43" s="198"/>
      <c r="H43" s="198"/>
      <c r="I43" s="199"/>
      <c r="J43" s="198"/>
      <c r="K43" s="288">
        <f t="shared" si="1"/>
        <v>0</v>
      </c>
      <c r="L43" s="200"/>
      <c r="M43" s="193"/>
      <c r="O43" s="293" t="str">
        <f t="shared" si="2"/>
        <v>0</v>
      </c>
      <c r="P43" s="293" t="str">
        <f t="shared" si="3"/>
        <v>0</v>
      </c>
      <c r="Q43" s="294">
        <f t="shared" si="4"/>
        <v>0</v>
      </c>
    </row>
    <row r="44" spans="1:17">
      <c r="A44" s="163">
        <v>34</v>
      </c>
      <c r="B44" s="194"/>
      <c r="C44" s="195"/>
      <c r="D44" s="196"/>
      <c r="E44" s="197"/>
      <c r="F44" s="290" t="str">
        <f t="shared" si="0"/>
        <v>0</v>
      </c>
      <c r="G44" s="198"/>
      <c r="H44" s="198"/>
      <c r="I44" s="199"/>
      <c r="J44" s="198"/>
      <c r="K44" s="288">
        <f t="shared" si="1"/>
        <v>0</v>
      </c>
      <c r="L44" s="200"/>
      <c r="M44" s="193"/>
      <c r="O44" s="293" t="str">
        <f t="shared" si="2"/>
        <v>0</v>
      </c>
      <c r="P44" s="293" t="str">
        <f t="shared" si="3"/>
        <v>0</v>
      </c>
      <c r="Q44" s="294">
        <f t="shared" si="4"/>
        <v>0</v>
      </c>
    </row>
    <row r="45" spans="1:17">
      <c r="A45" s="163">
        <v>35</v>
      </c>
      <c r="B45" s="194"/>
      <c r="C45" s="195"/>
      <c r="D45" s="196"/>
      <c r="E45" s="197"/>
      <c r="F45" s="290" t="str">
        <f t="shared" si="0"/>
        <v>0</v>
      </c>
      <c r="G45" s="198"/>
      <c r="H45" s="198"/>
      <c r="I45" s="199"/>
      <c r="J45" s="198"/>
      <c r="K45" s="288">
        <f t="shared" si="1"/>
        <v>0</v>
      </c>
      <c r="L45" s="200"/>
      <c r="M45" s="193"/>
      <c r="O45" s="293" t="str">
        <f t="shared" si="2"/>
        <v>0</v>
      </c>
      <c r="P45" s="293" t="str">
        <f t="shared" si="3"/>
        <v>0</v>
      </c>
      <c r="Q45" s="294">
        <f t="shared" si="4"/>
        <v>0</v>
      </c>
    </row>
    <row r="46" spans="1:17">
      <c r="A46" s="163">
        <v>36</v>
      </c>
      <c r="B46" s="194"/>
      <c r="C46" s="195"/>
      <c r="D46" s="196"/>
      <c r="E46" s="197"/>
      <c r="F46" s="290" t="str">
        <f t="shared" si="0"/>
        <v>0</v>
      </c>
      <c r="G46" s="198"/>
      <c r="H46" s="198"/>
      <c r="I46" s="199"/>
      <c r="J46" s="198"/>
      <c r="K46" s="288">
        <f t="shared" si="1"/>
        <v>0</v>
      </c>
      <c r="L46" s="200"/>
      <c r="M46" s="193"/>
      <c r="O46" s="293" t="str">
        <f t="shared" si="2"/>
        <v>0</v>
      </c>
      <c r="P46" s="293" t="str">
        <f t="shared" si="3"/>
        <v>0</v>
      </c>
      <c r="Q46" s="294">
        <f t="shared" si="4"/>
        <v>0</v>
      </c>
    </row>
    <row r="47" spans="1:17">
      <c r="A47" s="163">
        <v>37</v>
      </c>
      <c r="B47" s="194"/>
      <c r="C47" s="195"/>
      <c r="D47" s="196"/>
      <c r="E47" s="197"/>
      <c r="F47" s="290" t="str">
        <f t="shared" si="0"/>
        <v>0</v>
      </c>
      <c r="G47" s="198"/>
      <c r="H47" s="198"/>
      <c r="I47" s="199"/>
      <c r="J47" s="198"/>
      <c r="K47" s="288">
        <f t="shared" si="1"/>
        <v>0</v>
      </c>
      <c r="L47" s="200"/>
      <c r="M47" s="193"/>
      <c r="O47" s="293" t="str">
        <f t="shared" si="2"/>
        <v>0</v>
      </c>
      <c r="P47" s="293" t="str">
        <f t="shared" si="3"/>
        <v>0</v>
      </c>
      <c r="Q47" s="294">
        <f t="shared" si="4"/>
        <v>0</v>
      </c>
    </row>
    <row r="48" spans="1:17">
      <c r="A48" s="163">
        <v>38</v>
      </c>
      <c r="B48" s="194"/>
      <c r="C48" s="195"/>
      <c r="D48" s="196"/>
      <c r="E48" s="197"/>
      <c r="F48" s="290" t="str">
        <f t="shared" si="0"/>
        <v>0</v>
      </c>
      <c r="G48" s="198"/>
      <c r="H48" s="198"/>
      <c r="I48" s="199"/>
      <c r="J48" s="198"/>
      <c r="K48" s="288">
        <f t="shared" si="1"/>
        <v>0</v>
      </c>
      <c r="L48" s="200"/>
      <c r="M48" s="193"/>
      <c r="O48" s="293" t="str">
        <f t="shared" si="2"/>
        <v>0</v>
      </c>
      <c r="P48" s="293" t="str">
        <f t="shared" si="3"/>
        <v>0</v>
      </c>
      <c r="Q48" s="294">
        <f t="shared" si="4"/>
        <v>0</v>
      </c>
    </row>
    <row r="49" spans="1:17">
      <c r="A49" s="163">
        <v>39</v>
      </c>
      <c r="B49" s="194"/>
      <c r="C49" s="195"/>
      <c r="D49" s="196"/>
      <c r="E49" s="197"/>
      <c r="F49" s="290" t="str">
        <f t="shared" si="0"/>
        <v>0</v>
      </c>
      <c r="G49" s="198"/>
      <c r="H49" s="198"/>
      <c r="I49" s="199"/>
      <c r="J49" s="198"/>
      <c r="K49" s="288">
        <f t="shared" si="1"/>
        <v>0</v>
      </c>
      <c r="L49" s="200"/>
      <c r="M49" s="193"/>
      <c r="O49" s="293" t="str">
        <f t="shared" si="2"/>
        <v>0</v>
      </c>
      <c r="P49" s="293" t="str">
        <f t="shared" si="3"/>
        <v>0</v>
      </c>
      <c r="Q49" s="294">
        <f t="shared" si="4"/>
        <v>0</v>
      </c>
    </row>
    <row r="50" spans="1:17">
      <c r="A50" s="163">
        <v>40</v>
      </c>
      <c r="B50" s="194"/>
      <c r="C50" s="195"/>
      <c r="D50" s="196"/>
      <c r="E50" s="197"/>
      <c r="F50" s="290" t="str">
        <f t="shared" si="0"/>
        <v>0</v>
      </c>
      <c r="G50" s="198"/>
      <c r="H50" s="198"/>
      <c r="I50" s="199"/>
      <c r="J50" s="198"/>
      <c r="K50" s="288">
        <f t="shared" si="1"/>
        <v>0</v>
      </c>
      <c r="L50" s="200"/>
      <c r="M50" s="193"/>
      <c r="O50" s="293" t="str">
        <f t="shared" si="2"/>
        <v>0</v>
      </c>
      <c r="P50" s="293" t="str">
        <f t="shared" si="3"/>
        <v>0</v>
      </c>
      <c r="Q50" s="294">
        <f t="shared" si="4"/>
        <v>0</v>
      </c>
    </row>
    <row r="51" spans="1:17">
      <c r="A51" s="163">
        <v>41</v>
      </c>
      <c r="B51" s="194"/>
      <c r="C51" s="195"/>
      <c r="D51" s="196"/>
      <c r="E51" s="197"/>
      <c r="F51" s="290" t="str">
        <f t="shared" si="0"/>
        <v>0</v>
      </c>
      <c r="G51" s="198"/>
      <c r="H51" s="198"/>
      <c r="I51" s="199"/>
      <c r="J51" s="198"/>
      <c r="K51" s="288">
        <f t="shared" si="1"/>
        <v>0</v>
      </c>
      <c r="L51" s="200"/>
      <c r="M51" s="193"/>
      <c r="O51" s="293" t="str">
        <f t="shared" si="2"/>
        <v>0</v>
      </c>
      <c r="P51" s="293" t="str">
        <f t="shared" si="3"/>
        <v>0</v>
      </c>
      <c r="Q51" s="294">
        <f t="shared" si="4"/>
        <v>0</v>
      </c>
    </row>
    <row r="52" spans="1:17">
      <c r="A52" s="163">
        <v>42</v>
      </c>
      <c r="B52" s="194"/>
      <c r="C52" s="195"/>
      <c r="D52" s="196"/>
      <c r="E52" s="197"/>
      <c r="F52" s="290" t="str">
        <f t="shared" si="0"/>
        <v>0</v>
      </c>
      <c r="G52" s="198"/>
      <c r="H52" s="198"/>
      <c r="I52" s="199"/>
      <c r="J52" s="198"/>
      <c r="K52" s="288">
        <f t="shared" si="1"/>
        <v>0</v>
      </c>
      <c r="L52" s="200"/>
      <c r="M52" s="193"/>
      <c r="O52" s="293" t="str">
        <f t="shared" si="2"/>
        <v>0</v>
      </c>
      <c r="P52" s="293" t="str">
        <f t="shared" si="3"/>
        <v>0</v>
      </c>
      <c r="Q52" s="294">
        <f t="shared" si="4"/>
        <v>0</v>
      </c>
    </row>
    <row r="53" spans="1:17" ht="12" customHeight="1">
      <c r="A53" s="163">
        <v>43</v>
      </c>
      <c r="B53" s="194"/>
      <c r="C53" s="195"/>
      <c r="D53" s="196"/>
      <c r="E53" s="197"/>
      <c r="F53" s="290" t="str">
        <f t="shared" si="0"/>
        <v>0</v>
      </c>
      <c r="G53" s="198"/>
      <c r="H53" s="198"/>
      <c r="I53" s="199"/>
      <c r="J53" s="198"/>
      <c r="K53" s="288">
        <f t="shared" si="1"/>
        <v>0</v>
      </c>
      <c r="L53" s="200"/>
      <c r="M53" s="193"/>
      <c r="O53" s="293" t="str">
        <f t="shared" si="2"/>
        <v>0</v>
      </c>
      <c r="P53" s="293" t="str">
        <f t="shared" si="3"/>
        <v>0</v>
      </c>
      <c r="Q53" s="294">
        <f t="shared" si="4"/>
        <v>0</v>
      </c>
    </row>
    <row r="54" spans="1:17">
      <c r="A54" s="163">
        <v>44</v>
      </c>
      <c r="B54" s="194"/>
      <c r="C54" s="201"/>
      <c r="D54" s="202"/>
      <c r="E54" s="197"/>
      <c r="F54" s="189" t="str">
        <f t="shared" si="0"/>
        <v>0</v>
      </c>
      <c r="G54" s="198"/>
      <c r="H54" s="198"/>
      <c r="I54" s="199"/>
      <c r="J54" s="198"/>
      <c r="K54" s="288">
        <f t="shared" si="1"/>
        <v>0</v>
      </c>
      <c r="L54" s="200"/>
      <c r="M54" s="193"/>
      <c r="O54" s="293" t="str">
        <f t="shared" si="2"/>
        <v>0</v>
      </c>
      <c r="P54" s="293" t="str">
        <f t="shared" si="3"/>
        <v>0</v>
      </c>
      <c r="Q54" s="294">
        <f t="shared" si="4"/>
        <v>0</v>
      </c>
    </row>
    <row r="55" spans="1:17" ht="14.25" thickBot="1">
      <c r="A55" s="163">
        <v>45</v>
      </c>
      <c r="B55" s="203"/>
      <c r="C55" s="204"/>
      <c r="D55" s="205"/>
      <c r="E55" s="206"/>
      <c r="F55" s="207" t="str">
        <f t="shared" si="0"/>
        <v>0</v>
      </c>
      <c r="G55" s="208"/>
      <c r="H55" s="208"/>
      <c r="I55" s="209"/>
      <c r="J55" s="208"/>
      <c r="K55" s="289">
        <f t="shared" si="1"/>
        <v>0</v>
      </c>
      <c r="L55" s="210"/>
      <c r="M55" s="193"/>
      <c r="O55" s="295" t="str">
        <f t="shared" si="2"/>
        <v>0</v>
      </c>
      <c r="P55" s="295" t="str">
        <f t="shared" si="3"/>
        <v>0</v>
      </c>
      <c r="Q55" s="296">
        <f t="shared" si="4"/>
        <v>0</v>
      </c>
    </row>
    <row r="56" spans="1:17" ht="14.25" thickBot="1"/>
    <row r="57" spans="1:17" ht="19.5" customHeight="1" thickBot="1">
      <c r="J57" s="211" t="s">
        <v>227</v>
      </c>
      <c r="K57" s="306">
        <f ca="1">SUM(OFFSET(K11,0,0):K55)</f>
        <v>0</v>
      </c>
      <c r="L57" s="212"/>
      <c r="O57" s="297">
        <f ca="1">SUM(OFFSET(O11,0,0):O55)</f>
        <v>0</v>
      </c>
      <c r="P57" s="297">
        <f ca="1">SUM(OFFSET(P11,0,0):P55)</f>
        <v>0</v>
      </c>
      <c r="Q57" s="297">
        <f ca="1">SUM(OFFSET(Q11,0,0):Q55)</f>
        <v>0</v>
      </c>
    </row>
    <row r="58" spans="1:17" s="213" customFormat="1" ht="16.5" customHeight="1" thickBot="1">
      <c r="B58" s="214"/>
      <c r="J58" s="215"/>
      <c r="K58" s="216"/>
      <c r="O58" s="214" t="s">
        <v>228</v>
      </c>
      <c r="P58" s="214" t="s">
        <v>229</v>
      </c>
      <c r="Q58" s="214" t="s">
        <v>230</v>
      </c>
    </row>
    <row r="59" spans="1:17" ht="19.5" customHeight="1" thickBot="1">
      <c r="J59" s="211"/>
      <c r="K59" s="212"/>
      <c r="N59" s="164" t="s">
        <v>231</v>
      </c>
      <c r="O59" s="298">
        <f ca="1">IFERROR(O$57/($O57+$P57),0)</f>
        <v>0</v>
      </c>
      <c r="P59" s="298">
        <f ca="1">IFERROR(P$57/($O57+$P57),0)</f>
        <v>0</v>
      </c>
      <c r="Q59" s="299">
        <f ca="1">SUM($O$59:$P$59)</f>
        <v>0</v>
      </c>
    </row>
    <row r="60" spans="1:17" ht="19.5" customHeight="1" thickBot="1">
      <c r="J60" s="211"/>
      <c r="K60" s="212"/>
      <c r="N60" s="164" t="s">
        <v>232</v>
      </c>
      <c r="O60" s="300">
        <f ca="1">IFERROR($Q$57*O$59,0)</f>
        <v>0</v>
      </c>
      <c r="P60" s="300">
        <f ca="1">IFERROR($Q$57*P$59,0)</f>
        <v>0</v>
      </c>
      <c r="Q60" s="301">
        <f ca="1">SUM($O$60:$P$60)</f>
        <v>0</v>
      </c>
    </row>
    <row r="61" spans="1:17" ht="19.5" customHeight="1" thickBot="1">
      <c r="J61" s="211"/>
      <c r="K61" s="212"/>
      <c r="M61" s="526" t="s">
        <v>233</v>
      </c>
      <c r="N61" s="527"/>
      <c r="O61" s="302">
        <f ca="1">IFERROR(O$57+O$60,0)</f>
        <v>0</v>
      </c>
      <c r="P61" s="302">
        <f ca="1">IFERROR(P$57+P$60,0)</f>
        <v>0</v>
      </c>
      <c r="Q61" s="303">
        <f ca="1">SUM($O$61:$P$61)</f>
        <v>0</v>
      </c>
    </row>
    <row r="62" spans="1:17" ht="19.5" customHeight="1" thickBot="1">
      <c r="J62" s="211" t="s">
        <v>234</v>
      </c>
      <c r="K62" s="306">
        <f ca="1">K57*0.1</f>
        <v>0</v>
      </c>
      <c r="N62" s="164" t="s">
        <v>235</v>
      </c>
      <c r="O62" s="304">
        <f ca="1">IFERROR($K$62*O$59,0)</f>
        <v>0</v>
      </c>
      <c r="P62" s="304">
        <f ca="1">IFERROR($K$62*P$59,0)</f>
        <v>0</v>
      </c>
      <c r="Q62" s="305">
        <f ca="1">SUM($O$62:$P$62)</f>
        <v>0</v>
      </c>
    </row>
    <row r="63" spans="1:17" ht="19.5" customHeight="1" thickBot="1">
      <c r="J63" s="211"/>
      <c r="K63" s="212"/>
      <c r="O63" s="217" t="s">
        <v>236</v>
      </c>
      <c r="P63" s="218" t="s">
        <v>237</v>
      </c>
    </row>
    <row r="64" spans="1:17" ht="19.5" customHeight="1" thickBot="1">
      <c r="J64" s="211" t="s">
        <v>238</v>
      </c>
      <c r="K64" s="307">
        <f ca="1">IFERROR($K$57+$K$62,0)</f>
        <v>0</v>
      </c>
      <c r="N64" s="164" t="s">
        <v>238</v>
      </c>
      <c r="O64" s="219">
        <f ca="1">IFERROR(SUM(O$61:O$62),0)</f>
        <v>0</v>
      </c>
      <c r="P64" s="307">
        <f ca="1">IFERROR(SUM(P$61:P$62),0)</f>
        <v>0</v>
      </c>
      <c r="Q64" s="307">
        <f ca="1">SUM($Q$61:$Q$62)</f>
        <v>0</v>
      </c>
    </row>
    <row r="66" spans="3:15">
      <c r="M66" s="220"/>
      <c r="N66" s="221" t="s">
        <v>239</v>
      </c>
      <c r="O66" s="222" t="s">
        <v>240</v>
      </c>
    </row>
    <row r="67" spans="3:15">
      <c r="C67" s="220"/>
      <c r="M67" s="221" t="s">
        <v>241</v>
      </c>
      <c r="N67" s="223"/>
      <c r="O67" s="308">
        <f ca="1">O64*N67</f>
        <v>0</v>
      </c>
    </row>
    <row r="68" spans="3:15">
      <c r="C68" s="220"/>
      <c r="M68" s="222" t="s">
        <v>242</v>
      </c>
      <c r="N68" s="223"/>
      <c r="O68" s="308">
        <f ca="1">O64*N68</f>
        <v>0</v>
      </c>
    </row>
    <row r="69" spans="3:15">
      <c r="C69" s="220"/>
    </row>
  </sheetData>
  <mergeCells count="5">
    <mergeCell ref="B4:Q4"/>
    <mergeCell ref="F6:H6"/>
    <mergeCell ref="J6:K6"/>
    <mergeCell ref="M6:Q6"/>
    <mergeCell ref="M61:N61"/>
  </mergeCells>
  <phoneticPr fontId="8"/>
  <conditionalFormatting sqref="Q11:Q55">
    <cfRule type="expression" dxfId="13" priority="1">
      <formula>$E11="（イ）複数項目に係る経費"</formula>
    </cfRule>
  </conditionalFormatting>
  <dataValidations count="1">
    <dataValidation type="list" allowBlank="1" showInputMessage="1" showErrorMessage="1" sqref="E11:E55" xr:uid="{973658EB-BBC5-4402-B3C0-4ECCA987BD96}">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97D4-8A83-41A6-B886-0F90806D7A06}">
  <sheetPr>
    <tabColor rgb="FF00B0F0"/>
    <pageSetUpPr fitToPage="1"/>
  </sheetPr>
  <dimension ref="B1:J29"/>
  <sheetViews>
    <sheetView showGridLines="0" view="pageBreakPreview" topLeftCell="B4" zoomScale="80" zoomScaleNormal="100" zoomScaleSheetLayoutView="80" workbookViewId="0">
      <selection activeCell="C14" sqref="C14"/>
    </sheetView>
  </sheetViews>
  <sheetFormatPr defaultRowHeight="13.5"/>
  <cols>
    <col min="1" max="1" width="6.5" style="162" customWidth="1"/>
    <col min="2" max="2" width="7.625" style="162" customWidth="1"/>
    <col min="3" max="3" width="25.75" style="162" customWidth="1"/>
    <col min="4" max="4" width="6.5" style="162" customWidth="1"/>
    <col min="5" max="5" width="27.625" style="162" customWidth="1"/>
    <col min="6" max="6" width="32.125" style="242" customWidth="1"/>
    <col min="7" max="7" width="30.5" style="242" customWidth="1"/>
    <col min="8" max="9" width="31.25" style="242" customWidth="1"/>
    <col min="10" max="10" width="5" style="162" customWidth="1"/>
    <col min="11" max="16384" width="9" style="162"/>
  </cols>
  <sheetData>
    <row r="1" spans="2:10" ht="14.25">
      <c r="J1" s="243" t="s">
        <v>279</v>
      </c>
    </row>
    <row r="3" spans="2:10" s="244" customFormat="1" ht="27.75" customHeight="1">
      <c r="B3" s="518" t="s">
        <v>176</v>
      </c>
      <c r="C3" s="518"/>
      <c r="D3" s="518"/>
      <c r="E3" s="518"/>
      <c r="F3" s="518"/>
      <c r="G3" s="518"/>
      <c r="H3" s="518"/>
      <c r="I3" s="518"/>
    </row>
    <row r="4" spans="2:10" s="244" customFormat="1" ht="14.25" customHeight="1">
      <c r="B4" s="245"/>
      <c r="C4" s="245"/>
      <c r="D4" s="245"/>
      <c r="E4" s="245"/>
      <c r="F4" s="245"/>
      <c r="G4" s="245"/>
      <c r="H4" s="245"/>
      <c r="I4" s="245"/>
    </row>
    <row r="5" spans="2:10" s="244" customFormat="1" ht="27.75" customHeight="1">
      <c r="B5" s="541" t="s">
        <v>156</v>
      </c>
      <c r="C5" s="541"/>
      <c r="D5" s="541" t="s">
        <v>157</v>
      </c>
      <c r="E5" s="541"/>
      <c r="F5" s="246" t="s">
        <v>203</v>
      </c>
      <c r="G5" s="246" t="s">
        <v>204</v>
      </c>
      <c r="H5" s="541" t="s">
        <v>205</v>
      </c>
      <c r="I5" s="541"/>
    </row>
    <row r="6" spans="2:10" s="244" customFormat="1" ht="27.75" customHeight="1">
      <c r="B6" s="542">
        <f>'02_様式4-1'!B7</f>
        <v>0</v>
      </c>
      <c r="C6" s="543"/>
      <c r="D6" s="544">
        <f>'02_様式4-1'!G7</f>
        <v>0</v>
      </c>
      <c r="E6" s="544"/>
      <c r="F6" s="314">
        <f>'02_様式4-1'!B8</f>
        <v>0</v>
      </c>
      <c r="G6" s="314" t="s">
        <v>263</v>
      </c>
      <c r="H6" s="544">
        <f>'02_様式4-1'!G7</f>
        <v>0</v>
      </c>
      <c r="I6" s="544"/>
    </row>
    <row r="7" spans="2:10" s="244" customFormat="1" ht="13.5" customHeight="1">
      <c r="B7" s="247"/>
      <c r="C7" s="247"/>
      <c r="D7" s="247"/>
      <c r="E7" s="247"/>
      <c r="F7" s="247"/>
      <c r="G7" s="247"/>
      <c r="H7" s="247"/>
      <c r="I7" s="247"/>
    </row>
    <row r="8" spans="2:10" ht="30" customHeight="1">
      <c r="B8" s="532" t="s">
        <v>243</v>
      </c>
      <c r="C8" s="534" t="s">
        <v>244</v>
      </c>
      <c r="D8" s="533" t="s">
        <v>245</v>
      </c>
      <c r="E8" s="535" t="s">
        <v>280</v>
      </c>
      <c r="F8" s="536"/>
      <c r="G8" s="536"/>
      <c r="H8" s="536"/>
      <c r="I8" s="537"/>
    </row>
    <row r="9" spans="2:10" ht="66" customHeight="1">
      <c r="B9" s="533"/>
      <c r="C9" s="534"/>
      <c r="D9" s="533"/>
      <c r="E9" s="538"/>
      <c r="F9" s="539"/>
      <c r="G9" s="539"/>
      <c r="H9" s="539"/>
      <c r="I9" s="540"/>
    </row>
    <row r="10" spans="2:10" ht="35.25" customHeight="1">
      <c r="B10" s="248">
        <v>1</v>
      </c>
      <c r="C10" s="315" t="str">
        <f>_xlfn.XLOOKUP(B10,'[8]05_見積書整理表'!B:B,'[8]05_見積書整理表'!D:D,"")</f>
        <v/>
      </c>
      <c r="D10" s="316" t="str">
        <f>_xlfn.XLOOKUP(B10,'[8]05_見積書整理表'!B:B,'[8]05_見積書整理表'!G:G,"")</f>
        <v/>
      </c>
      <c r="E10" s="530"/>
      <c r="F10" s="531"/>
      <c r="G10" s="531"/>
      <c r="H10" s="531"/>
      <c r="I10" s="531"/>
    </row>
    <row r="11" spans="2:10" ht="35.25" customHeight="1">
      <c r="B11" s="248">
        <v>2</v>
      </c>
      <c r="C11" s="315" t="str">
        <f>_xlfn.XLOOKUP(B11,'[8]05_見積書整理表'!B:B,'[8]05_見積書整理表'!D:D,"")</f>
        <v/>
      </c>
      <c r="D11" s="316" t="str">
        <f>_xlfn.XLOOKUP(B11,'[8]05_見積書整理表'!B:B,'[8]05_見積書整理表'!G:G,"")</f>
        <v/>
      </c>
      <c r="E11" s="528"/>
      <c r="F11" s="529"/>
      <c r="G11" s="529"/>
      <c r="H11" s="529"/>
      <c r="I11" s="529"/>
    </row>
    <row r="12" spans="2:10" ht="35.25" customHeight="1">
      <c r="B12" s="248">
        <v>3</v>
      </c>
      <c r="C12" s="315" t="str">
        <f>_xlfn.XLOOKUP(B12,'[8]05_見積書整理表'!B:B,'[8]05_見積書整理表'!D:D,"")</f>
        <v/>
      </c>
      <c r="D12" s="316" t="str">
        <f>_xlfn.XLOOKUP(B12,'[8]05_見積書整理表'!B:B,'[8]05_見積書整理表'!G:G,"")</f>
        <v/>
      </c>
      <c r="E12" s="530"/>
      <c r="F12" s="531"/>
      <c r="G12" s="531"/>
      <c r="H12" s="531"/>
      <c r="I12" s="531"/>
    </row>
    <row r="13" spans="2:10" ht="35.25" customHeight="1">
      <c r="B13" s="248">
        <v>4</v>
      </c>
      <c r="C13" s="315" t="str">
        <f>_xlfn.XLOOKUP(B13,'[8]05_見積書整理表'!B:B,'[8]05_見積書整理表'!D:D,"")</f>
        <v/>
      </c>
      <c r="D13" s="316" t="str">
        <f>_xlfn.XLOOKUP(B13,'[8]05_見積書整理表'!B:B,'[8]05_見積書整理表'!G:G,"")</f>
        <v/>
      </c>
      <c r="E13" s="528"/>
      <c r="F13" s="529"/>
      <c r="G13" s="529"/>
      <c r="H13" s="529"/>
      <c r="I13" s="529"/>
    </row>
    <row r="14" spans="2:10" ht="35.25" customHeight="1">
      <c r="B14" s="248">
        <v>5</v>
      </c>
      <c r="C14" s="315" t="str">
        <f>_xlfn.XLOOKUP(B14,'[8]05_見積書整理表'!B:B,'[8]05_見積書整理表'!D:D,"")</f>
        <v/>
      </c>
      <c r="D14" s="316" t="str">
        <f>_xlfn.XLOOKUP(B14,'[8]05_見積書整理表'!B:B,'[8]05_見積書整理表'!G:G,"")</f>
        <v/>
      </c>
      <c r="E14" s="530"/>
      <c r="F14" s="531"/>
      <c r="G14" s="531"/>
      <c r="H14" s="531"/>
      <c r="I14" s="531"/>
    </row>
    <row r="15" spans="2:10" ht="35.25" customHeight="1">
      <c r="B15" s="248">
        <v>6</v>
      </c>
      <c r="C15" s="315" t="str">
        <f>_xlfn.XLOOKUP(B15,'[8]05_見積書整理表'!B:B,'[8]05_見積書整理表'!D:D,"")</f>
        <v/>
      </c>
      <c r="D15" s="316" t="str">
        <f>_xlfn.XLOOKUP(B15,'[8]05_見積書整理表'!B:B,'[8]05_見積書整理表'!G:G,"")</f>
        <v/>
      </c>
      <c r="E15" s="528"/>
      <c r="F15" s="529"/>
      <c r="G15" s="529"/>
      <c r="H15" s="529"/>
      <c r="I15" s="529"/>
    </row>
    <row r="16" spans="2:10" ht="35.25" customHeight="1">
      <c r="B16" s="248">
        <v>7</v>
      </c>
      <c r="C16" s="315" t="str">
        <f>_xlfn.XLOOKUP(B16,'[8]05_見積書整理表'!B:B,'[8]05_見積書整理表'!D:D,"")</f>
        <v/>
      </c>
      <c r="D16" s="316" t="str">
        <f>_xlfn.XLOOKUP(B16,'[8]05_見積書整理表'!B:B,'[8]05_見積書整理表'!G:G,"")</f>
        <v/>
      </c>
      <c r="E16" s="530"/>
      <c r="F16" s="531"/>
      <c r="G16" s="531"/>
      <c r="H16" s="531"/>
      <c r="I16" s="531"/>
    </row>
    <row r="17" spans="2:9" ht="35.25" customHeight="1">
      <c r="B17" s="248">
        <v>8</v>
      </c>
      <c r="C17" s="315" t="str">
        <f>_xlfn.XLOOKUP(B17,'[8]05_見積書整理表'!B:B,'[8]05_見積書整理表'!D:D,"")</f>
        <v/>
      </c>
      <c r="D17" s="316" t="str">
        <f>_xlfn.XLOOKUP(B17,'[8]05_見積書整理表'!B:B,'[8]05_見積書整理表'!G:G,"")</f>
        <v/>
      </c>
      <c r="E17" s="528"/>
      <c r="F17" s="529"/>
      <c r="G17" s="529"/>
      <c r="H17" s="529"/>
      <c r="I17" s="529"/>
    </row>
    <row r="18" spans="2:9" ht="35.25" customHeight="1">
      <c r="B18" s="248">
        <v>9</v>
      </c>
      <c r="C18" s="315" t="str">
        <f>_xlfn.XLOOKUP(B18,'[8]05_見積書整理表'!B:B,'[8]05_見積書整理表'!D:D,"")</f>
        <v/>
      </c>
      <c r="D18" s="316" t="str">
        <f>_xlfn.XLOOKUP(B18,'[8]05_見積書整理表'!B:B,'[8]05_見積書整理表'!G:G,"")</f>
        <v/>
      </c>
      <c r="E18" s="530"/>
      <c r="F18" s="531"/>
      <c r="G18" s="531"/>
      <c r="H18" s="531"/>
      <c r="I18" s="531"/>
    </row>
    <row r="19" spans="2:9" ht="35.25" customHeight="1">
      <c r="B19" s="248">
        <v>10</v>
      </c>
      <c r="C19" s="315" t="str">
        <f>_xlfn.XLOOKUP(B19,'[8]05_見積書整理表'!B:B,'[8]05_見積書整理表'!D:D,"")</f>
        <v/>
      </c>
      <c r="D19" s="316" t="str">
        <f>_xlfn.XLOOKUP(B19,'[8]05_見積書整理表'!B:B,'[8]05_見積書整理表'!G:G,"")</f>
        <v/>
      </c>
      <c r="E19" s="528"/>
      <c r="F19" s="529"/>
      <c r="G19" s="529"/>
      <c r="H19" s="529"/>
      <c r="I19" s="529"/>
    </row>
    <row r="20" spans="2:9" ht="35.25" customHeight="1">
      <c r="B20" s="248">
        <v>11</v>
      </c>
      <c r="C20" s="315" t="str">
        <f>_xlfn.XLOOKUP(B20,'[8]05_見積書整理表'!B:B,'[8]05_見積書整理表'!D:D,"")</f>
        <v/>
      </c>
      <c r="D20" s="316" t="str">
        <f>_xlfn.XLOOKUP(B20,'[8]05_見積書整理表'!B:B,'[8]05_見積書整理表'!G:G,"")</f>
        <v/>
      </c>
      <c r="E20" s="530"/>
      <c r="F20" s="531"/>
      <c r="G20" s="531"/>
      <c r="H20" s="531"/>
      <c r="I20" s="531"/>
    </row>
    <row r="21" spans="2:9" ht="35.25" customHeight="1">
      <c r="B21" s="248">
        <v>12</v>
      </c>
      <c r="C21" s="315" t="str">
        <f>_xlfn.XLOOKUP(B21,'[8]05_見積書整理表'!B:B,'[8]05_見積書整理表'!D:D,"")</f>
        <v/>
      </c>
      <c r="D21" s="316" t="str">
        <f>_xlfn.XLOOKUP(B21,'[8]05_見積書整理表'!B:B,'[8]05_見積書整理表'!G:G,"")</f>
        <v/>
      </c>
      <c r="E21" s="528"/>
      <c r="F21" s="529"/>
      <c r="G21" s="529"/>
      <c r="H21" s="529"/>
      <c r="I21" s="529"/>
    </row>
    <row r="22" spans="2:9" ht="35.25" customHeight="1">
      <c r="B22" s="248">
        <v>13</v>
      </c>
      <c r="C22" s="315" t="str">
        <f>_xlfn.XLOOKUP(B22,'[8]05_見積書整理表'!B:B,'[8]05_見積書整理表'!D:D,"")</f>
        <v/>
      </c>
      <c r="D22" s="316" t="str">
        <f>_xlfn.XLOOKUP(B22,'[8]05_見積書整理表'!B:B,'[8]05_見積書整理表'!G:G,"")</f>
        <v/>
      </c>
      <c r="E22" s="530"/>
      <c r="F22" s="531"/>
      <c r="G22" s="531"/>
      <c r="H22" s="531"/>
      <c r="I22" s="531"/>
    </row>
    <row r="23" spans="2:9" ht="35.25" customHeight="1">
      <c r="B23" s="248">
        <v>14</v>
      </c>
      <c r="C23" s="315" t="str">
        <f>_xlfn.XLOOKUP(B23,'[8]05_見積書整理表'!B:B,'[8]05_見積書整理表'!D:D,"")</f>
        <v/>
      </c>
      <c r="D23" s="316" t="str">
        <f>_xlfn.XLOOKUP(B23,'[8]05_見積書整理表'!B:B,'[8]05_見積書整理表'!G:G,"")</f>
        <v/>
      </c>
      <c r="E23" s="528"/>
      <c r="F23" s="529"/>
      <c r="G23" s="529"/>
      <c r="H23" s="529"/>
      <c r="I23" s="529"/>
    </row>
    <row r="24" spans="2:9" ht="35.25" customHeight="1">
      <c r="B24" s="248">
        <v>15</v>
      </c>
      <c r="C24" s="315" t="str">
        <f>_xlfn.XLOOKUP(B24,'[8]05_見積書整理表'!B:B,'[8]05_見積書整理表'!D:D,"")</f>
        <v/>
      </c>
      <c r="D24" s="316" t="str">
        <f>_xlfn.XLOOKUP(B24,'[8]05_見積書整理表'!B:B,'[8]05_見積書整理表'!G:G,"")</f>
        <v/>
      </c>
      <c r="E24" s="530"/>
      <c r="F24" s="531"/>
      <c r="G24" s="531"/>
      <c r="H24" s="531"/>
      <c r="I24" s="531"/>
    </row>
    <row r="25" spans="2:9" ht="35.25" customHeight="1">
      <c r="B25" s="248">
        <v>16</v>
      </c>
      <c r="C25" s="315" t="str">
        <f>_xlfn.XLOOKUP(B25,'[8]05_見積書整理表'!B:B,'[8]05_見積書整理表'!D:D,"")</f>
        <v/>
      </c>
      <c r="D25" s="316" t="str">
        <f>_xlfn.XLOOKUP(B25,'[8]05_見積書整理表'!B:B,'[8]05_見積書整理表'!G:G,"")</f>
        <v/>
      </c>
      <c r="E25" s="528"/>
      <c r="F25" s="529"/>
      <c r="G25" s="529"/>
      <c r="H25" s="529"/>
      <c r="I25" s="529"/>
    </row>
    <row r="26" spans="2:9" ht="35.25" customHeight="1">
      <c r="B26" s="248">
        <v>17</v>
      </c>
      <c r="C26" s="315" t="str">
        <f>_xlfn.XLOOKUP(B26,'[8]05_見積書整理表'!B:B,'[8]05_見積書整理表'!D:D,"")</f>
        <v/>
      </c>
      <c r="D26" s="316" t="str">
        <f>_xlfn.XLOOKUP(B26,'[8]05_見積書整理表'!B:B,'[8]05_見積書整理表'!G:G,"")</f>
        <v/>
      </c>
      <c r="E26" s="530"/>
      <c r="F26" s="531"/>
      <c r="G26" s="531"/>
      <c r="H26" s="531"/>
      <c r="I26" s="531"/>
    </row>
    <row r="27" spans="2:9" ht="35.25" customHeight="1">
      <c r="B27" s="248">
        <v>18</v>
      </c>
      <c r="C27" s="315" t="str">
        <f>_xlfn.XLOOKUP(B27,'[8]05_見積書整理表'!B:B,'[8]05_見積書整理表'!D:D,"")</f>
        <v/>
      </c>
      <c r="D27" s="316" t="str">
        <f>_xlfn.XLOOKUP(B27,'[8]05_見積書整理表'!B:B,'[8]05_見積書整理表'!G:G,"")</f>
        <v/>
      </c>
      <c r="E27" s="528"/>
      <c r="F27" s="529"/>
      <c r="G27" s="529"/>
      <c r="H27" s="529"/>
      <c r="I27" s="529"/>
    </row>
    <row r="28" spans="2:9" ht="35.25" customHeight="1">
      <c r="B28" s="248">
        <v>19</v>
      </c>
      <c r="C28" s="315" t="str">
        <f>_xlfn.XLOOKUP(B28,'[8]05_見積書整理表'!B:B,'[8]05_見積書整理表'!D:D,"")</f>
        <v/>
      </c>
      <c r="D28" s="316" t="str">
        <f>_xlfn.XLOOKUP(B28,'[8]05_見積書整理表'!B:B,'[8]05_見積書整理表'!G:G,"")</f>
        <v/>
      </c>
      <c r="E28" s="530"/>
      <c r="F28" s="531"/>
      <c r="G28" s="531"/>
      <c r="H28" s="531"/>
      <c r="I28" s="531"/>
    </row>
    <row r="29" spans="2:9" ht="35.25" customHeight="1">
      <c r="B29" s="248">
        <v>20</v>
      </c>
      <c r="C29" s="315" t="str">
        <f>_xlfn.XLOOKUP(B29,'[8]05_見積書整理表'!B:B,'[8]05_見積書整理表'!D:D,"")</f>
        <v/>
      </c>
      <c r="D29" s="316" t="str">
        <f>_xlfn.XLOOKUP(B29,'[8]05_見積書整理表'!B:B,'[8]05_見積書整理表'!G:G,"")</f>
        <v/>
      </c>
      <c r="E29" s="528"/>
      <c r="F29" s="529"/>
      <c r="G29" s="529"/>
      <c r="H29" s="529"/>
      <c r="I29" s="529"/>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8"/>
  <dataValidations count="2">
    <dataValidation showDropDown="1" showInputMessage="1" showErrorMessage="1" sqref="H6:I6" xr:uid="{C17F31FD-CB1D-40C4-866B-D3915D52BAD9}"/>
    <dataValidation type="list" allowBlank="1" showInputMessage="1" showErrorMessage="1" sqref="G6" xr:uid="{B0815BB9-647D-477D-83B8-C7BE7264A0F6}">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48778-C9BD-45B9-91F7-98BA2E96CEF5}">
  <sheetPr>
    <tabColor rgb="FF00B0F0"/>
    <pageSetUpPr fitToPage="1"/>
  </sheetPr>
  <dimension ref="A1:J33"/>
  <sheetViews>
    <sheetView showZeros="0" view="pageBreakPreview" zoomScaleNormal="85" zoomScaleSheetLayoutView="100" workbookViewId="0">
      <selection activeCell="I13" sqref="I13"/>
    </sheetView>
  </sheetViews>
  <sheetFormatPr defaultRowHeight="13.5"/>
  <cols>
    <col min="1" max="1" width="15.75" style="25" bestFit="1" customWidth="1"/>
    <col min="2" max="2" width="12.5" style="25" bestFit="1" customWidth="1"/>
    <col min="3" max="3" width="12.25" style="25" customWidth="1"/>
    <col min="4" max="4" width="3.75" style="25" bestFit="1" customWidth="1"/>
    <col min="5" max="5" width="12.5" style="25" bestFit="1" customWidth="1"/>
    <col min="6" max="6" width="12" style="25" customWidth="1"/>
    <col min="7" max="7" width="3.75" style="25" bestFit="1" customWidth="1"/>
    <col min="8" max="8" width="10.25" style="25" bestFit="1" customWidth="1"/>
    <col min="9" max="9" width="17.125" style="25" customWidth="1"/>
    <col min="10" max="10" width="3.5" style="241" bestFit="1" customWidth="1"/>
    <col min="11" max="16384" width="9" style="25"/>
  </cols>
  <sheetData>
    <row r="1" spans="1:10" ht="24.75" customHeight="1">
      <c r="G1" s="478" t="s">
        <v>246</v>
      </c>
      <c r="H1" s="478"/>
      <c r="I1" s="478"/>
      <c r="J1" s="478"/>
    </row>
    <row r="2" spans="1:10" ht="24.75" customHeight="1">
      <c r="A2" s="560" t="s">
        <v>247</v>
      </c>
      <c r="B2" s="560"/>
      <c r="C2" s="560"/>
      <c r="D2" s="560"/>
      <c r="E2" s="560"/>
      <c r="F2" s="560"/>
      <c r="G2" s="560"/>
      <c r="H2" s="560"/>
      <c r="I2" s="560"/>
      <c r="J2" s="560"/>
    </row>
    <row r="3" spans="1:10" ht="14.25" thickBot="1">
      <c r="H3" s="58"/>
      <c r="I3" s="561"/>
      <c r="J3" s="561"/>
    </row>
    <row r="4" spans="1:10" ht="34.5" customHeight="1">
      <c r="A4" s="224" t="s">
        <v>4</v>
      </c>
      <c r="B4" s="562">
        <f>'02_様式4-1'!G7</f>
        <v>0</v>
      </c>
      <c r="C4" s="563"/>
      <c r="D4" s="563"/>
      <c r="E4" s="564"/>
      <c r="F4" s="225" t="s">
        <v>248</v>
      </c>
      <c r="G4" s="565">
        <f>'02_様式4-1'!B8</f>
        <v>0</v>
      </c>
      <c r="H4" s="566"/>
      <c r="I4" s="566"/>
      <c r="J4" s="567"/>
    </row>
    <row r="5" spans="1:10" ht="34.5" customHeight="1">
      <c r="A5" s="99" t="s">
        <v>1</v>
      </c>
      <c r="B5" s="568">
        <f>'02_様式4-1'!G2</f>
        <v>0</v>
      </c>
      <c r="C5" s="569"/>
      <c r="D5" s="569"/>
      <c r="E5" s="569"/>
      <c r="F5" s="569"/>
      <c r="G5" s="569"/>
      <c r="H5" s="569"/>
      <c r="I5" s="569"/>
      <c r="J5" s="570"/>
    </row>
    <row r="6" spans="1:10" ht="34.5" customHeight="1" thickBot="1">
      <c r="A6" s="226" t="s">
        <v>7</v>
      </c>
      <c r="B6" s="571">
        <f>'02_様式4-1'!B9</f>
        <v>0</v>
      </c>
      <c r="C6" s="572"/>
      <c r="D6" s="572"/>
      <c r="E6" s="573"/>
      <c r="F6" s="573"/>
      <c r="G6" s="573"/>
      <c r="H6" s="573"/>
      <c r="I6" s="573"/>
      <c r="J6" s="574"/>
    </row>
    <row r="7" spans="1:10" ht="34.5" customHeight="1" thickTop="1">
      <c r="A7" s="227" t="s">
        <v>8</v>
      </c>
      <c r="B7" s="575">
        <f>'02_様式4-1'!G7</f>
        <v>0</v>
      </c>
      <c r="C7" s="576"/>
      <c r="D7" s="576"/>
      <c r="E7" s="577"/>
      <c r="F7" s="578" t="s">
        <v>249</v>
      </c>
      <c r="G7" s="579"/>
      <c r="H7" s="580"/>
      <c r="I7" s="581"/>
      <c r="J7" s="582"/>
    </row>
    <row r="8" spans="1:10" ht="34.5" customHeight="1">
      <c r="A8" s="228" t="s">
        <v>250</v>
      </c>
      <c r="B8" s="229" t="s">
        <v>251</v>
      </c>
      <c r="C8" s="583"/>
      <c r="D8" s="583"/>
      <c r="E8" s="583"/>
      <c r="F8" s="583"/>
      <c r="G8" s="584"/>
      <c r="H8" s="229" t="s">
        <v>252</v>
      </c>
      <c r="I8" s="230"/>
      <c r="J8" s="231" t="s">
        <v>37</v>
      </c>
    </row>
    <row r="9" spans="1:10" ht="34.5" customHeight="1">
      <c r="A9" s="228" t="s">
        <v>253</v>
      </c>
      <c r="B9" s="229" t="s">
        <v>251</v>
      </c>
      <c r="C9" s="448"/>
      <c r="D9" s="448"/>
      <c r="E9" s="448"/>
      <c r="F9" s="448"/>
      <c r="G9" s="449"/>
      <c r="H9" s="229" t="s">
        <v>252</v>
      </c>
      <c r="I9" s="230"/>
      <c r="J9" s="231" t="s">
        <v>37</v>
      </c>
    </row>
    <row r="10" spans="1:10" ht="34.5" customHeight="1">
      <c r="A10" s="228" t="s">
        <v>254</v>
      </c>
      <c r="B10" s="229" t="s">
        <v>251</v>
      </c>
      <c r="C10" s="448"/>
      <c r="D10" s="448"/>
      <c r="E10" s="448"/>
      <c r="F10" s="448"/>
      <c r="G10" s="449"/>
      <c r="H10" s="229" t="s">
        <v>252</v>
      </c>
      <c r="I10" s="230"/>
      <c r="J10" s="231" t="s">
        <v>37</v>
      </c>
    </row>
    <row r="11" spans="1:10" ht="34.5" customHeight="1">
      <c r="A11" s="228" t="s">
        <v>255</v>
      </c>
      <c r="B11" s="229" t="s">
        <v>251</v>
      </c>
      <c r="C11" s="448"/>
      <c r="D11" s="448"/>
      <c r="E11" s="448"/>
      <c r="F11" s="448"/>
      <c r="G11" s="449"/>
      <c r="H11" s="229" t="s">
        <v>252</v>
      </c>
      <c r="I11" s="230"/>
      <c r="J11" s="231" t="s">
        <v>37</v>
      </c>
    </row>
    <row r="12" spans="1:10" ht="34.5" customHeight="1">
      <c r="A12" s="228" t="s">
        <v>256</v>
      </c>
      <c r="B12" s="229" t="s">
        <v>251</v>
      </c>
      <c r="C12" s="448"/>
      <c r="D12" s="448"/>
      <c r="E12" s="448"/>
      <c r="F12" s="448"/>
      <c r="G12" s="449"/>
      <c r="H12" s="229" t="s">
        <v>252</v>
      </c>
      <c r="I12" s="230"/>
      <c r="J12" s="231" t="s">
        <v>37</v>
      </c>
    </row>
    <row r="13" spans="1:10" ht="35.25" customHeight="1" thickBot="1">
      <c r="A13" s="228" t="s">
        <v>257</v>
      </c>
      <c r="B13" s="232" t="s">
        <v>251</v>
      </c>
      <c r="C13" s="448"/>
      <c r="D13" s="448"/>
      <c r="E13" s="448"/>
      <c r="F13" s="448"/>
      <c r="G13" s="449"/>
      <c r="H13" s="232" t="s">
        <v>252</v>
      </c>
      <c r="I13" s="233"/>
      <c r="J13" s="234" t="s">
        <v>37</v>
      </c>
    </row>
    <row r="14" spans="1:10" ht="35.25" customHeight="1" thickTop="1">
      <c r="A14" s="235" t="s">
        <v>258</v>
      </c>
      <c r="B14" s="555"/>
      <c r="C14" s="555"/>
      <c r="D14" s="555"/>
      <c r="E14" s="555"/>
      <c r="F14" s="555"/>
      <c r="G14" s="555"/>
      <c r="H14" s="555"/>
      <c r="I14" s="555"/>
      <c r="J14" s="556"/>
    </row>
    <row r="15" spans="1:10" ht="34.5" customHeight="1">
      <c r="A15" s="557"/>
      <c r="B15" s="558"/>
      <c r="C15" s="558"/>
      <c r="D15" s="558"/>
      <c r="E15" s="558"/>
      <c r="F15" s="558"/>
      <c r="G15" s="558"/>
      <c r="H15" s="558"/>
      <c r="I15" s="558"/>
      <c r="J15" s="559"/>
    </row>
    <row r="16" spans="1:10" ht="34.5" customHeight="1">
      <c r="A16" s="557"/>
      <c r="B16" s="558"/>
      <c r="C16" s="558"/>
      <c r="D16" s="558"/>
      <c r="E16" s="558"/>
      <c r="F16" s="558"/>
      <c r="G16" s="558"/>
      <c r="H16" s="558"/>
      <c r="I16" s="558"/>
      <c r="J16" s="559"/>
    </row>
    <row r="17" spans="1:10" ht="34.5" customHeight="1">
      <c r="A17" s="557"/>
      <c r="B17" s="558"/>
      <c r="C17" s="558"/>
      <c r="D17" s="558"/>
      <c r="E17" s="558"/>
      <c r="F17" s="558"/>
      <c r="G17" s="558"/>
      <c r="H17" s="558"/>
      <c r="I17" s="558"/>
      <c r="J17" s="559"/>
    </row>
    <row r="18" spans="1:10" ht="34.5" customHeight="1">
      <c r="A18" s="557"/>
      <c r="B18" s="558"/>
      <c r="C18" s="558"/>
      <c r="D18" s="558"/>
      <c r="E18" s="558"/>
      <c r="F18" s="558"/>
      <c r="G18" s="558"/>
      <c r="H18" s="558"/>
      <c r="I18" s="558"/>
      <c r="J18" s="559"/>
    </row>
    <row r="19" spans="1:10" ht="34.5" customHeight="1">
      <c r="A19" s="557"/>
      <c r="B19" s="558"/>
      <c r="C19" s="558"/>
      <c r="D19" s="558"/>
      <c r="E19" s="558"/>
      <c r="F19" s="558"/>
      <c r="G19" s="558"/>
      <c r="H19" s="558"/>
      <c r="I19" s="558"/>
      <c r="J19" s="559"/>
    </row>
    <row r="20" spans="1:10" ht="34.5" customHeight="1">
      <c r="A20" s="557"/>
      <c r="B20" s="558"/>
      <c r="C20" s="558"/>
      <c r="D20" s="558"/>
      <c r="E20" s="558"/>
      <c r="F20" s="558"/>
      <c r="G20" s="558"/>
      <c r="H20" s="558"/>
      <c r="I20" s="558"/>
      <c r="J20" s="559"/>
    </row>
    <row r="21" spans="1:10" ht="35.25" customHeight="1">
      <c r="A21" s="545" t="s">
        <v>259</v>
      </c>
      <c r="B21" s="546"/>
      <c r="C21" s="546"/>
      <c r="D21" s="546"/>
      <c r="E21" s="546"/>
      <c r="F21" s="546"/>
      <c r="G21" s="546"/>
      <c r="H21" s="546"/>
      <c r="I21" s="546"/>
      <c r="J21" s="547"/>
    </row>
    <row r="22" spans="1:10" ht="35.25" customHeight="1">
      <c r="A22" s="236"/>
      <c r="B22" s="58" t="s">
        <v>260</v>
      </c>
      <c r="C22" s="237"/>
      <c r="D22" s="238" t="s">
        <v>37</v>
      </c>
      <c r="E22" s="58" t="s">
        <v>261</v>
      </c>
      <c r="F22" s="56"/>
      <c r="G22" s="238" t="s">
        <v>37</v>
      </c>
      <c r="H22" s="58" t="s">
        <v>262</v>
      </c>
      <c r="I22" s="239">
        <f>F22-C22</f>
        <v>0</v>
      </c>
      <c r="J22" s="240" t="s">
        <v>37</v>
      </c>
    </row>
    <row r="23" spans="1:10" ht="34.5" customHeight="1">
      <c r="A23" s="548"/>
      <c r="B23" s="549"/>
      <c r="C23" s="549"/>
      <c r="D23" s="549"/>
      <c r="E23" s="549"/>
      <c r="F23" s="549"/>
      <c r="G23" s="549"/>
      <c r="H23" s="549"/>
      <c r="I23" s="549"/>
      <c r="J23" s="550"/>
    </row>
    <row r="24" spans="1:10" ht="34.5" customHeight="1">
      <c r="A24" s="551"/>
      <c r="B24" s="549"/>
      <c r="C24" s="549"/>
      <c r="D24" s="549"/>
      <c r="E24" s="549"/>
      <c r="F24" s="549"/>
      <c r="G24" s="549"/>
      <c r="H24" s="549"/>
      <c r="I24" s="549"/>
      <c r="J24" s="550"/>
    </row>
    <row r="25" spans="1:10" ht="34.5" customHeight="1">
      <c r="A25" s="551"/>
      <c r="B25" s="549"/>
      <c r="C25" s="549"/>
      <c r="D25" s="549"/>
      <c r="E25" s="549"/>
      <c r="F25" s="549"/>
      <c r="G25" s="549"/>
      <c r="H25" s="549"/>
      <c r="I25" s="549"/>
      <c r="J25" s="550"/>
    </row>
    <row r="26" spans="1:10" ht="34.5" customHeight="1">
      <c r="A26" s="551"/>
      <c r="B26" s="549"/>
      <c r="C26" s="549"/>
      <c r="D26" s="549"/>
      <c r="E26" s="549"/>
      <c r="F26" s="549"/>
      <c r="G26" s="549"/>
      <c r="H26" s="549"/>
      <c r="I26" s="549"/>
      <c r="J26" s="550"/>
    </row>
    <row r="27" spans="1:10" ht="34.5" customHeight="1">
      <c r="A27" s="551"/>
      <c r="B27" s="549"/>
      <c r="C27" s="549"/>
      <c r="D27" s="549"/>
      <c r="E27" s="549"/>
      <c r="F27" s="549"/>
      <c r="G27" s="549"/>
      <c r="H27" s="549"/>
      <c r="I27" s="549"/>
      <c r="J27" s="550"/>
    </row>
    <row r="28" spans="1:10" ht="34.5" customHeight="1" thickBot="1">
      <c r="A28" s="552"/>
      <c r="B28" s="553"/>
      <c r="C28" s="553"/>
      <c r="D28" s="553"/>
      <c r="E28" s="553"/>
      <c r="F28" s="553"/>
      <c r="G28" s="553"/>
      <c r="H28" s="553"/>
      <c r="I28" s="553"/>
      <c r="J28" s="554"/>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8"/>
  <conditionalFormatting sqref="A15:J20 C8:G10 I8:I10">
    <cfRule type="cellIs" dxfId="12" priority="3" operator="equal">
      <formula>""</formula>
    </cfRule>
  </conditionalFormatting>
  <conditionalFormatting sqref="H7:J7">
    <cfRule type="cellIs" dxfId="11" priority="2" operator="equal">
      <formula>""</formula>
    </cfRule>
  </conditionalFormatting>
  <conditionalFormatting sqref="C11:G11 I11">
    <cfRule type="cellIs" dxfId="5" priority="1" operator="equal">
      <formula>""</formula>
    </cfRule>
  </conditionalFormatting>
  <dataValidations count="1">
    <dataValidation type="list" allowBlank="1" showInputMessage="1" showErrorMessage="1" sqref="H7:J7" xr:uid="{A8D7C414-17C2-4C07-A28D-F9A11234BF17}">
      <formula1>"施工業者,設計業者,耐震診断業者,施工業者・設計業者,施工業者・耐震診断業者,設計業者・耐震診断業者,施工業者・設計業者・耐震診断業者"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01_チェック表</vt:lpstr>
      <vt:lpstr>02_様式4-1</vt:lpstr>
      <vt:lpstr>03_様式4-2</vt:lpstr>
      <vt:lpstr>04-1_様式4-3</vt:lpstr>
      <vt:lpstr>04-2_（参考）様式4-3</vt:lpstr>
      <vt:lpstr>05_様式4-4</vt:lpstr>
      <vt:lpstr>06_見積書整理表</vt:lpstr>
      <vt:lpstr>07_説明一覧 </vt:lpstr>
      <vt:lpstr>08_採択理由書</vt:lpstr>
      <vt:lpstr>Sheet4</vt:lpstr>
      <vt:lpstr>'01_チェック表'!Print_Area</vt:lpstr>
      <vt:lpstr>'02_様式4-1'!Print_Area</vt:lpstr>
      <vt:lpstr>'03_様式4-2'!Print_Area</vt:lpstr>
      <vt:lpstr>'04-1_様式4-3'!Print_Area</vt:lpstr>
      <vt:lpstr>'04-2_（参考）様式4-3'!Print_Area</vt:lpstr>
      <vt:lpstr>'05_様式4-4'!Print_Area</vt:lpstr>
      <vt:lpstr>'06_見積書整理表'!Print_Area</vt:lpstr>
      <vt:lpstr>'07_説明一覧 '!Print_Area</vt:lpstr>
      <vt:lpstr>'08_採択理由書'!Print_Area</vt:lpstr>
      <vt:lpstr>'03_様式4-2'!Print_Titles</vt:lpstr>
      <vt:lpstr>'07_説明一覧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2013-01-28T12:52:43Z</dcterms:created>
  <dcterms:modified xsi:type="dcterms:W3CDTF">2023-03-23T10:21:08Z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2023-03-23T04:23:55Z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0986b4f3-4fbd-435e-b489-87fab8489afe</vt:lpwstr>
  </property>
  <property fmtid="{D5CDD505-2E9C-101B-9397-08002B2CF9AE}" pid="8" name="MSIP_Label_d899a617-f30e-4fb8-b81c-fb6d0b94ac5b_ContentBits">
    <vt:lpwstr>0</vt:lpwstr>
  </property>
</Properties>
</file>