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
    </mc:Choice>
  </mc:AlternateContent>
  <xr:revisionPtr revIDLastSave="0" documentId="13_ncr:1_{E0A064F1-6236-43EF-845D-981C3843863B}"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5-1" sheetId="1" r:id="rId2"/>
    <sheet name="03_様式5-2" sheetId="2" r:id="rId3"/>
    <sheet name="04_様式5-3" sheetId="3" r:id="rId4"/>
    <sheet name="05_見積書整理表" sheetId="6" r:id="rId5"/>
    <sheet name="06_説明一覧 " sheetId="7" r:id="rId6"/>
    <sheet name="07_採択理由書" sheetId="8" r:id="rId7"/>
    <sheet name="Sheet4" sheetId="4" state="hidden" r:id="rId8"/>
  </sheets>
  <externalReferences>
    <externalReference r:id="rId9"/>
    <externalReference r:id="rId10"/>
    <externalReference r:id="rId11"/>
    <externalReference r:id="rId12"/>
    <externalReference r:id="rId13"/>
  </externalReferences>
  <definedNames>
    <definedName name="_xlnm._FilterDatabase" localSheetId="0" hidden="1">'01_チェック表'!$A$38:$G$48</definedName>
    <definedName name="O">[1]大学データ!$I$5:$I$8</definedName>
    <definedName name="P">[1]大学データ!$J$5:$J$7</definedName>
    <definedName name="_xlnm.Print_Area" localSheetId="0">'01_チェック表'!$A$1:$G$49</definedName>
    <definedName name="_xlnm.Print_Area" localSheetId="1">'02_様式5-1'!$A$1:$J$28</definedName>
    <definedName name="_xlnm.Print_Area" localSheetId="2">'03_様式5-2'!$A$1:$H$52</definedName>
    <definedName name="_xlnm.Print_Area" localSheetId="3">'04_様式5-3'!$A$1:$G$29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2" l="1"/>
  <c r="D34" i="2"/>
  <c r="D41" i="2"/>
  <c r="D40" i="2"/>
  <c r="D39" i="2"/>
  <c r="D38" i="2"/>
  <c r="D37" i="2"/>
  <c r="D36" i="2"/>
  <c r="D33" i="2"/>
  <c r="E33" i="2"/>
  <c r="D23" i="2"/>
  <c r="D22" i="2"/>
  <c r="D21" i="2"/>
  <c r="D20" i="2"/>
  <c r="D10" i="2"/>
  <c r="D9" i="2"/>
  <c r="D8" i="2"/>
  <c r="D7" i="2"/>
  <c r="B18" i="1"/>
  <c r="E36" i="2"/>
  <c r="H34" i="2"/>
  <c r="H35" i="2"/>
  <c r="H36" i="2"/>
  <c r="H37" i="2"/>
  <c r="H38" i="2"/>
  <c r="H39" i="2"/>
  <c r="H40" i="2"/>
  <c r="H41" i="2"/>
  <c r="H33" i="2"/>
  <c r="H21" i="2"/>
  <c r="H22" i="2"/>
  <c r="H23" i="2"/>
  <c r="H20" i="2"/>
  <c r="H8" i="2"/>
  <c r="H9" i="2"/>
  <c r="H10" i="2"/>
  <c r="H7" i="2"/>
  <c r="G34" i="2"/>
  <c r="G35" i="2"/>
  <c r="G36" i="2"/>
  <c r="G37" i="2"/>
  <c r="G38" i="2"/>
  <c r="G39" i="2"/>
  <c r="G40" i="2"/>
  <c r="G41" i="2"/>
  <c r="G33" i="2"/>
  <c r="G21" i="2"/>
  <c r="G22" i="2"/>
  <c r="G23" i="2"/>
  <c r="G20" i="2"/>
  <c r="G8" i="2"/>
  <c r="G9" i="2"/>
  <c r="G10" i="2"/>
  <c r="G7" i="2"/>
  <c r="E34" i="2"/>
  <c r="E35" i="2"/>
  <c r="E37" i="2"/>
  <c r="E38" i="2"/>
  <c r="E39" i="2"/>
  <c r="E40" i="2"/>
  <c r="E41" i="2"/>
  <c r="B19" i="1"/>
  <c r="B5" i="8"/>
  <c r="H2" i="2"/>
  <c r="B7" i="8" l="1"/>
  <c r="F5" i="2"/>
  <c r="H6" i="7"/>
  <c r="B6" i="8"/>
  <c r="B4" i="8"/>
  <c r="D6" i="7"/>
  <c r="E4" i="5"/>
  <c r="B6" i="7"/>
  <c r="E3" i="5"/>
  <c r="M6" i="6"/>
  <c r="D6" i="6"/>
  <c r="G4" i="8"/>
  <c r="F6" i="7"/>
  <c r="F6" i="6"/>
  <c r="G5" i="3"/>
  <c r="E5" i="5"/>
  <c r="I22" i="8"/>
  <c r="Q55" i="6"/>
  <c r="K55" i="6"/>
  <c r="F55" i="6"/>
  <c r="P55" i="6" s="1"/>
  <c r="Q54" i="6"/>
  <c r="K54" i="6"/>
  <c r="F54" i="6"/>
  <c r="P54" i="6" s="1"/>
  <c r="Q53" i="6"/>
  <c r="P53" i="6"/>
  <c r="O53" i="6"/>
  <c r="K53" i="6"/>
  <c r="F53" i="6"/>
  <c r="Q52" i="6"/>
  <c r="P52" i="6"/>
  <c r="K52" i="6"/>
  <c r="F52" i="6"/>
  <c r="O52" i="6" s="1"/>
  <c r="Q51" i="6"/>
  <c r="K51" i="6"/>
  <c r="F51" i="6"/>
  <c r="P51" i="6" s="1"/>
  <c r="Q50" i="6"/>
  <c r="K50" i="6"/>
  <c r="F50" i="6"/>
  <c r="P50" i="6" s="1"/>
  <c r="Q49" i="6"/>
  <c r="P49" i="6"/>
  <c r="O49" i="6"/>
  <c r="K49" i="6"/>
  <c r="F49" i="6"/>
  <c r="Q48" i="6"/>
  <c r="P48" i="6"/>
  <c r="K48" i="6"/>
  <c r="F48" i="6"/>
  <c r="O48" i="6" s="1"/>
  <c r="Q47" i="6"/>
  <c r="K47" i="6"/>
  <c r="F47" i="6"/>
  <c r="P47" i="6" s="1"/>
  <c r="Q46" i="6"/>
  <c r="O46" i="6"/>
  <c r="K46" i="6"/>
  <c r="F46" i="6"/>
  <c r="P46" i="6" s="1"/>
  <c r="Q45" i="6"/>
  <c r="P45" i="6"/>
  <c r="O45" i="6"/>
  <c r="K45" i="6"/>
  <c r="F45" i="6"/>
  <c r="Q44" i="6"/>
  <c r="P44" i="6"/>
  <c r="K44" i="6"/>
  <c r="F44" i="6"/>
  <c r="O44" i="6" s="1"/>
  <c r="Q43" i="6"/>
  <c r="K43" i="6"/>
  <c r="F43" i="6"/>
  <c r="P43" i="6" s="1"/>
  <c r="Q42" i="6"/>
  <c r="O42" i="6"/>
  <c r="K42" i="6"/>
  <c r="F42" i="6"/>
  <c r="P42" i="6" s="1"/>
  <c r="Q41" i="6"/>
  <c r="P41" i="6"/>
  <c r="O41" i="6"/>
  <c r="K41" i="6"/>
  <c r="F41" i="6"/>
  <c r="Q40" i="6"/>
  <c r="P40" i="6"/>
  <c r="K40" i="6"/>
  <c r="F40" i="6"/>
  <c r="O40" i="6" s="1"/>
  <c r="Q39" i="6"/>
  <c r="K39" i="6"/>
  <c r="F39" i="6"/>
  <c r="P39" i="6" s="1"/>
  <c r="Q38" i="6"/>
  <c r="O38" i="6"/>
  <c r="K38" i="6"/>
  <c r="F38" i="6"/>
  <c r="P38" i="6" s="1"/>
  <c r="Q37" i="6"/>
  <c r="P37" i="6"/>
  <c r="O37" i="6"/>
  <c r="K37" i="6"/>
  <c r="F37" i="6"/>
  <c r="Q36" i="6"/>
  <c r="P36" i="6"/>
  <c r="K36" i="6"/>
  <c r="F36" i="6"/>
  <c r="O36" i="6" s="1"/>
  <c r="Q35" i="6"/>
  <c r="K35" i="6"/>
  <c r="F35" i="6"/>
  <c r="P35" i="6" s="1"/>
  <c r="Q34" i="6"/>
  <c r="O34" i="6"/>
  <c r="K34" i="6"/>
  <c r="F34" i="6"/>
  <c r="P34" i="6" s="1"/>
  <c r="Q33" i="6"/>
  <c r="P33" i="6"/>
  <c r="O33" i="6"/>
  <c r="K33" i="6"/>
  <c r="F33" i="6"/>
  <c r="Q32" i="6"/>
  <c r="P32" i="6"/>
  <c r="K32" i="6"/>
  <c r="F32" i="6"/>
  <c r="O32" i="6" s="1"/>
  <c r="Q31" i="6"/>
  <c r="K31" i="6"/>
  <c r="F31" i="6"/>
  <c r="P31" i="6" s="1"/>
  <c r="Q30" i="6"/>
  <c r="O30" i="6"/>
  <c r="K30" i="6"/>
  <c r="F30" i="6"/>
  <c r="P30" i="6" s="1"/>
  <c r="Q29" i="6"/>
  <c r="P29" i="6"/>
  <c r="O29" i="6"/>
  <c r="K29" i="6"/>
  <c r="F29" i="6"/>
  <c r="Q28" i="6"/>
  <c r="P28" i="6"/>
  <c r="K28" i="6"/>
  <c r="F28" i="6"/>
  <c r="O28" i="6" s="1"/>
  <c r="Q27" i="6"/>
  <c r="K27" i="6"/>
  <c r="F27" i="6"/>
  <c r="P27" i="6" s="1"/>
  <c r="Q26" i="6"/>
  <c r="O26" i="6"/>
  <c r="K26" i="6"/>
  <c r="F26" i="6"/>
  <c r="P26" i="6" s="1"/>
  <c r="Q25" i="6"/>
  <c r="P25" i="6"/>
  <c r="O25" i="6"/>
  <c r="K25" i="6"/>
  <c r="F25" i="6"/>
  <c r="Q24" i="6"/>
  <c r="P24" i="6"/>
  <c r="K24" i="6"/>
  <c r="F24" i="6"/>
  <c r="O24" i="6" s="1"/>
  <c r="Q23" i="6"/>
  <c r="K23" i="6"/>
  <c r="F23" i="6"/>
  <c r="P23" i="6" s="1"/>
  <c r="Q22" i="6"/>
  <c r="O22" i="6"/>
  <c r="K22" i="6"/>
  <c r="F22" i="6"/>
  <c r="P22" i="6" s="1"/>
  <c r="Q21" i="6"/>
  <c r="P21" i="6"/>
  <c r="O21" i="6"/>
  <c r="K21" i="6"/>
  <c r="F21" i="6"/>
  <c r="Q20" i="6"/>
  <c r="P20" i="6"/>
  <c r="K20" i="6"/>
  <c r="F20" i="6"/>
  <c r="O20" i="6" s="1"/>
  <c r="Q19" i="6"/>
  <c r="K19" i="6"/>
  <c r="F19" i="6"/>
  <c r="P19" i="6" s="1"/>
  <c r="Q18" i="6"/>
  <c r="O18" i="6"/>
  <c r="K18" i="6"/>
  <c r="F18" i="6"/>
  <c r="P18" i="6" s="1"/>
  <c r="Q17" i="6"/>
  <c r="P17" i="6"/>
  <c r="O17" i="6"/>
  <c r="K17" i="6"/>
  <c r="F17" i="6"/>
  <c r="Q16" i="6"/>
  <c r="P16" i="6"/>
  <c r="K16" i="6"/>
  <c r="F16" i="6"/>
  <c r="O16" i="6" s="1"/>
  <c r="Q15" i="6"/>
  <c r="K15" i="6"/>
  <c r="F15" i="6"/>
  <c r="P15" i="6" s="1"/>
  <c r="Q14" i="6"/>
  <c r="O14" i="6"/>
  <c r="K14" i="6"/>
  <c r="F14" i="6"/>
  <c r="P14" i="6" s="1"/>
  <c r="Q13" i="6"/>
  <c r="P13" i="6"/>
  <c r="O13" i="6"/>
  <c r="K13" i="6"/>
  <c r="F13" i="6"/>
  <c r="Q12" i="6"/>
  <c r="P12" i="6"/>
  <c r="K12" i="6"/>
  <c r="F12" i="6"/>
  <c r="O12" i="6" s="1"/>
  <c r="Q11" i="6"/>
  <c r="Q57" i="6" s="1"/>
  <c r="K11" i="6"/>
  <c r="K57" i="6" s="1"/>
  <c r="F11" i="6"/>
  <c r="P11" i="6" s="1"/>
  <c r="G48" i="5"/>
  <c r="G47" i="5"/>
  <c r="G43" i="5"/>
  <c r="G42" i="5"/>
  <c r="G40" i="5"/>
  <c r="G36" i="5"/>
  <c r="G35" i="5"/>
  <c r="G34" i="5"/>
  <c r="G33" i="5"/>
  <c r="G32" i="5"/>
  <c r="G31" i="5"/>
  <c r="G30" i="5"/>
  <c r="G29" i="5"/>
  <c r="G27" i="5"/>
  <c r="G26" i="5"/>
  <c r="G25" i="5"/>
  <c r="G24" i="5"/>
  <c r="G23" i="5"/>
  <c r="G22" i="5"/>
  <c r="G21" i="5"/>
  <c r="G17" i="5"/>
  <c r="G16" i="5"/>
  <c r="G15" i="5"/>
  <c r="G14" i="5"/>
  <c r="G13" i="5"/>
  <c r="K62" i="6" l="1"/>
  <c r="P57" i="6"/>
  <c r="O50" i="6"/>
  <c r="O54" i="6"/>
  <c r="O11" i="6"/>
  <c r="O15" i="6"/>
  <c r="O19" i="6"/>
  <c r="O23" i="6"/>
  <c r="O27" i="6"/>
  <c r="O31" i="6"/>
  <c r="O35" i="6"/>
  <c r="O39" i="6"/>
  <c r="O43" i="6"/>
  <c r="O47" i="6"/>
  <c r="O51" i="6"/>
  <c r="O55" i="6"/>
  <c r="G17" i="1"/>
  <c r="O57" i="6" l="1"/>
  <c r="K64" i="6"/>
  <c r="F24" i="3"/>
  <c r="E24" i="3"/>
  <c r="D24" i="3"/>
  <c r="C24" i="3"/>
  <c r="O59" i="6" l="1"/>
  <c r="P59" i="6"/>
  <c r="F23" i="1"/>
  <c r="H43" i="2"/>
  <c r="H51" i="2" s="1"/>
  <c r="H25" i="2"/>
  <c r="H31" i="2" s="1"/>
  <c r="H12" i="2"/>
  <c r="F22" i="1"/>
  <c r="F21" i="1"/>
  <c r="C23" i="1" l="1"/>
  <c r="I23" i="1" s="1"/>
  <c r="C22" i="1"/>
  <c r="I22" i="1" s="1"/>
  <c r="Q59" i="6"/>
  <c r="O60" i="6"/>
  <c r="O62" i="6"/>
  <c r="P60" i="6"/>
  <c r="P61" i="6" s="1"/>
  <c r="P62" i="6"/>
  <c r="C21" i="1"/>
  <c r="I21" i="1" s="1"/>
  <c r="H18" i="2"/>
  <c r="H52" i="2" s="1"/>
  <c r="I24" i="1" s="1"/>
  <c r="C24" i="1" l="1"/>
  <c r="C25" i="1" s="1"/>
  <c r="I25" i="1" s="1"/>
  <c r="P64" i="6"/>
  <c r="Q62" i="6"/>
  <c r="Q60" i="6"/>
  <c r="O61" i="6"/>
  <c r="F24" i="1" l="1"/>
  <c r="O64" i="6"/>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 xml:space="preserve">「学校法人○○」すること。
</t>
        </r>
      </text>
    </comment>
    <comment ref="B10" authorId="0" shapeId="0" xr:uid="{00000000-0006-0000-0000-00000500000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B15" authorId="0" shapeId="0" xr:uid="{00000000-0006-0000-0000-000009000000}">
      <text>
        <r>
          <rPr>
            <b/>
            <sz val="9"/>
            <color indexed="81"/>
            <rFont val="ＭＳ Ｐゴシック"/>
            <family val="3"/>
            <charset val="128"/>
          </rPr>
          <t>ドロップダウンリストより選択すること。</t>
        </r>
      </text>
    </comment>
    <comment ref="B16" authorId="0" shapeId="0" xr:uid="{00000000-0006-0000-0000-00000A000000}">
      <text>
        <r>
          <rPr>
            <b/>
            <sz val="9"/>
            <color indexed="81"/>
            <rFont val="ＭＳ Ｐゴシック"/>
            <family val="3"/>
            <charset val="128"/>
          </rPr>
          <t>ドロップダウンリストより選択すること。</t>
        </r>
      </text>
    </comment>
    <comment ref="G16" authorId="0" shapeId="0" xr:uid="{00000000-0006-0000-0000-00000B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C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0D000000}">
      <text>
        <r>
          <rPr>
            <b/>
            <sz val="9"/>
            <color indexed="81"/>
            <rFont val="ＭＳ Ｐゴシック"/>
            <family val="3"/>
            <charset val="128"/>
          </rPr>
          <t>自動計算であるため、入力不要。</t>
        </r>
      </text>
    </comment>
    <comment ref="B18" authorId="0" shapeId="0" xr:uid="{00000000-0006-0000-0000-00000E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0F000000}">
      <text>
        <r>
          <rPr>
            <b/>
            <sz val="9"/>
            <color indexed="81"/>
            <rFont val="ＭＳ Ｐゴシック"/>
            <family val="3"/>
            <charset val="128"/>
          </rPr>
          <t>耐震補強工事を行う建物の延べ床面積を記入すること。</t>
        </r>
      </text>
    </comment>
    <comment ref="I21" authorId="0" shapeId="0" xr:uid="{00000000-0006-0000-0000-000011000000}">
      <text>
        <r>
          <rPr>
            <b/>
            <sz val="9"/>
            <color indexed="10"/>
            <rFont val="ＭＳ Ｐゴシック"/>
            <family val="3"/>
            <charset val="128"/>
          </rPr>
          <t>黄色で塗りつぶしたセルは、シート「様式5-2」に入力すること等により自動反映されることから、入力しないこと。</t>
        </r>
      </text>
    </comment>
    <comment ref="K24" authorId="1" shapeId="0" xr:uid="{8234B9EE-72CD-45B1-8192-B9B8DD1A590C}">
      <text>
        <r>
          <rPr>
            <b/>
            <sz val="9"/>
            <color indexed="81"/>
            <rFont val="MS P ゴシック"/>
            <family val="3"/>
            <charset val="128"/>
          </rPr>
          <t>ただし見積整理表が複数ある場合は、このセルの確認は不要。その場合、補助対象経費合計は手動で入力すること。</t>
        </r>
      </text>
    </comment>
    <comment ref="B26" authorId="0" shapeId="0" xr:uid="{00000000-0006-0000-0000-000012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H6" authorId="1" shapeId="0" xr:uid="{9FE81535-9B33-406F-9B97-3B62C7675682}">
      <text>
        <r>
          <rPr>
            <b/>
            <sz val="9"/>
            <color indexed="81"/>
            <rFont val="MS P ゴシック"/>
            <family val="3"/>
            <charset val="128"/>
          </rPr>
          <t>内容、数量、金額については、見積書整理表からの自動転記となっているため、入力不要。</t>
        </r>
      </text>
    </comment>
    <comment ref="H12" authorId="2"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D32" authorId="1" shapeId="0" xr:uid="{13BD7B76-3587-42C9-A595-78D3C627978C}">
      <text>
        <r>
          <rPr>
            <b/>
            <sz val="9"/>
            <color indexed="81"/>
            <rFont val="MS P ゴシック"/>
            <family val="3"/>
            <charset val="128"/>
          </rPr>
          <t>「工事明細」欄は、「建築工事」「電気設備工事」、「機械設備工事」等見積書に記載の工事名称の他。その細目を記載すること。</t>
        </r>
      </text>
    </comment>
    <comment ref="I52" authorId="3" shapeId="0" xr:uid="{B49DB2B0-280C-45B5-A8CF-EA5904D81D03}">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47057F2-89AC-40A0-B4A4-834FC3AA524C}">
      <text>
        <r>
          <rPr>
            <b/>
            <sz val="9"/>
            <color indexed="81"/>
            <rFont val="ＭＳ Ｐゴシック"/>
            <family val="3"/>
            <charset val="128"/>
          </rPr>
          <t>対象経費のみに付番し、
耐震点検経費をⅠ,Ⅱ,Ⅲ,…、実施設計費を1,2,3,…、工事費を①,②,③,…とすること。
ここで付した番号を、「様式５－●」、「設備・装置（工事）等の説明一覧」、「設備（装置）構成図」、「平面（立面）図」、「定価証明書」、「カタログ」の対応箇所に付番すること。</t>
        </r>
      </text>
    </comment>
    <comment ref="C9" authorId="0" shapeId="0" xr:uid="{0822EA83-BA24-428C-AD0F-FFB55A74C2FB}">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5AF7E5EE-50D3-433C-A53D-9FA74E9BA35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B8094A3-E872-4519-9B84-21F4F60E7F3B}">
      <text>
        <r>
          <rPr>
            <b/>
            <sz val="9"/>
            <color indexed="81"/>
            <rFont val="ＭＳ Ｐゴシック"/>
            <family val="3"/>
            <charset val="128"/>
          </rPr>
          <t>左欄が2以上の品名に係る経費である場合、
→ドロップダウンリストより「全体に係る経費」、「複数項目に係る経費」のいずれかを選択すること。
上記以外、
→作業不要。</t>
        </r>
      </text>
    </comment>
    <comment ref="K9" authorId="0" shapeId="0" xr:uid="{222D28B1-7D7B-4E59-8618-FC95653B53F8}">
      <text>
        <r>
          <rPr>
            <b/>
            <sz val="9"/>
            <color indexed="81"/>
            <rFont val="ＭＳ Ｐゴシック"/>
            <family val="3"/>
            <charset val="128"/>
          </rPr>
          <t>見積書の「金額」欄に記載の金額を記入すること。</t>
        </r>
      </text>
    </comment>
    <comment ref="Q10" authorId="0" shapeId="0" xr:uid="{64FCE4F0-4F8D-44C4-954C-0DA7E7096A0E}">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01438B5D-1D5D-4CDB-A6E5-9BD705BD9FE3}">
      <text>
        <r>
          <rPr>
            <b/>
            <sz val="9"/>
            <color indexed="81"/>
            <rFont val="ＭＳ Ｐゴシック"/>
            <family val="3"/>
            <charset val="128"/>
          </rPr>
          <t>自動計算のため入力不要。</t>
        </r>
      </text>
    </comment>
    <comment ref="K62" authorId="0" shapeId="0" xr:uid="{53693D65-067A-4A2F-BC99-81480B799FD1}">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EB3A0EE-C9C7-488D-A129-7B78D378F7D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0A909F44-51D9-44FD-9EE8-49996C26324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381DB13E-4C3D-47ED-BEB1-C248CFD8848E}">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519807C0-1C7C-4E2B-BE89-4EEC750ADC58}">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B426B905-760A-49C3-8390-D00FE4D1B6AC}">
      <text>
        <r>
          <rPr>
            <b/>
            <sz val="11"/>
            <color indexed="81"/>
            <rFont val="MS P ゴシック"/>
            <family val="3"/>
            <charset val="128"/>
          </rPr>
          <t>ドロップダウンリストより該当するものを選択すること。
【非構造部材の耐震対策】　
  工事費見積　→　「施工業者」を選択
　実施設計費見積　→　「設計業者」を選択
　耐震点検経費見積　→　「耐震点検業者」を選択</t>
        </r>
      </text>
    </comment>
    <comment ref="C8" authorId="1" shapeId="0" xr:uid="{2E98AD24-BC6A-4F36-A9C0-3A13B2A26BCE}">
      <text>
        <r>
          <rPr>
            <b/>
            <sz val="11"/>
            <color indexed="81"/>
            <rFont val="ＭＳ Ｐゴシック"/>
            <family val="3"/>
            <charset val="128"/>
          </rPr>
          <t>業者名は正確に記載すること。</t>
        </r>
      </text>
    </comment>
    <comment ref="I8" authorId="1" shapeId="0" xr:uid="{F90A0459-FE9B-4DC2-94C6-E05D1737A17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<sst xmlns="http://schemas.openxmlformats.org/spreadsheetml/2006/main" count="359" uniqueCount="265">
  <si>
    <t>様式５-１（非構造部材）</t>
    <rPh sb="0" eb="2">
      <t>ヨウシキ</t>
    </rPh>
    <rPh sb="6" eb="7">
      <t>ヒ</t>
    </rPh>
    <rPh sb="7" eb="9">
      <t>コウゾウ</t>
    </rPh>
    <rPh sb="9" eb="11">
      <t>ブザイ</t>
    </rPh>
    <phoneticPr fontId="8"/>
  </si>
  <si>
    <t>課程</t>
    <rPh sb="0" eb="2">
      <t>カテイ</t>
    </rPh>
    <phoneticPr fontId="8"/>
  </si>
  <si>
    <t>作成日：</t>
    <rPh sb="0" eb="3">
      <t>サクセイビ</t>
    </rPh>
    <phoneticPr fontId="8"/>
  </si>
  <si>
    <t>都道府県名</t>
    <rPh sb="0" eb="4">
      <t>トドウフケン</t>
    </rPh>
    <rPh sb="4" eb="5">
      <t>メイ</t>
    </rPh>
    <phoneticPr fontId="8"/>
  </si>
  <si>
    <t>学校法人等名</t>
    <rPh sb="0" eb="2">
      <t>ガッコウ</t>
    </rPh>
    <rPh sb="2" eb="4">
      <t>ホウジン</t>
    </rPh>
    <rPh sb="4" eb="5">
      <t>トウ</t>
    </rPh>
    <rPh sb="5" eb="6">
      <t>メイ</t>
    </rPh>
    <phoneticPr fontId="8"/>
  </si>
  <si>
    <t>学校名</t>
    <rPh sb="0" eb="2">
      <t>ガッコウ</t>
    </rPh>
    <rPh sb="2" eb="3">
      <t>ホウミョウ</t>
    </rPh>
    <phoneticPr fontId="8"/>
  </si>
  <si>
    <t>法人番号</t>
    <rPh sb="0" eb="2">
      <t>ホウジン</t>
    </rPh>
    <rPh sb="2" eb="4">
      <t>バンゴウ</t>
    </rPh>
    <phoneticPr fontId="8"/>
  </si>
  <si>
    <t>管理責任者
所属・職・氏名</t>
    <rPh sb="0" eb="2">
      <t>カンリ</t>
    </rPh>
    <rPh sb="2" eb="5">
      <t>セキニンシャ</t>
    </rPh>
    <rPh sb="6" eb="8">
      <t>ショゾク</t>
    </rPh>
    <rPh sb="9" eb="10">
      <t>ショク</t>
    </rPh>
    <rPh sb="11" eb="13">
      <t>シメイ</t>
    </rPh>
    <phoneticPr fontId="8"/>
  </si>
  <si>
    <t>採択希望順位</t>
    <rPh sb="0" eb="2">
      <t>サイタク</t>
    </rPh>
    <rPh sb="2" eb="4">
      <t>キボウ</t>
    </rPh>
    <rPh sb="4" eb="6">
      <t>ジュンイ</t>
    </rPh>
    <phoneticPr fontId="8"/>
  </si>
  <si>
    <t>事業名</t>
    <rPh sb="0" eb="2">
      <t>ジギョウ</t>
    </rPh>
    <rPh sb="2" eb="3">
      <t>メイ</t>
    </rPh>
    <phoneticPr fontId="8"/>
  </si>
  <si>
    <t>改修施設の名称</t>
    <rPh sb="0" eb="2">
      <t>カイシュウ</t>
    </rPh>
    <rPh sb="2" eb="4">
      <t>シセツ</t>
    </rPh>
    <rPh sb="5" eb="7">
      <t>メイショウ</t>
    </rPh>
    <phoneticPr fontId="8"/>
  </si>
  <si>
    <t>建築年月日</t>
    <rPh sb="0" eb="2">
      <t>ケンチク</t>
    </rPh>
    <rPh sb="2" eb="5">
      <t>ネンガッピ</t>
    </rPh>
    <phoneticPr fontId="8"/>
  </si>
  <si>
    <t>構造</t>
    <rPh sb="0" eb="2">
      <t>コウゾウ</t>
    </rPh>
    <phoneticPr fontId="8"/>
  </si>
  <si>
    <t>工事契約予定日</t>
    <rPh sb="0" eb="2">
      <t>コウジ</t>
    </rPh>
    <rPh sb="2" eb="4">
      <t>ケイヤク</t>
    </rPh>
    <rPh sb="4" eb="7">
      <t>ヨテイビ</t>
    </rPh>
    <phoneticPr fontId="8"/>
  </si>
  <si>
    <t>工事完成予定日</t>
    <rPh sb="0" eb="2">
      <t>コウジ</t>
    </rPh>
    <rPh sb="2" eb="4">
      <t>カンセイ</t>
    </rPh>
    <rPh sb="4" eb="7">
      <t>ヨテイビ</t>
    </rPh>
    <phoneticPr fontId="8"/>
  </si>
  <si>
    <t>改修施設の
避難所指定</t>
    <rPh sb="0" eb="2">
      <t>カイシュウ</t>
    </rPh>
    <rPh sb="2" eb="4">
      <t>シセツ</t>
    </rPh>
    <rPh sb="6" eb="9">
      <t>ヒナンジョ</t>
    </rPh>
    <rPh sb="9" eb="11">
      <t>シテイ</t>
    </rPh>
    <phoneticPr fontId="8"/>
  </si>
  <si>
    <t>指定自治体名</t>
    <rPh sb="0" eb="2">
      <t>シテイ</t>
    </rPh>
    <rPh sb="2" eb="5">
      <t>ジチタイ</t>
    </rPh>
    <rPh sb="5" eb="6">
      <t>メイ</t>
    </rPh>
    <phoneticPr fontId="8"/>
  </si>
  <si>
    <t>避難所としての
利用の可否</t>
    <rPh sb="0" eb="3">
      <t>ヒナンショ</t>
    </rPh>
    <rPh sb="8" eb="10">
      <t>リヨウ</t>
    </rPh>
    <rPh sb="11" eb="13">
      <t>カヒ</t>
    </rPh>
    <phoneticPr fontId="8"/>
  </si>
  <si>
    <t>大規模空間を有する施設の有無</t>
    <rPh sb="0" eb="3">
      <t>ダイキボ</t>
    </rPh>
    <rPh sb="3" eb="5">
      <t>クウカン</t>
    </rPh>
    <rPh sb="6" eb="7">
      <t>ユウ</t>
    </rPh>
    <rPh sb="9" eb="11">
      <t>シセツ</t>
    </rPh>
    <rPh sb="12" eb="14">
      <t>ウム</t>
    </rPh>
    <phoneticPr fontId="8"/>
  </si>
  <si>
    <t>大規模空間の面積</t>
    <phoneticPr fontId="8"/>
  </si>
  <si>
    <t>㎡</t>
    <phoneticPr fontId="8"/>
  </si>
  <si>
    <r>
      <t>大規模空間</t>
    </r>
    <r>
      <rPr>
        <b/>
        <u/>
        <sz val="11"/>
        <rFont val="ＭＳ 明朝"/>
        <family val="1"/>
        <charset val="128"/>
      </rPr>
      <t xml:space="preserve">以外
</t>
    </r>
    <r>
      <rPr>
        <sz val="11"/>
        <rFont val="ＭＳ 明朝"/>
        <family val="1"/>
        <charset val="128"/>
      </rPr>
      <t>での避難面積</t>
    </r>
    <rPh sb="10" eb="12">
      <t>ヒナン</t>
    </rPh>
    <phoneticPr fontId="8"/>
  </si>
  <si>
    <t>受け入れ可能
面積合計</t>
    <rPh sb="0" eb="1">
      <t>ウ</t>
    </rPh>
    <rPh sb="2" eb="3">
      <t>イ</t>
    </rPh>
    <rPh sb="4" eb="6">
      <t>カノウ</t>
    </rPh>
    <rPh sb="7" eb="9">
      <t>メンセキ</t>
    </rPh>
    <rPh sb="9" eb="11">
      <t>ゴウケイ</t>
    </rPh>
    <phoneticPr fontId="8"/>
  </si>
  <si>
    <t>割合</t>
    <rPh sb="0" eb="2">
      <t>ワリアイ</t>
    </rPh>
    <phoneticPr fontId="8"/>
  </si>
  <si>
    <t>％</t>
    <phoneticPr fontId="8"/>
  </si>
  <si>
    <t>合計面積</t>
    <rPh sb="0" eb="2">
      <t>ゴウケイ</t>
    </rPh>
    <rPh sb="2" eb="4">
      <t>メンセキ</t>
    </rPh>
    <phoneticPr fontId="8"/>
  </si>
  <si>
    <t>補助率</t>
    <rPh sb="0" eb="3">
      <t>ホジョリツ</t>
    </rPh>
    <phoneticPr fontId="8"/>
  </si>
  <si>
    <t>以内</t>
    <phoneticPr fontId="8"/>
  </si>
  <si>
    <t>区分</t>
    <rPh sb="0" eb="2">
      <t>クブン</t>
    </rPh>
    <phoneticPr fontId="8"/>
  </si>
  <si>
    <t>補助対象経費</t>
    <rPh sb="0" eb="2">
      <t>ホジョ</t>
    </rPh>
    <rPh sb="2" eb="4">
      <t>タイショウ</t>
    </rPh>
    <rPh sb="4" eb="6">
      <t>ケイヒ</t>
    </rPh>
    <phoneticPr fontId="8"/>
  </si>
  <si>
    <t>補助対象外経費</t>
    <rPh sb="0" eb="2">
      <t>ホジョ</t>
    </rPh>
    <rPh sb="2" eb="5">
      <t>タイショウガイ</t>
    </rPh>
    <rPh sb="5" eb="7">
      <t>ケイヒ</t>
    </rPh>
    <phoneticPr fontId="8"/>
  </si>
  <si>
    <t>合計</t>
    <rPh sb="0" eb="2">
      <t>ゴウケイ</t>
    </rPh>
    <phoneticPr fontId="8"/>
  </si>
  <si>
    <t>耐震点検経費</t>
    <rPh sb="0" eb="2">
      <t>タイシン</t>
    </rPh>
    <rPh sb="2" eb="4">
      <t>テンケン</t>
    </rPh>
    <rPh sb="4" eb="6">
      <t>ケイヒ</t>
    </rPh>
    <phoneticPr fontId="8"/>
  </si>
  <si>
    <t>①</t>
    <phoneticPr fontId="8"/>
  </si>
  <si>
    <t>円</t>
    <rPh sb="0" eb="1">
      <t>エン</t>
    </rPh>
    <phoneticPr fontId="8"/>
  </si>
  <si>
    <t>②</t>
    <phoneticPr fontId="8"/>
  </si>
  <si>
    <t>③</t>
    <phoneticPr fontId="8"/>
  </si>
  <si>
    <t>実施設計費</t>
    <rPh sb="0" eb="2">
      <t>ジッシ</t>
    </rPh>
    <rPh sb="2" eb="5">
      <t>セッケイヒ</t>
    </rPh>
    <phoneticPr fontId="8"/>
  </si>
  <si>
    <t>④</t>
    <phoneticPr fontId="8"/>
  </si>
  <si>
    <t>⑤</t>
    <phoneticPr fontId="8"/>
  </si>
  <si>
    <t>⑥</t>
    <phoneticPr fontId="8"/>
  </si>
  <si>
    <t>工事費</t>
    <rPh sb="0" eb="3">
      <t>コウジヒ</t>
    </rPh>
    <phoneticPr fontId="8"/>
  </si>
  <si>
    <t>⑦</t>
    <phoneticPr fontId="8"/>
  </si>
  <si>
    <t>⑧</t>
    <phoneticPr fontId="8"/>
  </si>
  <si>
    <t>⑨</t>
    <phoneticPr fontId="8"/>
  </si>
  <si>
    <t>事業経費計</t>
    <rPh sb="0" eb="2">
      <t>ジギョウ</t>
    </rPh>
    <rPh sb="2" eb="4">
      <t>ケイヒ</t>
    </rPh>
    <rPh sb="4" eb="5">
      <t>ケイ</t>
    </rPh>
    <phoneticPr fontId="8"/>
  </si>
  <si>
    <t>⑩</t>
    <phoneticPr fontId="8"/>
  </si>
  <si>
    <t>⑪</t>
    <phoneticPr fontId="8"/>
  </si>
  <si>
    <t>⑫</t>
    <phoneticPr fontId="8"/>
  </si>
  <si>
    <t>補助希望額</t>
    <rPh sb="0" eb="2">
      <t>ホジョ</t>
    </rPh>
    <rPh sb="2" eb="5">
      <t>キボウガク</t>
    </rPh>
    <phoneticPr fontId="8"/>
  </si>
  <si>
    <t>⑬</t>
    <phoneticPr fontId="8"/>
  </si>
  <si>
    <t>学校法人負担額</t>
    <rPh sb="0" eb="2">
      <t>ガッコウ</t>
    </rPh>
    <rPh sb="2" eb="4">
      <t>ホウジン</t>
    </rPh>
    <rPh sb="4" eb="7">
      <t>フタンガク</t>
    </rPh>
    <phoneticPr fontId="8"/>
  </si>
  <si>
    <t>⑭</t>
    <phoneticPr fontId="8"/>
  </si>
  <si>
    <t>改修施設の
現在の利用状況</t>
    <rPh sb="0" eb="2">
      <t>カイシュウ</t>
    </rPh>
    <rPh sb="2" eb="4">
      <t>シセツ</t>
    </rPh>
    <rPh sb="6" eb="8">
      <t>ゲンザイ</t>
    </rPh>
    <rPh sb="9" eb="11">
      <t>リヨウ</t>
    </rPh>
    <rPh sb="11" eb="13">
      <t>ジョウキョウ</t>
    </rPh>
    <phoneticPr fontId="8"/>
  </si>
  <si>
    <t>１００㎡以上の
空間を有する
部屋の名称
及び面積（㎡）</t>
    <rPh sb="15" eb="17">
      <t>ヘヤ</t>
    </rPh>
    <rPh sb="21" eb="22">
      <t>オヨ</t>
    </rPh>
    <rPh sb="23" eb="25">
      <t>メンセキ</t>
    </rPh>
    <phoneticPr fontId="8"/>
  </si>
  <si>
    <t>備考</t>
    <rPh sb="0" eb="2">
      <t>ビコウ</t>
    </rPh>
    <phoneticPr fontId="8"/>
  </si>
  <si>
    <t>様式５－２（非構造部材）</t>
    <rPh sb="6" eb="7">
      <t>ヒ</t>
    </rPh>
    <rPh sb="7" eb="9">
      <t>コウゾウ</t>
    </rPh>
    <rPh sb="9" eb="11">
      <t>ブザイ</t>
    </rPh>
    <phoneticPr fontId="8"/>
  </si>
  <si>
    <t>耐震点検経費・実施設計費・工事費の内訳</t>
    <rPh sb="0" eb="2">
      <t>タイシン</t>
    </rPh>
    <rPh sb="2" eb="4">
      <t>テンケン</t>
    </rPh>
    <rPh sb="4" eb="6">
      <t>ケイヒ</t>
    </rPh>
    <rPh sb="13" eb="16">
      <t>コウジヒ</t>
    </rPh>
    <phoneticPr fontId="8"/>
  </si>
  <si>
    <t>番号</t>
    <rPh sb="0" eb="2">
      <t>バンゴウ</t>
    </rPh>
    <phoneticPr fontId="8"/>
  </si>
  <si>
    <t>内　　　　　　　　　容</t>
    <phoneticPr fontId="8"/>
  </si>
  <si>
    <t>数　量</t>
    <rPh sb="0" eb="1">
      <t>カズ</t>
    </rPh>
    <rPh sb="2" eb="3">
      <t>リョウ</t>
    </rPh>
    <phoneticPr fontId="8"/>
  </si>
  <si>
    <t>金　額　（円）</t>
    <phoneticPr fontId="8"/>
  </si>
  <si>
    <t>補助対象</t>
    <rPh sb="0" eb="2">
      <t>ホジョ</t>
    </rPh>
    <rPh sb="2" eb="4">
      <t>タイショウ</t>
    </rPh>
    <phoneticPr fontId="8"/>
  </si>
  <si>
    <t>補助対象耐震点検経費計（＝①）</t>
    <rPh sb="4" eb="6">
      <t>タイシン</t>
    </rPh>
    <rPh sb="6" eb="8">
      <t>テンケン</t>
    </rPh>
    <rPh sb="8" eb="10">
      <t>ケイヒ</t>
    </rPh>
    <phoneticPr fontId="8"/>
  </si>
  <si>
    <t>補助対象外</t>
    <rPh sb="0" eb="2">
      <t>ホジョ</t>
    </rPh>
    <rPh sb="2" eb="5">
      <t>タイショウガイ</t>
    </rPh>
    <phoneticPr fontId="8"/>
  </si>
  <si>
    <t>補助対象外耐震点検経費計（＝②）</t>
    <rPh sb="0" eb="2">
      <t>ホジョ</t>
    </rPh>
    <rPh sb="2" eb="5">
      <t>タイショウガイ</t>
    </rPh>
    <rPh sb="5" eb="7">
      <t>タイシン</t>
    </rPh>
    <rPh sb="7" eb="9">
      <t>テンケン</t>
    </rPh>
    <rPh sb="9" eb="11">
      <t>ケイヒ</t>
    </rPh>
    <rPh sb="11" eb="12">
      <t>ケイ</t>
    </rPh>
    <phoneticPr fontId="8"/>
  </si>
  <si>
    <t>耐震点検経費計（＝③）</t>
    <rPh sb="0" eb="2">
      <t>タイシン</t>
    </rPh>
    <rPh sb="2" eb="4">
      <t>テンケン</t>
    </rPh>
    <rPh sb="4" eb="6">
      <t>ケイヒ</t>
    </rPh>
    <phoneticPr fontId="8"/>
  </si>
  <si>
    <t>実施設計費</t>
    <rPh sb="0" eb="2">
      <t>ジッシ</t>
    </rPh>
    <rPh sb="2" eb="4">
      <t>セッケイ</t>
    </rPh>
    <rPh sb="4" eb="5">
      <t>ヒ</t>
    </rPh>
    <phoneticPr fontId="8"/>
  </si>
  <si>
    <t>補助対象実施設計費計（＝④）</t>
    <phoneticPr fontId="8"/>
  </si>
  <si>
    <t>補助対象外実施設計費計（＝⑤）</t>
    <rPh sb="0" eb="2">
      <t>ホジョ</t>
    </rPh>
    <rPh sb="2" eb="5">
      <t>タイショウガイ</t>
    </rPh>
    <rPh sb="5" eb="7">
      <t>ジッシ</t>
    </rPh>
    <rPh sb="7" eb="9">
      <t>セッケイ</t>
    </rPh>
    <rPh sb="9" eb="10">
      <t>ヒ</t>
    </rPh>
    <rPh sb="10" eb="11">
      <t>ケイ</t>
    </rPh>
    <phoneticPr fontId="8"/>
  </si>
  <si>
    <t>実施設計費計（＝⑥）</t>
    <phoneticPr fontId="8"/>
  </si>
  <si>
    <t>工事明細</t>
    <phoneticPr fontId="8"/>
  </si>
  <si>
    <t>内　　容　・　目　　的</t>
    <rPh sb="0" eb="1">
      <t>ウチ</t>
    </rPh>
    <rPh sb="3" eb="4">
      <t>カタチ</t>
    </rPh>
    <phoneticPr fontId="8"/>
  </si>
  <si>
    <t>数　　量</t>
    <rPh sb="0" eb="1">
      <t>カズ</t>
    </rPh>
    <rPh sb="3" eb="4">
      <t>リョウ</t>
    </rPh>
    <phoneticPr fontId="8"/>
  </si>
  <si>
    <t>補助対象工事費計（＝⑦）</t>
    <rPh sb="0" eb="2">
      <t>ホジョ</t>
    </rPh>
    <rPh sb="2" eb="4">
      <t>タイショウ</t>
    </rPh>
    <rPh sb="4" eb="7">
      <t>コウジヒ</t>
    </rPh>
    <rPh sb="7" eb="8">
      <t>ケイ</t>
    </rPh>
    <phoneticPr fontId="8"/>
  </si>
  <si>
    <t>補助対象外工事費計（＝⑧）</t>
    <rPh sb="0" eb="2">
      <t>ホジョ</t>
    </rPh>
    <rPh sb="2" eb="5">
      <t>タイショウガイ</t>
    </rPh>
    <rPh sb="5" eb="7">
      <t>コウジ</t>
    </rPh>
    <rPh sb="7" eb="8">
      <t>ヒ</t>
    </rPh>
    <rPh sb="8" eb="9">
      <t>ケイ</t>
    </rPh>
    <phoneticPr fontId="8"/>
  </si>
  <si>
    <t>工事費計（＝⑨）</t>
    <phoneticPr fontId="8"/>
  </si>
  <si>
    <t>金額合計（事業経費計＝⑫）</t>
    <rPh sb="0" eb="2">
      <t>キンガク</t>
    </rPh>
    <rPh sb="2" eb="4">
      <t>ゴウケイ</t>
    </rPh>
    <rPh sb="5" eb="7">
      <t>ジギョウ</t>
    </rPh>
    <rPh sb="7" eb="9">
      <t>ケイヒ</t>
    </rPh>
    <rPh sb="9" eb="10">
      <t>ケイ</t>
    </rPh>
    <phoneticPr fontId="8"/>
  </si>
  <si>
    <t>様式５-３（非構造部材）</t>
    <rPh sb="0" eb="2">
      <t>ヨウシキ</t>
    </rPh>
    <rPh sb="6" eb="7">
      <t>ヒ</t>
    </rPh>
    <rPh sb="7" eb="9">
      <t>コウゾウ</t>
    </rPh>
    <rPh sb="9" eb="11">
      <t>ブザイ</t>
    </rPh>
    <phoneticPr fontId="8"/>
  </si>
  <si>
    <t>学校名</t>
    <rPh sb="0" eb="3">
      <t>ガッコウメイ</t>
    </rPh>
    <phoneticPr fontId="8"/>
  </si>
  <si>
    <t>課　　程　　名</t>
    <rPh sb="0" eb="1">
      <t>カ</t>
    </rPh>
    <rPh sb="3" eb="4">
      <t>ホド</t>
    </rPh>
    <rPh sb="6" eb="7">
      <t>メイ</t>
    </rPh>
    <phoneticPr fontId="8"/>
  </si>
  <si>
    <t>学　　科　　名</t>
    <rPh sb="0" eb="1">
      <t>ガク</t>
    </rPh>
    <rPh sb="3" eb="4">
      <t>カ</t>
    </rPh>
    <rPh sb="6" eb="7">
      <t>メイ</t>
    </rPh>
    <phoneticPr fontId="8"/>
  </si>
  <si>
    <t>教　員　数（人）</t>
    <rPh sb="0" eb="1">
      <t>キョウ</t>
    </rPh>
    <rPh sb="2" eb="3">
      <t>イン</t>
    </rPh>
    <rPh sb="4" eb="5">
      <t>カズ</t>
    </rPh>
    <rPh sb="6" eb="7">
      <t>ニン</t>
    </rPh>
    <phoneticPr fontId="8"/>
  </si>
  <si>
    <t>生　徒　数（人）</t>
    <rPh sb="0" eb="1">
      <t>セイ</t>
    </rPh>
    <rPh sb="2" eb="3">
      <t>ト</t>
    </rPh>
    <rPh sb="4" eb="5">
      <t>カズ</t>
    </rPh>
    <rPh sb="6" eb="7">
      <t>ニン</t>
    </rPh>
    <phoneticPr fontId="8"/>
  </si>
  <si>
    <t>備　　　　　　考</t>
    <rPh sb="0" eb="1">
      <t>ソナエ</t>
    </rPh>
    <rPh sb="7" eb="8">
      <t>コウ</t>
    </rPh>
    <phoneticPr fontId="8"/>
  </si>
  <si>
    <t>専　任</t>
    <rPh sb="0" eb="1">
      <t>セン</t>
    </rPh>
    <rPh sb="2" eb="3">
      <t>ニン</t>
    </rPh>
    <phoneticPr fontId="8"/>
  </si>
  <si>
    <t>その他</t>
    <rPh sb="2" eb="3">
      <t>タ</t>
    </rPh>
    <phoneticPr fontId="8"/>
  </si>
  <si>
    <t>定　員</t>
    <rPh sb="0" eb="1">
      <t>サダム</t>
    </rPh>
    <rPh sb="2" eb="3">
      <t>イン</t>
    </rPh>
    <phoneticPr fontId="8"/>
  </si>
  <si>
    <t>実　員</t>
    <rPh sb="0" eb="1">
      <t>ジツ</t>
    </rPh>
    <rPh sb="2" eb="3">
      <t>イン</t>
    </rPh>
    <phoneticPr fontId="8"/>
  </si>
  <si>
    <t xml:space="preserve"> </t>
    <phoneticPr fontId="8"/>
  </si>
  <si>
    <t>合　　　　　　　計</t>
    <rPh sb="0" eb="1">
      <t>ゴウ</t>
    </rPh>
    <rPh sb="8" eb="9">
      <t>ケイ</t>
    </rPh>
    <phoneticPr fontId="8"/>
  </si>
  <si>
    <t xml:space="preserve">  （注） １　全課程・全学科を記入すること。</t>
    <rPh sb="8" eb="11">
      <t>ゼンカテイ</t>
    </rPh>
    <rPh sb="12" eb="15">
      <t>ゼンガッカ</t>
    </rPh>
    <rPh sb="16" eb="18">
      <t>キニュウ</t>
    </rPh>
    <phoneticPr fontId="8"/>
  </si>
  <si>
    <t>　　 　  ２　生徒数は，２学年以上ある場合は学年ごとに記入すること。</t>
    <phoneticPr fontId="8"/>
  </si>
  <si>
    <t>　　 　  ３　備考には，当該課程，学科及び学校の設置年月日を記入すること。</t>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</si>
  <si>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</si>
  <si>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</si>
  <si>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</si>
  <si>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</si>
  <si>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</si>
  <si>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</si>
  <si>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</si>
  <si>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</si>
  <si>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</si>
  <si>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</si>
  <si>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</si>
  <si>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</si>
  <si>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</si>
  <si>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</si>
  <si>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</si>
  <si>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</si>
  <si>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</si>
  <si>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</si>
  <si>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</si>
  <si>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</si>
  <si>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</si>
  <si>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</si>
  <si>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</si>
  <si>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</si>
  <si>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</si>
  <si>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</si>
  <si>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</si>
  <si>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</si>
  <si>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</si>
  <si>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</si>
  <si>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</si>
  <si>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</si>
  <si>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</si>
  <si>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</si>
  <si>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</si>
  <si>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</si>
  <si>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</si>
  <si>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</si>
  <si>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</si>
  <si>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</si>
  <si>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</si>
  <si>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</si>
  <si>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</si>
  <si>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</si>
  <si>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</si>
  <si>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</si>
  <si>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</si>
  <si>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</si>
  <si>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非構造部材の耐震対策 【 チ ェ ッ ク 表 】 </t>
    <rPh sb="0" eb="1">
      <t>ヒ</t>
    </rPh>
    <rPh sb="1" eb="3">
      <t>コウゾウ</t>
    </rPh>
    <rPh sb="3" eb="5">
      <t>ブザイ</t>
    </rPh>
    <rPh sb="6" eb="8">
      <t>タイシン</t>
    </rPh>
    <rPh sb="8" eb="10">
      <t>タイサク</t>
    </rPh>
    <rPh sb="21" eb="22">
      <t>ヒョウ</t>
    </rPh>
    <phoneticPr fontId="35"/>
  </si>
  <si>
    <t>都道府県名</t>
    <rPh sb="0" eb="4">
      <t>トドウフケン</t>
    </rPh>
    <rPh sb="4" eb="5">
      <t>メイ</t>
    </rPh>
    <phoneticPr fontId="35"/>
  </si>
  <si>
    <t>学校法人名</t>
    <rPh sb="0" eb="2">
      <t>ガッコウ</t>
    </rPh>
    <rPh sb="2" eb="4">
      <t>ホウジン</t>
    </rPh>
    <rPh sb="4" eb="5">
      <t>メイ</t>
    </rPh>
    <phoneticPr fontId="35"/>
  </si>
  <si>
    <t>学　校　名</t>
    <rPh sb="0" eb="1">
      <t>ガク</t>
    </rPh>
    <rPh sb="2" eb="3">
      <t>コウ</t>
    </rPh>
    <rPh sb="4" eb="5">
      <t>メイ</t>
    </rPh>
    <phoneticPr fontId="35"/>
  </si>
  <si>
    <t>〔　回　答　方　法　〕</t>
    <phoneticPr fontId="35"/>
  </si>
  <si>
    <t>【チェック項目Ⅰ】　補助金を申請するための要件を満たしているか</t>
    <rPh sb="5" eb="7">
      <t>コウモク</t>
    </rPh>
    <phoneticPr fontId="35"/>
  </si>
  <si>
    <t>確　　　認　　　事　　　項</t>
    <rPh sb="0" eb="1">
      <t>アキラ</t>
    </rPh>
    <rPh sb="4" eb="5">
      <t>シノブ</t>
    </rPh>
    <rPh sb="8" eb="9">
      <t>コト</t>
    </rPh>
    <rPh sb="12" eb="13">
      <t>コウ</t>
    </rPh>
    <phoneticPr fontId="35"/>
  </si>
  <si>
    <t>回 答</t>
    <rPh sb="0" eb="1">
      <t>カイ</t>
    </rPh>
    <rPh sb="2" eb="3">
      <t>コタエ</t>
    </rPh>
    <phoneticPr fontId="35"/>
  </si>
  <si>
    <t>判定</t>
    <rPh sb="0" eb="2">
      <t>ハンテイ</t>
    </rPh>
    <phoneticPr fontId="35"/>
  </si>
  <si>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35"/>
  </si>
  <si>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5"/>
  </si>
  <si>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35"/>
  </si>
  <si>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35"/>
  </si>
  <si>
    <t>【チェック項目Ⅱ】　提出書類が揃っているか</t>
    <rPh sb="5" eb="7">
      <t>コウモク</t>
    </rPh>
    <rPh sb="10" eb="12">
      <t>テイシュツ</t>
    </rPh>
    <rPh sb="12" eb="14">
      <t>ショルイ</t>
    </rPh>
    <rPh sb="15" eb="16">
      <t>ソロ</t>
    </rPh>
    <phoneticPr fontId="35"/>
  </si>
  <si>
    <t>様式５－１（計画調書）　　　　　　　　　　　　　　　　　　　　　　　　　　　</t>
    <rPh sb="0" eb="2">
      <t>ヨウシキ</t>
    </rPh>
    <rPh sb="6" eb="8">
      <t>ケイカク</t>
    </rPh>
    <rPh sb="8" eb="10">
      <t>チョウショ</t>
    </rPh>
    <phoneticPr fontId="35"/>
  </si>
  <si>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35"/>
  </si>
  <si>
    <t>様式５－３（教員・生徒数調書）</t>
    <rPh sb="0" eb="2">
      <t>ヨウシキ</t>
    </rPh>
    <rPh sb="6" eb="8">
      <t>キョウイン</t>
    </rPh>
    <rPh sb="9" eb="12">
      <t>セイトスウ</t>
    </rPh>
    <rPh sb="12" eb="14">
      <t>チョウショ</t>
    </rPh>
    <phoneticPr fontId="35"/>
  </si>
  <si>
    <t>採択理由書　【共通様式】</t>
    <rPh sb="0" eb="2">
      <t>サイタク</t>
    </rPh>
    <rPh sb="2" eb="5">
      <t>リユウショ</t>
    </rPh>
    <rPh sb="7" eb="9">
      <t>キョウツウ</t>
    </rPh>
    <rPh sb="9" eb="11">
      <t>ヨウシキ</t>
    </rPh>
    <phoneticPr fontId="35"/>
  </si>
  <si>
    <t>見積書整理表</t>
    <rPh sb="0" eb="3">
      <t>ミツモリショ</t>
    </rPh>
    <rPh sb="3" eb="6">
      <t>セイリヒョウ</t>
    </rPh>
    <phoneticPr fontId="35"/>
  </si>
  <si>
    <t>工事等の説明一覧</t>
    <rPh sb="0" eb="2">
      <t>コウジ</t>
    </rPh>
    <rPh sb="2" eb="3">
      <t>トウ</t>
    </rPh>
    <rPh sb="4" eb="6">
      <t>セツメイ</t>
    </rPh>
    <rPh sb="6" eb="8">
      <t>イチラン</t>
    </rPh>
    <phoneticPr fontId="35"/>
  </si>
  <si>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5"/>
  </si>
  <si>
    <t>A</t>
    <phoneticPr fontId="35"/>
  </si>
  <si>
    <t>工事予定施設の「配置図」　【様式自由】　
※学校の敷地全体が分かり、かつ工事予定の建物を明示した図面を提出してください。</t>
    <rPh sb="51" eb="53">
      <t>テイシュツ</t>
    </rPh>
    <phoneticPr fontId="35"/>
  </si>
  <si>
    <t>B</t>
    <phoneticPr fontId="35"/>
  </si>
  <si>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35"/>
  </si>
  <si>
    <t>C</t>
    <phoneticPr fontId="35"/>
  </si>
  <si>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5"/>
  </si>
  <si>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35"/>
  </si>
  <si>
    <t>過去３年度分の貸借対照表の写し</t>
    <rPh sb="0" eb="2">
      <t>カコ</t>
    </rPh>
    <rPh sb="3" eb="6">
      <t>ネンドブン</t>
    </rPh>
    <phoneticPr fontId="35"/>
  </si>
  <si>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5"/>
  </si>
  <si>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5"/>
  </si>
  <si>
    <t>【チェック項目Ⅲ】　提出書類の内容に不備はないか</t>
    <rPh sb="5" eb="7">
      <t>コウモク</t>
    </rPh>
    <rPh sb="10" eb="12">
      <t>テイシュツ</t>
    </rPh>
    <rPh sb="12" eb="14">
      <t>ショルイ</t>
    </rPh>
    <rPh sb="15" eb="17">
      <t>ナイヨウ</t>
    </rPh>
    <rPh sb="18" eb="20">
      <t>フビ</t>
    </rPh>
    <phoneticPr fontId="35"/>
  </si>
  <si>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5"/>
  </si>
  <si>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5"/>
  </si>
  <si>
    <t>確　認　事　項　（工事予定施設の計画図面）</t>
    <phoneticPr fontId="35"/>
  </si>
  <si>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phoneticPr fontId="35"/>
  </si>
  <si>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※様式５－１に記入されている面積と一致していることをご確認ください。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35"/>
  </si>
  <si>
    <t>提　出　方　法（紙と電子メール（一部資料）、両方で提出すること。）</t>
    <rPh sb="0" eb="1">
      <t>ツツミ</t>
    </rPh>
    <rPh sb="2" eb="3">
      <t>デ</t>
    </rPh>
    <rPh sb="4" eb="5">
      <t>カタ</t>
    </rPh>
    <rPh sb="6" eb="7">
      <t>ホウ</t>
    </rPh>
    <rPh sb="16" eb="18">
      <t>イチブ</t>
    </rPh>
    <rPh sb="18" eb="20">
      <t>シリョウ</t>
    </rPh>
    <phoneticPr fontId="35"/>
  </si>
  <si>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</si>
  <si>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5"/>
  </si>
  <si>
    <t>見　積　書　整　理　表</t>
    <rPh sb="0" eb="1">
      <t>ミ</t>
    </rPh>
    <rPh sb="2" eb="3">
      <t>セキ</t>
    </rPh>
    <rPh sb="4" eb="5">
      <t>ショ</t>
    </rPh>
    <rPh sb="6" eb="7">
      <t>ヒトシ</t>
    </rPh>
    <rPh sb="8" eb="9">
      <t>リ</t>
    </rPh>
    <rPh sb="10" eb="11">
      <t>ヒョウ</t>
    </rPh>
    <phoneticPr fontId="35"/>
  </si>
  <si>
    <t>学校名</t>
    <rPh sb="0" eb="3">
      <t>ガッコウメイ</t>
    </rPh>
    <phoneticPr fontId="35"/>
  </si>
  <si>
    <t>事業区分</t>
    <rPh sb="0" eb="2">
      <t>ジギョウ</t>
    </rPh>
    <rPh sb="2" eb="4">
      <t>クブン</t>
    </rPh>
    <phoneticPr fontId="35"/>
  </si>
  <si>
    <t>事業名</t>
    <rPh sb="0" eb="2">
      <t>ジギョウ</t>
    </rPh>
    <rPh sb="2" eb="3">
      <t>メイ</t>
    </rPh>
    <phoneticPr fontId="35"/>
  </si>
  <si>
    <t>（単位：円）</t>
    <phoneticPr fontId="35"/>
  </si>
  <si>
    <t>整理番号</t>
    <rPh sb="0" eb="2">
      <t>セイリ</t>
    </rPh>
    <rPh sb="2" eb="4">
      <t>バンゴウ</t>
    </rPh>
    <phoneticPr fontId="35"/>
  </si>
  <si>
    <t>項目名</t>
    <rPh sb="0" eb="3">
      <t>コウモクメイ</t>
    </rPh>
    <phoneticPr fontId="35"/>
  </si>
  <si>
    <t>左記経費（Ｄ列）について</t>
    <rPh sb="0" eb="2">
      <t>サキ</t>
    </rPh>
    <rPh sb="2" eb="4">
      <t>ケイヒ</t>
    </rPh>
    <rPh sb="6" eb="7">
      <t>レツ</t>
    </rPh>
    <phoneticPr fontId="35"/>
  </si>
  <si>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</si>
  <si>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</si>
  <si>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</si>
  <si>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</si>
  <si>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</si>
  <si>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</si>
  <si>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</si>
  <si>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</si>
  <si>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</si>
  <si>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</si>
  <si>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35"/>
  </si>
  <si>
    <t>対象経費のみ付番</t>
    <rPh sb="0" eb="2">
      <t>タイショウ</t>
    </rPh>
    <rPh sb="2" eb="4">
      <t>ケイヒ</t>
    </rPh>
    <rPh sb="6" eb="7">
      <t>フ</t>
    </rPh>
    <rPh sb="7" eb="8">
      <t>バン</t>
    </rPh>
    <phoneticPr fontId="35"/>
  </si>
  <si>
    <t>必要に応じて記入</t>
    <rPh sb="0" eb="2">
      <t>ヒツヨウ</t>
    </rPh>
    <rPh sb="3" eb="4">
      <t>オウ</t>
    </rPh>
    <rPh sb="6" eb="8">
      <t>キニュウ</t>
    </rPh>
    <phoneticPr fontId="35"/>
  </si>
  <si>
    <t>要記入</t>
    <rPh sb="0" eb="1">
      <t>ヨウ</t>
    </rPh>
    <rPh sb="1" eb="3">
      <t>キニュウ</t>
    </rPh>
    <phoneticPr fontId="3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</si>
  <si>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5"/>
  </si>
  <si>
    <t>自動計算の為
入力不要</t>
    <rPh sb="0" eb="2">
      <t>ジドウ</t>
    </rPh>
    <rPh sb="2" eb="4">
      <t>ケイサン</t>
    </rPh>
    <rPh sb="5" eb="6">
      <t>タメ</t>
    </rPh>
    <rPh sb="7" eb="9">
      <t>ニュウリョク</t>
    </rPh>
    <rPh sb="9" eb="11">
      <t>フヨウ</t>
    </rPh>
    <phoneticPr fontId="3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</si>
  <si>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5"/>
  </si>
  <si>
    <t>合計（税抜）</t>
    <rPh sb="0" eb="2">
      <t>ゴウケイ</t>
    </rPh>
    <rPh sb="3" eb="5">
      <t>ゼイヌ</t>
    </rPh>
    <phoneticPr fontId="8"/>
  </si>
  <si>
    <t>↑a</t>
    <phoneticPr fontId="35"/>
  </si>
  <si>
    <t>↑b</t>
    <phoneticPr fontId="35"/>
  </si>
  <si>
    <t>↑c</t>
    <phoneticPr fontId="35"/>
  </si>
  <si>
    <t>割合</t>
    <rPh sb="0" eb="2">
      <t>ワリアイ</t>
    </rPh>
    <phoneticPr fontId="35"/>
  </si>
  <si>
    <t>共通に係る経費</t>
    <rPh sb="0" eb="2">
      <t>キョウツウ</t>
    </rPh>
    <rPh sb="3" eb="4">
      <t>カカ</t>
    </rPh>
    <rPh sb="5" eb="7">
      <t>ケイヒ</t>
    </rPh>
    <phoneticPr fontId="35"/>
  </si>
  <si>
    <t>a（又はb）+共通に係る経費</t>
    <rPh sb="2" eb="3">
      <t>マタ</t>
    </rPh>
    <rPh sb="7" eb="9">
      <t>キョウツウ</t>
    </rPh>
    <rPh sb="10" eb="11">
      <t>カカ</t>
    </rPh>
    <rPh sb="12" eb="14">
      <t>ケイヒ</t>
    </rPh>
    <phoneticPr fontId="35"/>
  </si>
  <si>
    <t>消費税額</t>
    <rPh sb="0" eb="3">
      <t>ショウヒゼイ</t>
    </rPh>
    <rPh sb="3" eb="4">
      <t>ガク</t>
    </rPh>
    <phoneticPr fontId="8"/>
  </si>
  <si>
    <t>消費税額</t>
    <rPh sb="0" eb="3">
      <t>ショウヒゼイ</t>
    </rPh>
    <rPh sb="3" eb="4">
      <t>ガク</t>
    </rPh>
    <phoneticPr fontId="35"/>
  </si>
  <si>
    <t>↓対象経費</t>
    <rPh sb="1" eb="3">
      <t>タイショウ</t>
    </rPh>
    <rPh sb="3" eb="5">
      <t>ケイヒ</t>
    </rPh>
    <phoneticPr fontId="35"/>
  </si>
  <si>
    <t>↓対象外経費</t>
    <rPh sb="1" eb="4">
      <t>タイショウガイ</t>
    </rPh>
    <rPh sb="4" eb="6">
      <t>ケイヒ</t>
    </rPh>
    <phoneticPr fontId="35"/>
  </si>
  <si>
    <t>合計（税込）</t>
    <rPh sb="0" eb="2">
      <t>ゴウケイ</t>
    </rPh>
    <rPh sb="3" eb="5">
      <t>ゼイコミ</t>
    </rPh>
    <phoneticPr fontId="8"/>
  </si>
  <si>
    <t>割合（%）入力↓</t>
    <rPh sb="0" eb="2">
      <t>ワリアイ</t>
    </rPh>
    <rPh sb="5" eb="7">
      <t>ニュウリョク</t>
    </rPh>
    <phoneticPr fontId="35"/>
  </si>
  <si>
    <t>按分後対象経費</t>
    <rPh sb="0" eb="2">
      <t>アンブン</t>
    </rPh>
    <rPh sb="2" eb="3">
      <t>ゴ</t>
    </rPh>
    <rPh sb="3" eb="5">
      <t>タイショウ</t>
    </rPh>
    <rPh sb="5" eb="7">
      <t>ケイヒ</t>
    </rPh>
    <phoneticPr fontId="35"/>
  </si>
  <si>
    <t>専門</t>
    <rPh sb="0" eb="2">
      <t>センモン</t>
    </rPh>
    <phoneticPr fontId="35"/>
  </si>
  <si>
    <t>高等</t>
    <rPh sb="0" eb="2">
      <t>コウトウ</t>
    </rPh>
    <phoneticPr fontId="35"/>
  </si>
  <si>
    <t>番号</t>
    <rPh sb="0" eb="2">
      <t>バンゴウ</t>
    </rPh>
    <phoneticPr fontId="35"/>
  </si>
  <si>
    <t>品名</t>
    <rPh sb="0" eb="1">
      <t>シナ</t>
    </rPh>
    <rPh sb="1" eb="2">
      <t>メイ</t>
    </rPh>
    <phoneticPr fontId="35"/>
  </si>
  <si>
    <t>数量</t>
    <rPh sb="0" eb="2">
      <t>スウリョウ</t>
    </rPh>
    <phoneticPr fontId="35"/>
  </si>
  <si>
    <t>共通様式</t>
    <rPh sb="0" eb="2">
      <t>キョウツウ</t>
    </rPh>
    <rPh sb="2" eb="4">
      <t>ヨウシキ</t>
    </rPh>
    <phoneticPr fontId="8"/>
  </si>
  <si>
    <t>採択理由書</t>
    <rPh sb="0" eb="2">
      <t>サイタク</t>
    </rPh>
    <rPh sb="2" eb="5">
      <t>リユウショ</t>
    </rPh>
    <phoneticPr fontId="8"/>
  </si>
  <si>
    <t>学校名</t>
    <rPh sb="0" eb="2">
      <t>ガッコウ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</si>
  <si>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</si>
  <si>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</si>
  <si>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</si>
  <si>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</si>
  <si>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</si>
  <si>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</si>
  <si>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</si>
  <si>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</si>
  <si>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</si>
  <si>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</si>
  <si>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</si>
  <si>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</si>
  <si>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</si>
  <si>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</si>
  <si>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非構造部材の耐震対策</t>
    <rPh sb="0" eb="1">
      <t>ヒ</t>
    </rPh>
    <rPh sb="1" eb="3">
      <t>コウゾウ</t>
    </rPh>
    <rPh sb="3" eb="5">
      <t>ブザイ</t>
    </rPh>
    <rPh sb="6" eb="10">
      <t>タイシンタイサク</t>
    </rPh>
    <phoneticPr fontId="8"/>
  </si>
  <si>
    <r>
      <t>・下記【チェック項目Ⅰ～Ⅲ】について、全ての事項に回答し、</t>
    </r>
    <r>
      <rPr>
        <b/>
        <u/>
        <sz val="11"/>
        <color rgb="FFFF0000"/>
        <rFont val="ＭＳ Ｐゴシック"/>
        <family val="3"/>
        <charset val="128"/>
        <scheme val="minor"/>
      </rPr>
      <t>右端の「判定」が全て「ＯＫ」になったこ
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5"/>
  </si>
  <si>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5"/>
  </si>
  <si>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5"/>
  </si>
  <si>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5"/>
  </si>
  <si>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</si>
  <si>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8"/>
  </si>
  <si>
    <t>非構造部材の耐震対策</t>
    <rPh sb="0" eb="3">
      <t>ヒコウゾウ</t>
    </rPh>
    <rPh sb="3" eb="5">
      <t>ブザイ</t>
    </rPh>
    <rPh sb="6" eb="10">
      <t>タイシンタイサク</t>
    </rPh>
    <phoneticPr fontId="8"/>
  </si>
  <si>
    <t>Ⅰ</t>
    <phoneticPr fontId="8"/>
  </si>
  <si>
    <t>Ⅱ</t>
    <phoneticPr fontId="8"/>
  </si>
  <si>
    <t>Ⅲ</t>
    <phoneticPr fontId="8"/>
  </si>
  <si>
    <t>Ⅳ</t>
    <phoneticPr fontId="8"/>
  </si>
  <si>
    <t>品名</t>
    <rPh sb="0" eb="2">
      <t>ヒンメイ</t>
    </rPh>
    <phoneticPr fontId="8"/>
  </si>
  <si>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</si>
  <si>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5"/>
  </si>
  <si>
    <t xml:space="preserve">以下についてそれぞれの回答欄へ御回答ください。
　　　◆非構造部材　→　各工事（品目）における耐震化（耐震対策）との関連性各工事（品目）における耐震化（耐震対策）との関連性
　　　（耐震工法上どのように必要となるのか、耐震性能の向上にどのようにつながるのか等、記入例を参考にしつつ詳細に記載してください。）
</t>
    <phoneticPr fontId="35"/>
  </si>
  <si>
    <t>消費税</t>
    <rPh sb="0" eb="3">
      <t>ショウヒゼイ</t>
    </rPh>
    <phoneticPr fontId="8"/>
  </si>
  <si>
    <t>令和５年度　専修学校防災機能等強化緊急特別推進事業
（非構造部材の耐震対策）計画調書</t>
    <phoneticPr fontId="8"/>
  </si>
  <si>
    <t>教員・生徒数調書（令和5年4月1日現在）</t>
    <phoneticPr fontId="8"/>
  </si>
  <si>
    <t>過去３年度分の資金収支決算書の写し</t>
    <rPh sb="0" eb="2">
      <t>カコ</t>
    </rPh>
    <rPh sb="3" eb="6">
      <t>ネンドブン</t>
    </rPh>
    <rPh sb="7" eb="9">
      <t>シキン</t>
    </rPh>
    <rPh sb="9" eb="11">
      <t>シュウシ</t>
    </rPh>
    <rPh sb="11" eb="14">
      <t>ケッサンショ</t>
    </rPh>
    <rPh sb="15" eb="16">
      <t>ウツ</t>
    </rPh>
    <phoneticPr fontId="35"/>
  </si>
  <si>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5"/>
  </si>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</sst>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Red]\(#,##0\)"/>
    <numFmt numFmtId="178" formatCode="#,##0_ "/>
    <numFmt numFmtId="179" formatCode="0.0_ "/>
    <numFmt numFmtId="180" formatCode="#,##0_ ;[Red]\-#,##0\ "/>
    <numFmt numFmtId="181" formatCode="#,##0;&quot;△ &quot;#,##0"/>
    <numFmt numFmtId="182" formatCode="#,##0&quot;円&quot;"/>
    <numFmt numFmtId="183" formatCode="#,##0;&quot;▲ &quot;#,##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99"/>
        <bgColor indexed="64"/>
      </patternFill>
    </fill>
  </fills>
  <borders count="117">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3">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38" fontId="7" fillId="0" borderId="0" applyFont="0" applyFill="0" applyBorder="0" applyAlignment="0" applyProtection="0">
      <alignment vertical="center"/>
    </xf>
    <xf numFmtId="0" fontId="4" fillId="0" borderId="0">
      <alignment vertical="center"/>
    </xf>
    <xf numFmtId="0" fontId="4" fillId="0" borderId="0">
      <alignment vertical="center"/>
    </xf>
    <xf numFmtId="38" fontId="37" fillId="0" borderId="0" applyFont="0" applyFill="0" applyBorder="0" applyAlignment="0" applyProtection="0">
      <alignment vertical="center"/>
    </xf>
  </cellStyleXfs>
  <cellXfs count="505">
    <xf numFmtId="0" fontId="0" fillId="0" borderId="0" xfId="0">
      <alignment vertical="center"/>
    </xf>
    <xf numFmtId="0" fontId="10" fillId="0" borderId="0" xfId="0" applyFont="1" applyAlignment="1">
      <alignment vertical="center" shrinkToFit="1"/>
    </xf>
    <xf numFmtId="0" fontId="10" fillId="0" borderId="1" xfId="0" applyFont="1" applyBorder="1" applyAlignment="1">
      <alignment vertical="center" shrinkToFit="1"/>
    </xf>
    <xf numFmtId="0" fontId="10" fillId="0" borderId="2" xfId="0" applyFont="1" applyBorder="1" applyAlignment="1">
      <alignment horizontal="distributed" vertical="center" justifyLastLine="1"/>
    </xf>
    <xf numFmtId="0" fontId="7" fillId="0" borderId="0" xfId="0" applyFont="1" applyAlignment="1">
      <alignment horizontal="center" vertical="center"/>
    </xf>
    <xf numFmtId="0" fontId="7" fillId="0" borderId="0" xfId="0" applyFont="1">
      <alignment vertical="center"/>
    </xf>
    <xf numFmtId="0" fontId="10" fillId="0" borderId="5" xfId="0" applyFont="1" applyBorder="1" applyAlignment="1">
      <alignment horizontal="distributed" vertical="center" justifyLastLine="1"/>
    </xf>
    <xf numFmtId="0" fontId="10" fillId="0" borderId="6" xfId="0" applyFont="1" applyBorder="1" applyAlignment="1">
      <alignment horizontal="distributed" vertical="center" justifyLastLine="1"/>
    </xf>
    <xf numFmtId="0" fontId="10" fillId="0" borderId="7" xfId="0" applyFont="1" applyBorder="1" applyAlignment="1">
      <alignment horizontal="center" vertical="center" justifyLastLine="1"/>
    </xf>
    <xf numFmtId="0" fontId="10" fillId="0" borderId="8" xfId="0" applyFont="1" applyBorder="1" applyAlignment="1">
      <alignment horizontal="distributed" vertical="center" wrapText="1" justifyLastLine="1"/>
    </xf>
    <xf numFmtId="0" fontId="10" fillId="0" borderId="4" xfId="0" applyFont="1" applyBorder="1" applyAlignment="1">
      <alignment horizontal="distributed" vertical="center" justifyLastLine="1"/>
    </xf>
    <xf numFmtId="0" fontId="10" fillId="0" borderId="9" xfId="0" applyFont="1" applyBorder="1" applyAlignment="1">
      <alignment horizontal="distributed" vertical="center" justifyLastLine="1"/>
    </xf>
    <xf numFmtId="0" fontId="10" fillId="0" borderId="12" xfId="0" applyFont="1" applyBorder="1" applyAlignment="1">
      <alignment horizontal="distributed" vertical="center" wrapText="1" justifyLastLine="1"/>
    </xf>
    <xf numFmtId="177" fontId="11" fillId="0" borderId="13" xfId="0" applyNumberFormat="1" applyFont="1" applyBorder="1">
      <alignment vertical="center"/>
    </xf>
    <xf numFmtId="177" fontId="10" fillId="0" borderId="7" xfId="0" applyNumberFormat="1" applyFont="1" applyBorder="1" applyAlignment="1">
      <alignment horizontal="center" vertical="center"/>
    </xf>
    <xf numFmtId="177" fontId="11" fillId="0" borderId="14" xfId="0" applyNumberFormat="1" applyFont="1" applyBorder="1">
      <alignment vertical="center"/>
    </xf>
    <xf numFmtId="177" fontId="10" fillId="0" borderId="15" xfId="0" applyNumberFormat="1" applyFont="1" applyBorder="1" applyAlignment="1">
      <alignment horizontal="center" vertical="center"/>
    </xf>
    <xf numFmtId="177" fontId="11" fillId="0" borderId="13" xfId="0" applyNumberFormat="1" applyFont="1" applyBorder="1" applyAlignment="1">
      <alignment horizontal="left" vertical="center"/>
    </xf>
    <xf numFmtId="177" fontId="11" fillId="0" borderId="14" xfId="0" applyNumberFormat="1" applyFont="1" applyBorder="1" applyAlignment="1">
      <alignment horizontal="left" vertical="center"/>
    </xf>
    <xf numFmtId="0" fontId="10" fillId="0" borderId="16" xfId="0" applyFont="1" applyBorder="1" applyAlignment="1">
      <alignment horizontal="distributed" vertical="center" justifyLastLine="1"/>
    </xf>
    <xf numFmtId="0" fontId="10" fillId="0" borderId="0" xfId="0" applyFont="1" applyAlignment="1">
      <alignment horizontal="center" vertical="center" justifyLastLine="1"/>
    </xf>
    <xf numFmtId="177" fontId="11" fillId="0" borderId="17" xfId="0" applyNumberFormat="1" applyFont="1" applyBorder="1">
      <alignment vertical="center"/>
    </xf>
    <xf numFmtId="177" fontId="10" fillId="0" borderId="0" xfId="0" applyNumberFormat="1" applyFont="1" applyAlignment="1">
      <alignment horizontal="center" vertical="center"/>
    </xf>
    <xf numFmtId="177" fontId="11" fillId="0" borderId="1" xfId="0" applyNumberFormat="1" applyFont="1" applyBorder="1">
      <alignment vertical="center"/>
    </xf>
    <xf numFmtId="0" fontId="10" fillId="0" borderId="18" xfId="0" applyFont="1" applyBorder="1" applyAlignment="1">
      <alignment horizontal="distributed" vertical="center" justifyLastLine="1"/>
    </xf>
    <xf numFmtId="0" fontId="10" fillId="0" borderId="19" xfId="0" applyFont="1" applyBorder="1" applyAlignment="1">
      <alignment horizontal="center" vertical="center" justifyLastLine="1"/>
    </xf>
    <xf numFmtId="177" fontId="11" fillId="0" borderId="20" xfId="0" applyNumberFormat="1" applyFont="1" applyBorder="1">
      <alignment vertical="center"/>
    </xf>
    <xf numFmtId="177" fontId="10" fillId="0" borderId="21" xfId="0" applyNumberFormat="1" applyFont="1" applyBorder="1" applyAlignment="1">
      <alignment horizontal="center" vertical="center"/>
    </xf>
    <xf numFmtId="177" fontId="11" fillId="0" borderId="22" xfId="0" applyNumberFormat="1" applyFont="1" applyBorder="1">
      <alignment vertical="center"/>
    </xf>
    <xf numFmtId="177" fontId="11" fillId="0" borderId="23" xfId="0" applyNumberFormat="1" applyFont="1" applyBorder="1">
      <alignment vertical="center"/>
    </xf>
    <xf numFmtId="177" fontId="0" fillId="0" borderId="0" xfId="0" applyNumberFormat="1">
      <alignment vertical="center"/>
    </xf>
    <xf numFmtId="0" fontId="10" fillId="0" borderId="24" xfId="0" applyFont="1" applyBorder="1" applyAlignment="1">
      <alignment horizontal="center" vertical="center" justifyLastLine="1"/>
    </xf>
    <xf numFmtId="177" fontId="11" fillId="0" borderId="25" xfId="0" applyNumberFormat="1" applyFont="1" applyBorder="1">
      <alignment vertical="center"/>
    </xf>
    <xf numFmtId="177" fontId="10" fillId="0" borderId="24" xfId="0" applyNumberFormat="1" applyFont="1" applyBorder="1" applyAlignment="1">
      <alignment horizontal="center" vertical="center"/>
    </xf>
    <xf numFmtId="177" fontId="10" fillId="0" borderId="24" xfId="0" applyNumberFormat="1" applyFont="1" applyBorder="1" applyAlignment="1">
      <alignment horizontal="center" vertical="center" justifyLastLine="1"/>
    </xf>
    <xf numFmtId="177" fontId="11" fillId="0" borderId="26" xfId="0" applyNumberFormat="1" applyFont="1" applyBorder="1">
      <alignment vertical="center"/>
    </xf>
    <xf numFmtId="0" fontId="10" fillId="0" borderId="5" xfId="0" applyFont="1" applyBorder="1" applyAlignment="1">
      <alignment horizontal="distributed" vertical="center" wrapText="1" justifyLastLine="1"/>
    </xf>
    <xf numFmtId="0" fontId="10" fillId="0" borderId="16" xfId="0" applyFont="1" applyBorder="1" applyAlignment="1">
      <alignment horizontal="distributed" vertical="center" wrapText="1" justifyLastLine="1"/>
    </xf>
    <xf numFmtId="0" fontId="10" fillId="0" borderId="27" xfId="0" applyFont="1" applyBorder="1" applyAlignment="1">
      <alignment horizontal="distributed" vertical="center" justifyLastLine="1"/>
    </xf>
    <xf numFmtId="0" fontId="14" fillId="0" borderId="0" xfId="0" applyFont="1" applyAlignment="1">
      <alignment horizontal="right" vertical="center"/>
    </xf>
    <xf numFmtId="0" fontId="16" fillId="0" borderId="0" xfId="0" applyFont="1" applyAlignment="1">
      <alignment horizontal="center" vertical="center"/>
    </xf>
    <xf numFmtId="0" fontId="17" fillId="0" borderId="0" xfId="0" applyFont="1">
      <alignment vertical="center"/>
    </xf>
    <xf numFmtId="0" fontId="17" fillId="0" borderId="30" xfId="0" applyFont="1" applyBorder="1" applyAlignment="1">
      <alignment horizontal="center" vertical="center" wrapText="1" justifyLastLine="1"/>
    </xf>
    <xf numFmtId="177" fontId="17" fillId="0" borderId="31" xfId="0" applyNumberFormat="1" applyFont="1" applyBorder="1" applyAlignment="1">
      <alignment horizontal="center" vertical="center" justifyLastLine="1"/>
    </xf>
    <xf numFmtId="177" fontId="19" fillId="0" borderId="32" xfId="0" applyNumberFormat="1" applyFont="1" applyBorder="1" applyAlignment="1">
      <alignment vertical="center" shrinkToFit="1"/>
    </xf>
    <xf numFmtId="0" fontId="7" fillId="0" borderId="33" xfId="0" applyFont="1" applyBorder="1">
      <alignment vertical="center"/>
    </xf>
    <xf numFmtId="177" fontId="19" fillId="0" borderId="34" xfId="0" applyNumberFormat="1" applyFont="1" applyBorder="1" applyAlignment="1">
      <alignment vertical="center" shrinkToFit="1"/>
    </xf>
    <xf numFmtId="0" fontId="20" fillId="0" borderId="15" xfId="0" applyFont="1" applyBorder="1" applyAlignment="1">
      <alignment horizontal="right" vertical="center"/>
    </xf>
    <xf numFmtId="177" fontId="19" fillId="0" borderId="36" xfId="0" applyNumberFormat="1" applyFont="1" applyBorder="1">
      <alignment vertical="center"/>
    </xf>
    <xf numFmtId="0" fontId="20" fillId="0" borderId="37" xfId="0" applyFont="1" applyBorder="1" applyAlignment="1">
      <alignment horizontal="right" vertical="center"/>
    </xf>
    <xf numFmtId="0" fontId="17" fillId="0" borderId="39" xfId="0" applyFont="1" applyBorder="1" applyAlignment="1">
      <alignment horizontal="center" vertical="distributed" textRotation="255" justifyLastLine="1"/>
    </xf>
    <xf numFmtId="0" fontId="17" fillId="0" borderId="39" xfId="0" applyFont="1" applyBorder="1">
      <alignment vertical="center"/>
    </xf>
    <xf numFmtId="0" fontId="20" fillId="0" borderId="2" xfId="0" applyFont="1" applyBorder="1" applyAlignment="1">
      <alignment horizontal="right" vertical="center"/>
    </xf>
    <xf numFmtId="0" fontId="17" fillId="0" borderId="41" xfId="0" applyFont="1" applyBorder="1" applyAlignment="1">
      <alignment horizontal="center" vertical="center" wrapText="1" justifyLastLine="1"/>
    </xf>
    <xf numFmtId="177" fontId="17" fillId="0" borderId="42" xfId="0" applyNumberFormat="1" applyFont="1" applyBorder="1" applyAlignment="1">
      <alignment horizontal="center" vertical="center" justifyLastLine="1"/>
    </xf>
    <xf numFmtId="0" fontId="17" fillId="0" borderId="7" xfId="0" applyFont="1" applyBorder="1" applyAlignment="1">
      <alignment horizontal="center" vertical="distributed" textRotation="255" justifyLastLine="1"/>
    </xf>
    <xf numFmtId="0" fontId="17" fillId="0" borderId="7" xfId="0" applyFont="1" applyBorder="1">
      <alignment vertical="center"/>
    </xf>
    <xf numFmtId="0" fontId="17" fillId="0" borderId="14" xfId="0" applyFont="1" applyBorder="1">
      <alignment vertical="center"/>
    </xf>
    <xf numFmtId="0" fontId="17" fillId="0" borderId="43" xfId="0" applyFont="1" applyBorder="1" applyAlignment="1">
      <alignment horizontal="center" vertical="center" wrapText="1" justifyLastLine="1"/>
    </xf>
    <xf numFmtId="177" fontId="17" fillId="0" borderId="44" xfId="0" applyNumberFormat="1" applyFont="1" applyBorder="1" applyAlignment="1">
      <alignment horizontal="center" vertical="center" justifyLastLine="1"/>
    </xf>
    <xf numFmtId="178" fontId="22" fillId="0" borderId="46" xfId="0" applyNumberFormat="1" applyFont="1" applyBorder="1">
      <alignment vertical="center"/>
    </xf>
    <xf numFmtId="0" fontId="17" fillId="0" borderId="17" xfId="0" applyFont="1" applyBorder="1">
      <alignment vertical="center"/>
    </xf>
    <xf numFmtId="178" fontId="17" fillId="0" borderId="17" xfId="0" applyNumberFormat="1" applyFont="1" applyBorder="1">
      <alignment vertical="center"/>
    </xf>
    <xf numFmtId="0" fontId="17" fillId="0" borderId="43" xfId="0" applyFont="1" applyBorder="1">
      <alignment vertical="center"/>
    </xf>
    <xf numFmtId="0" fontId="20" fillId="0" borderId="8" xfId="0" applyFont="1" applyBorder="1" applyAlignment="1">
      <alignment horizontal="right" vertical="center"/>
    </xf>
    <xf numFmtId="178" fontId="17" fillId="0" borderId="17" xfId="0" applyNumberFormat="1" applyFont="1" applyBorder="1" applyAlignment="1">
      <alignment horizontal="center" vertical="center"/>
    </xf>
    <xf numFmtId="0" fontId="20" fillId="0" borderId="47" xfId="0" applyFont="1" applyBorder="1" applyAlignment="1">
      <alignment horizontal="right" vertical="center"/>
    </xf>
    <xf numFmtId="0" fontId="20" fillId="0" borderId="12" xfId="0" applyFont="1" applyBorder="1" applyAlignment="1">
      <alignment horizontal="right" vertical="center"/>
    </xf>
    <xf numFmtId="177" fontId="17" fillId="0" borderId="0" xfId="0" applyNumberFormat="1" applyFont="1" applyAlignment="1">
      <alignment vertical="center" shrinkToFit="1"/>
    </xf>
    <xf numFmtId="177" fontId="17" fillId="0" borderId="0" xfId="0" applyNumberFormat="1" applyFont="1">
      <alignment vertical="center"/>
    </xf>
    <xf numFmtId="0" fontId="10" fillId="0" borderId="75" xfId="0" applyFont="1" applyBorder="1" applyAlignment="1">
      <alignment horizontal="distributed" vertical="center" justifyLastLine="1"/>
    </xf>
    <xf numFmtId="0" fontId="10" fillId="0" borderId="78" xfId="0" applyFont="1" applyBorder="1" applyAlignment="1">
      <alignment horizontal="distributed" vertical="center" justifyLastLine="1"/>
    </xf>
    <xf numFmtId="0" fontId="10" fillId="0" borderId="47" xfId="0" applyFont="1" applyBorder="1" applyAlignment="1">
      <alignment horizontal="distributed" vertical="center" justifyLastLine="1"/>
    </xf>
    <xf numFmtId="0" fontId="17" fillId="0" borderId="13" xfId="0" applyFont="1" applyBorder="1" applyAlignment="1">
      <alignment horizontal="center" vertical="center" justifyLastLine="1"/>
    </xf>
    <xf numFmtId="0" fontId="10" fillId="0" borderId="8" xfId="0" applyFont="1" applyBorder="1" applyAlignment="1">
      <alignment horizontal="distributed" vertical="center" justifyLastLine="1"/>
    </xf>
    <xf numFmtId="0" fontId="10" fillId="0" borderId="18" xfId="0" applyFont="1" applyBorder="1" applyAlignment="1">
      <alignment horizontal="distributed" vertical="center" wrapText="1" justifyLastLine="1"/>
    </xf>
    <xf numFmtId="0" fontId="10" fillId="0" borderId="10" xfId="0" applyFont="1" applyBorder="1" applyAlignment="1">
      <alignment horizontal="distributed" vertical="center" wrapText="1" justifyLastLine="1"/>
    </xf>
    <xf numFmtId="0" fontId="0" fillId="0" borderId="0" xfId="0" applyAlignment="1">
      <alignment horizontal="center" vertical="center"/>
    </xf>
    <xf numFmtId="0" fontId="28" fillId="0" borderId="13" xfId="0" applyFont="1" applyBorder="1" applyAlignment="1">
      <alignment horizontal="distributed" vertical="center" justifyLastLine="1"/>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4" fillId="0" borderId="28" xfId="0" applyNumberFormat="1" applyFont="1" applyBorder="1" applyAlignment="1">
      <alignment horizontal="right" vertical="center"/>
    </xf>
    <xf numFmtId="0" fontId="29" fillId="0" borderId="0" xfId="1" applyFont="1" applyAlignment="1">
      <alignment vertical="center"/>
    </xf>
    <xf numFmtId="0" fontId="6" fillId="0" borderId="0" xfId="2">
      <alignment vertical="center"/>
    </xf>
    <xf numFmtId="0" fontId="10" fillId="0" borderId="0" xfId="1" applyFont="1" applyAlignment="1">
      <alignment vertical="center"/>
    </xf>
    <xf numFmtId="0" fontId="17" fillId="0" borderId="45" xfId="0" applyFont="1" applyBorder="1" applyAlignment="1">
      <alignment horizontal="center" vertical="distributed" textRotation="255" justifyLastLine="1"/>
    </xf>
    <xf numFmtId="0" fontId="17" fillId="0" borderId="82" xfId="0" applyFont="1" applyBorder="1" applyAlignment="1">
      <alignment vertical="center" justifyLastLine="1"/>
    </xf>
    <xf numFmtId="0" fontId="10" fillId="0" borderId="43" xfId="0" applyFont="1" applyBorder="1" applyAlignment="1">
      <alignment horizontal="distributed" vertical="center" wrapText="1" justifyLastLine="1"/>
    </xf>
    <xf numFmtId="0" fontId="17" fillId="0" borderId="86" xfId="0" applyFont="1" applyBorder="1" applyAlignment="1">
      <alignment vertical="center" justifyLastLine="1"/>
    </xf>
    <xf numFmtId="0" fontId="0" fillId="0" borderId="68" xfId="0" applyBorder="1">
      <alignment vertical="center"/>
    </xf>
    <xf numFmtId="0" fontId="0" fillId="0" borderId="38" xfId="0" applyBorder="1">
      <alignment vertical="center"/>
    </xf>
    <xf numFmtId="0" fontId="10" fillId="3" borderId="8" xfId="0" applyFont="1" applyFill="1" applyBorder="1" applyAlignment="1">
      <alignment horizontal="distributed" vertical="center" justifyLastLine="1"/>
    </xf>
    <xf numFmtId="0" fontId="10" fillId="0" borderId="11" xfId="0" applyFont="1" applyBorder="1" applyAlignment="1">
      <alignment horizontal="distributed" vertical="center" wrapText="1" justifyLastLine="1"/>
    </xf>
    <xf numFmtId="0" fontId="10" fillId="0" borderId="92"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14" xfId="0" applyFont="1" applyBorder="1" applyAlignment="1">
      <alignment horizontal="left" vertical="center" shrinkToFit="1"/>
    </xf>
    <xf numFmtId="0" fontId="10" fillId="0" borderId="24" xfId="0" applyFont="1" applyBorder="1" applyAlignment="1">
      <alignment horizontal="left" vertical="center" shrinkToFit="1"/>
    </xf>
    <xf numFmtId="0" fontId="10" fillId="0" borderId="26" xfId="0" applyFont="1" applyBorder="1" applyAlignment="1">
      <alignment horizontal="left" vertical="center" shrinkToFit="1"/>
    </xf>
    <xf numFmtId="12" fontId="6" fillId="0" borderId="0" xfId="2" applyNumberFormat="1">
      <alignment vertical="center"/>
    </xf>
    <xf numFmtId="0" fontId="17" fillId="0" borderId="43" xfId="0" applyFont="1" applyBorder="1" applyAlignment="1">
      <alignment horizontal="center" vertical="distributed" textRotation="255" justifyLastLine="1"/>
    </xf>
    <xf numFmtId="0" fontId="28" fillId="0" borderId="8" xfId="0" applyFont="1" applyBorder="1" applyAlignment="1">
      <alignment horizontal="distributed" vertical="center" justifyLastLine="1"/>
    </xf>
    <xf numFmtId="0" fontId="36" fillId="0" borderId="0" xfId="10" applyFont="1">
      <alignment vertical="center"/>
    </xf>
    <xf numFmtId="0" fontId="4" fillId="0" borderId="0" xfId="10">
      <alignment vertical="center"/>
    </xf>
    <xf numFmtId="0" fontId="34" fillId="0" borderId="0" xfId="10" applyFont="1" applyAlignment="1">
      <alignment horizontal="center" vertical="center"/>
    </xf>
    <xf numFmtId="0" fontId="37" fillId="0" borderId="0" xfId="10" applyFont="1" applyAlignment="1">
      <alignment horizontal="center" vertical="center"/>
    </xf>
    <xf numFmtId="0" fontId="38" fillId="0" borderId="0" xfId="10" applyFont="1">
      <alignment vertical="center"/>
    </xf>
    <xf numFmtId="0" fontId="37" fillId="0" borderId="8" xfId="10" applyFont="1" applyBorder="1" applyAlignment="1">
      <alignment horizontal="center" vertical="center"/>
    </xf>
    <xf numFmtId="0" fontId="37" fillId="0" borderId="0" xfId="10" applyFont="1">
      <alignment vertical="center"/>
    </xf>
    <xf numFmtId="0" fontId="39" fillId="0" borderId="0" xfId="10" applyFont="1" applyAlignment="1">
      <alignment horizontal="center" vertical="center"/>
    </xf>
    <xf numFmtId="0" fontId="40" fillId="0" borderId="0" xfId="10" applyFont="1" applyAlignment="1">
      <alignment horizontal="center" vertical="center"/>
    </xf>
    <xf numFmtId="0" fontId="38" fillId="0" borderId="0" xfId="10" applyFont="1" applyAlignment="1">
      <alignment horizontal="left" vertical="center"/>
    </xf>
    <xf numFmtId="0" fontId="39" fillId="0" borderId="0" xfId="10" applyFont="1">
      <alignment vertical="center"/>
    </xf>
    <xf numFmtId="0" fontId="39" fillId="0" borderId="1" xfId="10" applyFont="1" applyBorder="1">
      <alignment vertical="center"/>
    </xf>
    <xf numFmtId="0" fontId="39" fillId="0" borderId="68" xfId="10" applyFont="1" applyBorder="1">
      <alignment vertical="center"/>
    </xf>
    <xf numFmtId="0" fontId="37" fillId="0" borderId="0" xfId="10" applyFont="1" applyAlignment="1">
      <alignment vertical="center" wrapText="1"/>
    </xf>
    <xf numFmtId="0" fontId="37" fillId="0" borderId="1" xfId="10" applyFont="1" applyBorder="1" applyAlignment="1">
      <alignment vertical="center" wrapText="1"/>
    </xf>
    <xf numFmtId="0" fontId="37" fillId="0" borderId="68" xfId="10" applyFont="1" applyBorder="1" applyAlignment="1">
      <alignment vertical="center" wrapText="1"/>
    </xf>
    <xf numFmtId="0" fontId="37" fillId="3" borderId="0" xfId="10" applyFont="1" applyFill="1" applyAlignment="1">
      <alignment vertical="center" wrapText="1"/>
    </xf>
    <xf numFmtId="0" fontId="37" fillId="3" borderId="0" xfId="10" applyFont="1" applyFill="1" applyAlignment="1">
      <alignment horizontal="left" vertical="center" wrapText="1" indent="1"/>
    </xf>
    <xf numFmtId="0" fontId="4" fillId="3" borderId="0" xfId="10" applyFill="1">
      <alignment vertical="center"/>
    </xf>
    <xf numFmtId="0" fontId="4" fillId="6" borderId="8" xfId="10" applyFill="1" applyBorder="1" applyAlignment="1">
      <alignment horizontal="center" vertical="center"/>
    </xf>
    <xf numFmtId="0" fontId="43" fillId="0" borderId="0" xfId="10" applyFont="1" applyAlignment="1">
      <alignment horizontal="center" vertical="center"/>
    </xf>
    <xf numFmtId="0" fontId="4" fillId="0" borderId="8" xfId="10" applyBorder="1" applyAlignment="1">
      <alignment horizontal="center" vertical="center"/>
    </xf>
    <xf numFmtId="0" fontId="41" fillId="0" borderId="0" xfId="10" applyFont="1" applyAlignment="1">
      <alignment horizontal="center" vertical="center"/>
    </xf>
    <xf numFmtId="0" fontId="38" fillId="0" borderId="0" xfId="10" applyFont="1" applyAlignment="1">
      <alignment horizontal="center" vertical="center" wrapText="1"/>
    </xf>
    <xf numFmtId="0" fontId="43" fillId="0" borderId="0" xfId="10" applyFont="1" applyAlignment="1">
      <alignment horizontal="left" vertical="center" wrapText="1"/>
    </xf>
    <xf numFmtId="0" fontId="4" fillId="0" borderId="0" xfId="10" applyAlignment="1">
      <alignment horizontal="left" vertical="center" wrapText="1"/>
    </xf>
    <xf numFmtId="0" fontId="38" fillId="0" borderId="0" xfId="10" applyFont="1" applyAlignment="1">
      <alignment horizontal="left" vertical="center" wrapText="1"/>
    </xf>
    <xf numFmtId="0" fontId="4" fillId="0" borderId="0" xfId="10" applyAlignment="1">
      <alignment horizontal="center" vertical="center"/>
    </xf>
    <xf numFmtId="0" fontId="4" fillId="0" borderId="0" xfId="10" applyAlignment="1">
      <alignment horizontal="center" vertical="center" wrapText="1"/>
    </xf>
    <xf numFmtId="0" fontId="4" fillId="0" borderId="0" xfId="11">
      <alignment vertical="center"/>
    </xf>
    <xf numFmtId="0" fontId="4" fillId="0" borderId="0" xfId="11" applyAlignment="1">
      <alignment horizontal="center" vertical="center"/>
    </xf>
    <xf numFmtId="0" fontId="39" fillId="0" borderId="0" xfId="11" applyFont="1" applyAlignment="1">
      <alignment horizontal="right" vertical="center"/>
    </xf>
    <xf numFmtId="0" fontId="47" fillId="0" borderId="0" xfId="11" applyFont="1" applyAlignment="1">
      <alignment horizontal="center" vertical="center"/>
    </xf>
    <xf numFmtId="0" fontId="43" fillId="0" borderId="0" xfId="11" applyFont="1" applyAlignment="1">
      <alignment horizontal="center" vertical="center" wrapText="1"/>
    </xf>
    <xf numFmtId="0" fontId="0" fillId="8" borderId="97" xfId="11" applyFont="1" applyFill="1" applyBorder="1" applyAlignment="1">
      <alignment horizontal="center" vertical="center"/>
    </xf>
    <xf numFmtId="0" fontId="0" fillId="8" borderId="98" xfId="11" applyFont="1" applyFill="1" applyBorder="1" applyAlignment="1">
      <alignment horizontal="center" vertical="center"/>
    </xf>
    <xf numFmtId="0" fontId="0" fillId="8" borderId="99" xfId="11" applyFont="1" applyFill="1" applyBorder="1" applyAlignment="1">
      <alignment horizontal="center" vertical="center" wrapText="1"/>
    </xf>
    <xf numFmtId="0" fontId="4" fillId="8" borderId="99" xfId="11" applyFill="1" applyBorder="1" applyAlignment="1">
      <alignment horizontal="center" vertical="center" wrapText="1"/>
    </xf>
    <xf numFmtId="0" fontId="0" fillId="8" borderId="100" xfId="11" applyFont="1" applyFill="1" applyBorder="1" applyAlignment="1">
      <alignment horizontal="center" vertical="center"/>
    </xf>
    <xf numFmtId="0" fontId="4" fillId="8" borderId="97" xfId="11" applyFill="1" applyBorder="1" applyAlignment="1">
      <alignment horizontal="center" vertical="center"/>
    </xf>
    <xf numFmtId="0" fontId="4" fillId="3" borderId="0" xfId="11" applyFill="1" applyAlignment="1">
      <alignment horizontal="center" vertical="center"/>
    </xf>
    <xf numFmtId="0" fontId="4" fillId="8" borderId="101" xfId="11" applyFill="1" applyBorder="1" applyAlignment="1">
      <alignment horizontal="center" vertical="center"/>
    </xf>
    <xf numFmtId="0" fontId="0" fillId="8" borderId="97" xfId="11" applyFont="1" applyFill="1" applyBorder="1" applyAlignment="1">
      <alignment horizontal="center" vertical="center" wrapText="1"/>
    </xf>
    <xf numFmtId="0" fontId="49" fillId="0" borderId="0" xfId="11" applyFont="1" applyAlignment="1">
      <alignment horizontal="center" vertical="center" wrapText="1"/>
    </xf>
    <xf numFmtId="0" fontId="49" fillId="8" borderId="102" xfId="11" applyFont="1" applyFill="1" applyBorder="1" applyAlignment="1">
      <alignment horizontal="center" vertical="center" wrapText="1"/>
    </xf>
    <xf numFmtId="0" fontId="49" fillId="8" borderId="28" xfId="11" applyFont="1" applyFill="1" applyBorder="1" applyAlignment="1">
      <alignment horizontal="center" vertical="center" wrapText="1"/>
    </xf>
    <xf numFmtId="0" fontId="49" fillId="8" borderId="103" xfId="11" applyFont="1" applyFill="1" applyBorder="1" applyAlignment="1">
      <alignment horizontal="center" vertical="center" wrapText="1"/>
    </xf>
    <xf numFmtId="0" fontId="49" fillId="8" borderId="104" xfId="11" applyFont="1" applyFill="1" applyBorder="1" applyAlignment="1">
      <alignment horizontal="center" vertical="center" wrapText="1"/>
    </xf>
    <xf numFmtId="0" fontId="49" fillId="3" borderId="0" xfId="11" applyFont="1" applyFill="1" applyAlignment="1">
      <alignment horizontal="center" vertical="center" wrapText="1"/>
    </xf>
    <xf numFmtId="0" fontId="50" fillId="0" borderId="0" xfId="11" applyFont="1" applyAlignment="1">
      <alignment vertical="center" wrapText="1"/>
    </xf>
    <xf numFmtId="0" fontId="49" fillId="8" borderId="105" xfId="11" applyFont="1" applyFill="1" applyBorder="1" applyAlignment="1">
      <alignment horizontal="center" vertical="center" wrapText="1"/>
    </xf>
    <xf numFmtId="0" fontId="51" fillId="0" borderId="0" xfId="11" applyFont="1">
      <alignment vertical="center"/>
    </xf>
    <xf numFmtId="0" fontId="4" fillId="0" borderId="106" xfId="11" applyBorder="1" applyAlignment="1">
      <alignment horizontal="center" vertical="center"/>
    </xf>
    <xf numFmtId="0" fontId="0" fillId="0" borderId="67" xfId="11" applyFont="1" applyBorder="1" applyAlignment="1">
      <alignment horizontal="left" vertical="center" wrapText="1"/>
    </xf>
    <xf numFmtId="0" fontId="0" fillId="0" borderId="43" xfId="11" applyFont="1" applyBorder="1" applyAlignment="1">
      <alignment horizontal="left" vertical="center" wrapText="1"/>
    </xf>
    <xf numFmtId="0" fontId="47" fillId="0" borderId="80" xfId="11" applyFont="1" applyBorder="1" applyAlignment="1">
      <alignment horizontal="left" vertical="center" wrapText="1"/>
    </xf>
    <xf numFmtId="38" fontId="4" fillId="0" borderId="43" xfId="9" applyFont="1" applyBorder="1">
      <alignment vertical="center"/>
    </xf>
    <xf numFmtId="38" fontId="4" fillId="3" borderId="43" xfId="9" applyFont="1" applyFill="1" applyBorder="1" applyAlignment="1">
      <alignment horizontal="right" vertical="center"/>
    </xf>
    <xf numFmtId="38" fontId="4" fillId="3" borderId="106" xfId="9" applyFont="1" applyFill="1" applyBorder="1" applyAlignment="1">
      <alignment horizontal="left" vertical="center" wrapText="1"/>
    </xf>
    <xf numFmtId="38" fontId="4" fillId="3" borderId="0" xfId="9" applyFont="1" applyFill="1" applyBorder="1" applyAlignment="1">
      <alignment horizontal="left" vertical="center" wrapText="1"/>
    </xf>
    <xf numFmtId="0" fontId="4" fillId="0" borderId="107" xfId="11" applyBorder="1" applyAlignment="1">
      <alignment horizontal="center" vertical="center"/>
    </xf>
    <xf numFmtId="0" fontId="0" fillId="0" borderId="7" xfId="11" applyFont="1" applyBorder="1" applyAlignment="1">
      <alignment horizontal="left" vertical="center" wrapText="1"/>
    </xf>
    <xf numFmtId="0" fontId="0" fillId="0" borderId="8" xfId="11" applyFont="1" applyBorder="1" applyAlignment="1">
      <alignment horizontal="left" vertical="center" wrapText="1"/>
    </xf>
    <xf numFmtId="0" fontId="47" fillId="0" borderId="43" xfId="11" applyFont="1" applyBorder="1" applyAlignment="1">
      <alignment horizontal="left" vertical="center" wrapText="1"/>
    </xf>
    <xf numFmtId="38" fontId="4" fillId="0" borderId="8" xfId="9" applyFont="1" applyBorder="1">
      <alignment vertical="center"/>
    </xf>
    <xf numFmtId="38" fontId="4" fillId="3" borderId="8" xfId="9" applyFont="1" applyFill="1" applyBorder="1" applyAlignment="1">
      <alignment horizontal="right" vertical="center"/>
    </xf>
    <xf numFmtId="38" fontId="4" fillId="3" borderId="107" xfId="9" applyFont="1" applyFill="1" applyBorder="1" applyAlignment="1">
      <alignment horizontal="left" vertical="center" wrapText="1"/>
    </xf>
    <xf numFmtId="0" fontId="4" fillId="0" borderId="7" xfId="11" applyBorder="1" applyAlignment="1">
      <alignment horizontal="left" vertical="center" wrapText="1"/>
    </xf>
    <xf numFmtId="0" fontId="4" fillId="0" borderId="8" xfId="11" applyBorder="1" applyAlignment="1">
      <alignment horizontal="left" vertical="center" wrapText="1"/>
    </xf>
    <xf numFmtId="0" fontId="4" fillId="0" borderId="109" xfId="11" applyBorder="1" applyAlignment="1">
      <alignment horizontal="center" vertical="center"/>
    </xf>
    <xf numFmtId="0" fontId="4" fillId="0" borderId="95" xfId="11" applyBorder="1" applyAlignment="1">
      <alignment horizontal="left" vertical="center" wrapText="1"/>
    </xf>
    <xf numFmtId="0" fontId="4" fillId="0" borderId="88" xfId="11" applyBorder="1" applyAlignment="1">
      <alignment horizontal="left" vertical="center" wrapText="1"/>
    </xf>
    <xf numFmtId="0" fontId="47" fillId="0" borderId="103" xfId="11" applyFont="1" applyBorder="1" applyAlignment="1">
      <alignment horizontal="left" vertical="center" wrapText="1"/>
    </xf>
    <xf numFmtId="38" fontId="4" fillId="0" borderId="88" xfId="9" applyFont="1" applyBorder="1">
      <alignment vertical="center"/>
    </xf>
    <xf numFmtId="38" fontId="4" fillId="3" borderId="88" xfId="9" applyFont="1" applyFill="1" applyBorder="1" applyAlignment="1">
      <alignment horizontal="right" vertical="center"/>
    </xf>
    <xf numFmtId="38" fontId="4" fillId="3" borderId="109" xfId="9" applyFont="1" applyFill="1" applyBorder="1" applyAlignment="1">
      <alignment horizontal="left" vertical="center" wrapText="1"/>
    </xf>
    <xf numFmtId="0" fontId="52" fillId="0" borderId="0" xfId="11" applyFont="1" applyAlignment="1">
      <alignment horizontal="distributed" vertical="center" justifyLastLine="1"/>
    </xf>
    <xf numFmtId="38" fontId="4" fillId="0" borderId="0" xfId="11" applyNumberFormat="1">
      <alignment vertical="center"/>
    </xf>
    <xf numFmtId="0" fontId="43" fillId="0" borderId="0" xfId="11" applyFont="1" applyAlignment="1">
      <alignment vertical="top"/>
    </xf>
    <xf numFmtId="0" fontId="43" fillId="0" borderId="0" xfId="11" applyFont="1" applyAlignment="1">
      <alignment horizontal="center" vertical="top"/>
    </xf>
    <xf numFmtId="0" fontId="53" fillId="0" borderId="0" xfId="11" applyFont="1" applyAlignment="1">
      <alignment horizontal="distributed" vertical="top" justifyLastLine="1"/>
    </xf>
    <xf numFmtId="38" fontId="43" fillId="0" borderId="0" xfId="11" applyNumberFormat="1" applyFont="1" applyAlignment="1">
      <alignment vertical="top"/>
    </xf>
    <xf numFmtId="0" fontId="47" fillId="0" borderId="0" xfId="11" applyFont="1" applyAlignment="1">
      <alignment horizontal="center"/>
    </xf>
    <xf numFmtId="0" fontId="48" fillId="0" borderId="0" xfId="11" applyFont="1" applyAlignment="1">
      <alignment horizontal="center"/>
    </xf>
    <xf numFmtId="38" fontId="0" fillId="9" borderId="110" xfId="9" applyFont="1" applyFill="1" applyBorder="1" applyAlignment="1">
      <alignment horizontal="right" vertical="center"/>
    </xf>
    <xf numFmtId="0" fontId="0" fillId="0" borderId="0" xfId="11" applyFont="1">
      <alignment vertical="center"/>
    </xf>
    <xf numFmtId="0" fontId="43" fillId="7" borderId="8" xfId="11" applyFont="1" applyFill="1" applyBorder="1" applyAlignment="1">
      <alignment horizontal="center" vertical="center"/>
    </xf>
    <xf numFmtId="0" fontId="38" fillId="7" borderId="8" xfId="11" applyFont="1" applyFill="1" applyBorder="1" applyAlignment="1">
      <alignment horizontal="center" vertical="center"/>
    </xf>
    <xf numFmtId="10" fontId="4" fillId="0" borderId="8" xfId="11" applyNumberFormat="1" applyBorder="1">
      <alignment vertical="center"/>
    </xf>
    <xf numFmtId="181" fontId="4" fillId="0" borderId="0" xfId="11" applyNumberFormat="1">
      <alignment vertical="center"/>
    </xf>
    <xf numFmtId="0" fontId="52" fillId="0" borderId="0" xfId="11" applyFont="1" applyAlignment="1">
      <alignment horizontal="right" vertical="center"/>
    </xf>
    <xf numFmtId="0" fontId="36" fillId="0" borderId="0" xfId="11" applyFont="1">
      <alignment vertical="center"/>
    </xf>
    <xf numFmtId="0" fontId="34" fillId="0" borderId="0" xfId="11" applyFont="1" applyAlignment="1">
      <alignment horizontal="center" vertical="center"/>
    </xf>
    <xf numFmtId="0" fontId="46" fillId="7" borderId="8" xfId="11" applyFont="1" applyFill="1" applyBorder="1" applyAlignment="1">
      <alignment horizontal="center" vertical="center"/>
    </xf>
    <xf numFmtId="0" fontId="60" fillId="0" borderId="0" xfId="11" applyFont="1">
      <alignment vertical="center"/>
    </xf>
    <xf numFmtId="0" fontId="4" fillId="0" borderId="8" xfId="11" applyBorder="1" applyAlignment="1">
      <alignment horizontal="center" vertical="center"/>
    </xf>
    <xf numFmtId="0" fontId="4" fillId="0" borderId="67" xfId="11" applyBorder="1" applyAlignment="1">
      <alignment horizontal="left" vertical="center" wrapText="1" shrinkToFit="1"/>
    </xf>
    <xf numFmtId="0" fontId="4" fillId="0" borderId="43" xfId="11" applyBorder="1" applyAlignment="1">
      <alignment horizontal="center" vertical="center" shrinkToFit="1"/>
    </xf>
    <xf numFmtId="0" fontId="17" fillId="0" borderId="0" xfId="0" applyFont="1" applyAlignment="1">
      <alignment horizontal="right" vertical="center"/>
    </xf>
    <xf numFmtId="0" fontId="10" fillId="0" borderId="3" xfId="0" applyFont="1" applyBorder="1" applyAlignment="1">
      <alignment horizontal="distributed" vertical="center" justifyLastLine="1"/>
    </xf>
    <xf numFmtId="0" fontId="17" fillId="0" borderId="111" xfId="0" applyFont="1" applyBorder="1" applyAlignment="1">
      <alignment horizontal="distributed" vertical="center"/>
    </xf>
    <xf numFmtId="0" fontId="17" fillId="0" borderId="4" xfId="0" applyFont="1" applyBorder="1" applyAlignment="1">
      <alignment horizontal="distributed" vertical="center" wrapText="1" justifyLastLine="1"/>
    </xf>
    <xf numFmtId="0" fontId="17" fillId="0" borderId="113" xfId="0" applyFont="1" applyBorder="1" applyAlignment="1">
      <alignment horizontal="distributed" vertical="center" justifyLastLine="1"/>
    </xf>
    <xf numFmtId="0" fontId="17" fillId="0" borderId="6" xfId="0" applyFont="1" applyBorder="1" applyAlignment="1">
      <alignment horizontal="distributed" vertical="center" justifyLastLine="1"/>
    </xf>
    <xf numFmtId="0" fontId="17" fillId="0" borderId="15" xfId="0" applyFont="1" applyBorder="1" applyAlignment="1">
      <alignment horizontal="distributed" vertical="center" justifyLastLine="1"/>
    </xf>
    <xf numFmtId="178" fontId="17" fillId="0" borderId="7" xfId="0" applyNumberFormat="1" applyFont="1" applyBorder="1" applyAlignment="1">
      <alignment horizontal="right" vertical="center" shrinkToFit="1"/>
    </xf>
    <xf numFmtId="0" fontId="17" fillId="0" borderId="14" xfId="0" applyFont="1" applyBorder="1" applyAlignment="1">
      <alignment horizontal="left" vertical="center"/>
    </xf>
    <xf numFmtId="0" fontId="17" fillId="0" borderId="58" xfId="0" applyFont="1" applyBorder="1" applyAlignment="1">
      <alignment horizontal="distributed" vertical="center" justifyLastLine="1"/>
    </xf>
    <xf numFmtId="178" fontId="17" fillId="0" borderId="24" xfId="0" applyNumberFormat="1" applyFont="1" applyBorder="1" applyAlignment="1">
      <alignment horizontal="right" vertical="center" shrinkToFit="1"/>
    </xf>
    <xf numFmtId="0" fontId="17" fillId="0" borderId="26" xfId="0" applyFont="1" applyBorder="1" applyAlignment="1">
      <alignment horizontal="left" vertical="center"/>
    </xf>
    <xf numFmtId="0" fontId="17" fillId="0" borderId="114" xfId="0" applyFont="1" applyBorder="1">
      <alignment vertical="center"/>
    </xf>
    <xf numFmtId="0" fontId="17" fillId="0" borderId="68" xfId="0" applyFont="1" applyBorder="1">
      <alignment vertical="center"/>
    </xf>
    <xf numFmtId="177" fontId="17" fillId="0" borderId="0" xfId="0" applyNumberFormat="1" applyFont="1" applyAlignment="1">
      <alignment horizontal="right" vertical="center"/>
    </xf>
    <xf numFmtId="182" fontId="17" fillId="0" borderId="0" xfId="0" applyNumberFormat="1" applyFont="1">
      <alignment vertical="center"/>
    </xf>
    <xf numFmtId="183" fontId="17" fillId="0" borderId="0" xfId="0" applyNumberFormat="1" applyFont="1">
      <alignment vertical="center"/>
    </xf>
    <xf numFmtId="0" fontId="17" fillId="0" borderId="1" xfId="0" applyFont="1" applyBorder="1" applyAlignment="1">
      <alignment horizontal="left" vertical="center"/>
    </xf>
    <xf numFmtId="0" fontId="17" fillId="0" borderId="0" xfId="0" applyFont="1" applyAlignment="1">
      <alignment horizontal="left" vertical="center"/>
    </xf>
    <xf numFmtId="0" fontId="41" fillId="0" borderId="0" xfId="11" applyFont="1" applyAlignment="1">
      <alignment horizontal="center" vertical="center"/>
    </xf>
    <xf numFmtId="0" fontId="65" fillId="0" borderId="0" xfId="0" applyFont="1">
      <alignment vertical="center"/>
    </xf>
    <xf numFmtId="177" fontId="21" fillId="0" borderId="38" xfId="0" applyNumberFormat="1" applyFont="1" applyBorder="1" applyAlignment="1">
      <alignment vertical="center" shrinkToFit="1"/>
    </xf>
    <xf numFmtId="0" fontId="2" fillId="8" borderId="99" xfId="11" applyFont="1" applyFill="1" applyBorder="1" applyAlignment="1">
      <alignment horizontal="center" vertical="center"/>
    </xf>
    <xf numFmtId="0" fontId="17" fillId="0" borderId="8" xfId="0" applyFont="1" applyBorder="1">
      <alignment vertical="center"/>
    </xf>
    <xf numFmtId="0" fontId="17" fillId="0" borderId="8" xfId="0" applyFont="1" applyBorder="1" applyAlignment="1">
      <alignment horizontal="center" vertical="distributed" textRotation="255" justifyLastLine="1"/>
    </xf>
    <xf numFmtId="0" fontId="7" fillId="0" borderId="45" xfId="0" applyFont="1" applyBorder="1">
      <alignment vertical="center"/>
    </xf>
    <xf numFmtId="0" fontId="17" fillId="0" borderId="116" xfId="0" applyFont="1" applyBorder="1">
      <alignment vertical="center"/>
    </xf>
    <xf numFmtId="0" fontId="17" fillId="0" borderId="84" xfId="0" applyFont="1" applyBorder="1">
      <alignment vertical="center"/>
    </xf>
    <xf numFmtId="0" fontId="2" fillId="7" borderId="15" xfId="8" applyFont="1" applyFill="1" applyBorder="1" applyAlignment="1">
      <alignment horizontal="left" vertical="center" wrapText="1"/>
    </xf>
    <xf numFmtId="0" fontId="5" fillId="7" borderId="7" xfId="8" applyFill="1" applyBorder="1" applyAlignment="1">
      <alignment horizontal="left" vertical="center" wrapText="1"/>
    </xf>
    <xf numFmtId="0" fontId="4" fillId="7" borderId="15" xfId="10" applyFill="1" applyBorder="1" applyAlignment="1">
      <alignment horizontal="left" vertical="center"/>
    </xf>
    <xf numFmtId="0" fontId="4" fillId="7" borderId="7" xfId="10" applyFill="1" applyBorder="1" applyAlignment="1">
      <alignment horizontal="left" vertical="center"/>
    </xf>
    <xf numFmtId="0" fontId="39" fillId="0" borderId="67" xfId="10" applyFont="1" applyBorder="1" applyAlignment="1">
      <alignment horizontal="center" vertical="center"/>
    </xf>
    <xf numFmtId="0" fontId="4" fillId="6" borderId="15" xfId="10" applyFill="1" applyBorder="1" applyAlignment="1">
      <alignment horizontal="center" vertical="center"/>
    </xf>
    <xf numFmtId="0" fontId="4" fillId="6" borderId="7" xfId="10" applyFill="1" applyBorder="1" applyAlignment="1">
      <alignment horizontal="center" vertical="center"/>
    </xf>
    <xf numFmtId="0" fontId="4" fillId="7" borderId="15" xfId="10" applyFill="1" applyBorder="1" applyAlignment="1">
      <alignment horizontal="left" vertical="center" wrapText="1"/>
    </xf>
    <xf numFmtId="0" fontId="4" fillId="7" borderId="7" xfId="10" applyFill="1" applyBorder="1" applyAlignment="1">
      <alignment horizontal="left" vertical="center" wrapText="1"/>
    </xf>
    <xf numFmtId="0" fontId="4" fillId="6" borderId="13" xfId="10" applyFill="1" applyBorder="1" applyAlignment="1">
      <alignment horizontal="center" vertical="center"/>
    </xf>
    <xf numFmtId="0" fontId="4" fillId="7" borderId="7" xfId="11" applyFill="1" applyBorder="1" applyAlignment="1">
      <alignment horizontal="left" vertical="center" wrapText="1"/>
    </xf>
    <xf numFmtId="0" fontId="4" fillId="7" borderId="13" xfId="11" applyFill="1" applyBorder="1" applyAlignment="1">
      <alignment horizontal="left" vertical="center" wrapText="1"/>
    </xf>
    <xf numFmtId="0" fontId="2" fillId="7" borderId="15" xfId="10" applyFont="1" applyFill="1" applyBorder="1" applyAlignment="1">
      <alignment horizontal="left" vertical="center" wrapText="1"/>
    </xf>
    <xf numFmtId="0" fontId="4" fillId="0" borderId="8" xfId="10" applyBorder="1" applyAlignment="1">
      <alignment horizontal="center" vertical="center"/>
    </xf>
    <xf numFmtId="0" fontId="4" fillId="7" borderId="13" xfId="10" applyFill="1" applyBorder="1" applyAlignment="1">
      <alignment horizontal="left" vertical="center" wrapText="1"/>
    </xf>
    <xf numFmtId="0" fontId="4" fillId="7" borderId="13" xfId="10" applyFill="1" applyBorder="1" applyAlignment="1">
      <alignment horizontal="left" vertical="center"/>
    </xf>
    <xf numFmtId="0" fontId="37" fillId="5" borderId="94" xfId="10" applyFont="1" applyFill="1" applyBorder="1" applyAlignment="1">
      <alignment horizontal="left" vertical="center" wrapText="1" indent="1"/>
    </xf>
    <xf numFmtId="0" fontId="37" fillId="5" borderId="95" xfId="10" applyFont="1" applyFill="1" applyBorder="1" applyAlignment="1">
      <alignment horizontal="left" vertical="center" wrapText="1" indent="1"/>
    </xf>
    <xf numFmtId="0" fontId="37" fillId="5" borderId="96" xfId="10" applyFont="1" applyFill="1" applyBorder="1" applyAlignment="1">
      <alignment horizontal="left" vertical="center" wrapText="1" indent="1"/>
    </xf>
    <xf numFmtId="0" fontId="39" fillId="4" borderId="62" xfId="10" applyFont="1" applyFill="1" applyBorder="1" applyAlignment="1">
      <alignment horizontal="center" vertical="center"/>
    </xf>
    <xf numFmtId="0" fontId="34" fillId="0" borderId="0" xfId="10" applyFont="1" applyAlignment="1">
      <alignment horizontal="center" vertical="center"/>
    </xf>
    <xf numFmtId="0" fontId="37" fillId="0" borderId="67" xfId="10" applyFont="1" applyBorder="1" applyAlignment="1">
      <alignment horizontal="center" vertical="center"/>
    </xf>
    <xf numFmtId="0" fontId="39" fillId="0" borderId="15" xfId="10" applyFont="1" applyBorder="1" applyAlignment="1">
      <alignment horizontal="center" vertical="center"/>
    </xf>
    <xf numFmtId="0" fontId="39" fillId="0" borderId="13" xfId="10" applyFont="1" applyBorder="1" applyAlignment="1">
      <alignment horizontal="center" vertical="center"/>
    </xf>
    <xf numFmtId="0" fontId="10" fillId="0" borderId="15" xfId="0" applyFont="1" applyBorder="1" applyAlignment="1">
      <alignment horizontal="left" vertical="center" wrapText="1" justifyLastLine="1"/>
    </xf>
    <xf numFmtId="0" fontId="10" fillId="0" borderId="7" xfId="0" applyFont="1" applyBorder="1" applyAlignment="1">
      <alignment horizontal="left" vertical="center" justifyLastLine="1"/>
    </xf>
    <xf numFmtId="0" fontId="10" fillId="0" borderId="14" xfId="0" applyFont="1" applyBorder="1" applyAlignment="1">
      <alignment horizontal="left" vertical="center" justifyLastLine="1"/>
    </xf>
    <xf numFmtId="0" fontId="10" fillId="0" borderId="51" xfId="0" applyFont="1" applyBorder="1" applyAlignment="1">
      <alignment horizontal="left" vertical="center" wrapText="1" justifyLastLine="1"/>
    </xf>
    <xf numFmtId="0" fontId="10" fillId="0" borderId="28" xfId="0" applyFont="1" applyBorder="1" applyAlignment="1">
      <alignment horizontal="left" vertical="center" justifyLastLine="1"/>
    </xf>
    <xf numFmtId="0" fontId="10" fillId="0" borderId="52" xfId="0" applyFont="1" applyBorder="1" applyAlignment="1">
      <alignment horizontal="left" vertical="center" justifyLastLine="1"/>
    </xf>
    <xf numFmtId="0" fontId="10" fillId="0" borderId="77" xfId="0" applyFont="1" applyBorder="1" applyAlignment="1">
      <alignment horizontal="center" vertical="center" shrinkToFit="1"/>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53" xfId="0" applyFont="1" applyBorder="1" applyAlignment="1">
      <alignment horizontal="left" vertical="center" shrinkToFit="1"/>
    </xf>
    <xf numFmtId="0" fontId="10" fillId="0" borderId="54" xfId="0" applyFont="1" applyBorder="1" applyAlignment="1">
      <alignment horizontal="left" vertical="center" shrinkToFit="1"/>
    </xf>
    <xf numFmtId="0" fontId="10" fillId="0" borderId="76" xfId="0" applyFont="1" applyBorder="1" applyAlignment="1">
      <alignment horizontal="left" vertical="center" shrinkToFit="1"/>
    </xf>
    <xf numFmtId="12" fontId="10" fillId="0" borderId="54" xfId="0" applyNumberFormat="1" applyFont="1" applyBorder="1" applyAlignment="1">
      <alignment horizontal="center" vertical="center" shrinkToFit="1"/>
    </xf>
    <xf numFmtId="12" fontId="10" fillId="0" borderId="93" xfId="0" applyNumberFormat="1" applyFont="1" applyBorder="1" applyAlignment="1">
      <alignment horizontal="center" vertical="center" shrinkToFit="1"/>
    </xf>
    <xf numFmtId="12" fontId="10" fillId="0" borderId="55" xfId="0" applyNumberFormat="1" applyFont="1" applyBorder="1" applyAlignment="1">
      <alignment horizontal="center" vertical="center" shrinkToFit="1"/>
    </xf>
    <xf numFmtId="12" fontId="10" fillId="0" borderId="56" xfId="0" applyNumberFormat="1" applyFont="1" applyBorder="1" applyAlignment="1">
      <alignment horizontal="center" vertical="center" shrinkToFit="1"/>
    </xf>
    <xf numFmtId="12" fontId="10" fillId="0" borderId="57" xfId="0" applyNumberFormat="1" applyFont="1" applyBorder="1" applyAlignment="1">
      <alignment horizontal="center" vertical="center" shrinkToFit="1"/>
    </xf>
    <xf numFmtId="0" fontId="10" fillId="0" borderId="41" xfId="0" applyFont="1" applyBorder="1" applyAlignment="1">
      <alignment horizontal="distributed" vertical="center" justifyLastLine="1"/>
    </xf>
    <xf numFmtId="0" fontId="10" fillId="0" borderId="67" xfId="0" applyFont="1" applyBorder="1" applyAlignment="1">
      <alignment horizontal="distributed" vertical="center" justifyLastLine="1"/>
    </xf>
    <xf numFmtId="0" fontId="10" fillId="0" borderId="22" xfId="0" applyFont="1" applyBorder="1" applyAlignment="1">
      <alignment horizontal="distributed" vertical="center" justifyLastLine="1"/>
    </xf>
    <xf numFmtId="0" fontId="10" fillId="0" borderId="50" xfId="0" applyFont="1" applyBorder="1" applyAlignment="1">
      <alignment horizontal="distributed" vertical="center" justifyLastLine="1"/>
    </xf>
    <xf numFmtId="0" fontId="10" fillId="0" borderId="21" xfId="0" applyFont="1" applyBorder="1" applyAlignment="1">
      <alignment horizontal="distributed" vertical="center" justifyLastLine="1"/>
    </xf>
    <xf numFmtId="0" fontId="10" fillId="0" borderId="23" xfId="0" applyFont="1" applyBorder="1" applyAlignment="1">
      <alignment horizontal="distributed" vertical="center" justifyLastLine="1"/>
    </xf>
    <xf numFmtId="0" fontId="10" fillId="0" borderId="50" xfId="0" applyFont="1" applyBorder="1" applyAlignment="1">
      <alignment horizontal="left" vertical="center" wrapText="1" justifyLastLine="1"/>
    </xf>
    <xf numFmtId="0" fontId="10" fillId="0" borderId="21" xfId="0" applyFont="1" applyBorder="1" applyAlignment="1">
      <alignment horizontal="left" vertical="center" wrapText="1" justifyLastLine="1"/>
    </xf>
    <xf numFmtId="0" fontId="10" fillId="0" borderId="23" xfId="0" applyFont="1" applyBorder="1" applyAlignment="1">
      <alignment horizontal="left" vertical="center" wrapText="1" justifyLastLine="1"/>
    </xf>
    <xf numFmtId="0" fontId="24" fillId="0" borderId="89" xfId="0" applyFont="1" applyBorder="1" applyAlignment="1">
      <alignment horizontal="center" vertical="center" justifyLastLine="1"/>
    </xf>
    <xf numFmtId="0" fontId="24" fillId="0" borderId="90" xfId="0" applyFont="1" applyBorder="1" applyAlignment="1">
      <alignment horizontal="center" vertical="center" justifyLastLine="1"/>
    </xf>
    <xf numFmtId="0" fontId="24" fillId="0" borderId="91" xfId="0" applyFont="1" applyBorder="1" applyAlignment="1">
      <alignment horizontal="center" vertical="center" justifyLastLine="1"/>
    </xf>
    <xf numFmtId="0" fontId="10" fillId="0" borderId="15" xfId="0" applyFont="1" applyBorder="1" applyAlignment="1">
      <alignment horizontal="center" vertical="center" shrinkToFit="1"/>
    </xf>
    <xf numFmtId="0" fontId="10" fillId="0" borderId="7" xfId="0" applyFont="1" applyBorder="1" applyAlignment="1">
      <alignment horizontal="center" vertical="center" shrinkToFit="1"/>
    </xf>
    <xf numFmtId="176" fontId="10" fillId="0" borderId="58" xfId="0" applyNumberFormat="1" applyFont="1" applyBorder="1" applyAlignment="1">
      <alignment horizontal="center" vertical="center" shrinkToFit="1"/>
    </xf>
    <xf numFmtId="176" fontId="10" fillId="0" borderId="24" xfId="0" applyNumberFormat="1" applyFont="1" applyBorder="1" applyAlignment="1">
      <alignment horizontal="center" vertical="center" shrinkToFit="1"/>
    </xf>
    <xf numFmtId="176" fontId="10" fillId="0" borderId="25" xfId="0" applyNumberFormat="1" applyFont="1" applyBorder="1" applyAlignment="1">
      <alignment horizontal="center" vertical="center" shrinkToFit="1"/>
    </xf>
    <xf numFmtId="176" fontId="10" fillId="0" borderId="9" xfId="0" applyNumberFormat="1" applyFont="1" applyBorder="1" applyAlignment="1">
      <alignment horizontal="left" vertical="center" shrinkToFit="1"/>
    </xf>
    <xf numFmtId="176" fontId="10" fillId="0" borderId="59" xfId="0" applyNumberFormat="1" applyFont="1" applyBorder="1" applyAlignment="1">
      <alignment horizontal="left" vertical="center" shrinkToFit="1"/>
    </xf>
    <xf numFmtId="177" fontId="10" fillId="0" borderId="24" xfId="0" applyNumberFormat="1" applyFont="1" applyBorder="1" applyAlignment="1">
      <alignment horizontal="distributed" vertical="center" justifyLastLine="1"/>
    </xf>
    <xf numFmtId="177" fontId="10" fillId="0" borderId="25" xfId="0" applyNumberFormat="1" applyFont="1" applyBorder="1" applyAlignment="1">
      <alignment horizontal="distributed" vertical="center" justifyLastLine="1"/>
    </xf>
    <xf numFmtId="178" fontId="10" fillId="0" borderId="58" xfId="0" applyNumberFormat="1" applyFont="1" applyBorder="1" applyAlignment="1">
      <alignment horizontal="right" vertical="center" shrinkToFit="1"/>
    </xf>
    <xf numFmtId="178" fontId="10" fillId="0" borderId="24" xfId="0" applyNumberFormat="1" applyFont="1" applyBorder="1" applyAlignment="1">
      <alignment horizontal="right" vertical="center" shrinkToFit="1"/>
    </xf>
    <xf numFmtId="178" fontId="10" fillId="0" borderId="45" xfId="0" applyNumberFormat="1" applyFont="1" applyBorder="1" applyAlignment="1">
      <alignment horizontal="right" vertical="center" shrinkToFit="1"/>
    </xf>
    <xf numFmtId="178" fontId="10" fillId="0" borderId="39" xfId="0" applyNumberFormat="1" applyFont="1" applyBorder="1" applyAlignment="1">
      <alignment horizontal="right" vertical="center" shrinkToFit="1"/>
    </xf>
    <xf numFmtId="0" fontId="9" fillId="0" borderId="0" xfId="0" applyFont="1" applyAlignment="1">
      <alignment horizontal="center" vertical="center"/>
    </xf>
    <xf numFmtId="0" fontId="10" fillId="0" borderId="60" xfId="0" applyFont="1" applyBorder="1" applyAlignment="1">
      <alignment horizontal="center" vertical="center" shrinkToFit="1"/>
    </xf>
    <xf numFmtId="0" fontId="10" fillId="0" borderId="61" xfId="0" applyFont="1" applyBorder="1" applyAlignment="1">
      <alignment horizontal="center" vertical="center" shrinkToFit="1"/>
    </xf>
    <xf numFmtId="0" fontId="10" fillId="0" borderId="40" xfId="0" applyFont="1" applyBorder="1" applyAlignment="1">
      <alignment horizontal="center" vertical="center" shrinkToFit="1"/>
    </xf>
    <xf numFmtId="0" fontId="23" fillId="0" borderId="0" xfId="0" applyFont="1" applyAlignment="1">
      <alignment horizontal="center" vertical="center" wrapText="1" shrinkToFit="1"/>
    </xf>
    <xf numFmtId="0" fontId="23" fillId="0" borderId="0" xfId="0" applyFont="1" applyAlignment="1">
      <alignment horizontal="center" vertical="center" shrinkToFit="1"/>
    </xf>
    <xf numFmtId="0" fontId="0" fillId="0" borderId="0" xfId="0" applyAlignment="1">
      <alignment horizontal="right" vertical="center"/>
    </xf>
    <xf numFmtId="0" fontId="10" fillId="0" borderId="50"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23"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10" fillId="0" borderId="15" xfId="0" applyNumberFormat="1" applyFont="1" applyBorder="1" applyAlignment="1">
      <alignment horizontal="center" vertical="center" shrinkToFit="1"/>
    </xf>
    <xf numFmtId="176" fontId="10" fillId="0" borderId="7" xfId="0" applyNumberFormat="1" applyFont="1" applyBorder="1" applyAlignment="1">
      <alignment horizontal="center" vertical="center" shrinkToFit="1"/>
    </xf>
    <xf numFmtId="176" fontId="10" fillId="0" borderId="13" xfId="0" applyNumberFormat="1" applyFont="1" applyBorder="1" applyAlignment="1">
      <alignment horizontal="center" vertical="center" shrinkToFit="1"/>
    </xf>
    <xf numFmtId="0" fontId="10" fillId="0" borderId="30" xfId="0" applyFont="1" applyBorder="1" applyAlignment="1">
      <alignment horizontal="center" vertical="center" shrinkToFit="1"/>
    </xf>
    <xf numFmtId="0" fontId="10" fillId="0" borderId="62" xfId="0" applyFont="1" applyBorder="1" applyAlignment="1">
      <alignment horizontal="center" vertical="center" shrinkToFit="1"/>
    </xf>
    <xf numFmtId="0" fontId="10" fillId="0" borderId="63" xfId="0" applyFont="1" applyBorder="1" applyAlignment="1">
      <alignment horizontal="center" vertical="center" shrinkToFit="1"/>
    </xf>
    <xf numFmtId="0" fontId="10" fillId="0" borderId="79" xfId="0" applyFont="1" applyBorder="1" applyAlignment="1">
      <alignment horizontal="center" vertical="center" shrinkToFit="1"/>
    </xf>
    <xf numFmtId="0" fontId="10" fillId="0" borderId="48" xfId="0" applyFont="1" applyBorder="1" applyAlignment="1">
      <alignment horizontal="center" vertical="center" shrinkToFit="1"/>
    </xf>
    <xf numFmtId="0" fontId="10" fillId="0" borderId="15" xfId="0" applyFont="1" applyBorder="1" applyAlignment="1">
      <alignment horizontal="center" vertical="center"/>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59" xfId="0" applyFont="1" applyBorder="1" applyAlignment="1">
      <alignment horizontal="center" vertical="center" shrinkToFit="1"/>
    </xf>
    <xf numFmtId="0" fontId="17" fillId="0" borderId="64" xfId="0" applyFont="1" applyBorder="1" applyAlignment="1">
      <alignment horizontal="center" vertical="center"/>
    </xf>
    <xf numFmtId="0" fontId="17" fillId="0" borderId="56" xfId="0" applyFont="1" applyBorder="1" applyAlignment="1">
      <alignment horizontal="center" vertical="center"/>
    </xf>
    <xf numFmtId="0" fontId="17" fillId="0" borderId="8" xfId="0" applyFont="1" applyBorder="1" applyAlignment="1">
      <alignment horizontal="left" vertical="center"/>
    </xf>
    <xf numFmtId="0" fontId="17" fillId="0" borderId="33" xfId="0" applyFont="1" applyBorder="1" applyAlignment="1">
      <alignment horizontal="center" vertical="distributed" textRotation="255" justifyLastLine="1"/>
    </xf>
    <xf numFmtId="0" fontId="17" fillId="0" borderId="43" xfId="0" applyFont="1" applyBorder="1" applyAlignment="1">
      <alignment horizontal="center" vertical="distributed" textRotation="255" justifyLastLine="1"/>
    </xf>
    <xf numFmtId="0" fontId="17" fillId="0" borderId="65" xfId="0" applyFont="1" applyBorder="1" applyAlignment="1">
      <alignment horizontal="left" vertical="center"/>
    </xf>
    <xf numFmtId="0" fontId="17" fillId="0" borderId="17" xfId="0" applyFont="1" applyBorder="1" applyAlignment="1">
      <alignment horizontal="left" vertical="center"/>
    </xf>
    <xf numFmtId="0" fontId="0" fillId="0" borderId="41" xfId="0" applyBorder="1">
      <alignment vertical="center"/>
    </xf>
    <xf numFmtId="0" fontId="0" fillId="0" borderId="66" xfId="0" applyBorder="1">
      <alignment vertical="center"/>
    </xf>
    <xf numFmtId="0" fontId="17" fillId="0" borderId="16" xfId="0" applyFont="1" applyBorder="1" applyAlignment="1">
      <alignment horizontal="center" vertical="distributed" textRotation="255" justifyLastLine="1"/>
    </xf>
    <xf numFmtId="0" fontId="17" fillId="0" borderId="68" xfId="0" applyFont="1" applyBorder="1" applyAlignment="1">
      <alignment horizontal="center" vertical="distributed" textRotation="255" justifyLastLine="1"/>
    </xf>
    <xf numFmtId="0" fontId="17" fillId="0" borderId="11" xfId="0" applyFont="1" applyBorder="1" applyAlignment="1">
      <alignment horizontal="center" vertical="distributed" textRotation="255" justifyLastLine="1"/>
    </xf>
    <xf numFmtId="0" fontId="17" fillId="0" borderId="69" xfId="0" applyFont="1" applyBorder="1" applyAlignment="1">
      <alignment horizontal="center" vertical="distributed" textRotation="255" justifyLastLine="1"/>
    </xf>
    <xf numFmtId="0" fontId="17" fillId="0" borderId="6" xfId="0" applyFont="1" applyBorder="1" applyAlignment="1">
      <alignment horizontal="center" vertical="distributed" textRotation="255" justifyLastLine="1"/>
    </xf>
    <xf numFmtId="0" fontId="17" fillId="0" borderId="70" xfId="0" applyFont="1" applyBorder="1" applyAlignment="1">
      <alignment horizontal="center" vertical="distributed" textRotation="255" justifyLastLine="1"/>
    </xf>
    <xf numFmtId="0" fontId="17" fillId="0" borderId="15" xfId="0" applyFont="1" applyBorder="1" applyAlignment="1">
      <alignment horizontal="left" vertical="center"/>
    </xf>
    <xf numFmtId="0" fontId="17" fillId="0" borderId="7" xfId="0" applyFont="1" applyBorder="1" applyAlignment="1">
      <alignment horizontal="left" vertical="center"/>
    </xf>
    <xf numFmtId="0" fontId="17" fillId="0" borderId="13" xfId="0" applyFont="1" applyBorder="1" applyAlignment="1">
      <alignment horizontal="left" vertical="center"/>
    </xf>
    <xf numFmtId="0" fontId="17" fillId="0" borderId="71" xfId="0" applyFont="1" applyBorder="1" applyAlignment="1">
      <alignment horizontal="center" vertical="distributed" textRotation="255" justifyLastLine="1"/>
    </xf>
    <xf numFmtId="0" fontId="17" fillId="0" borderId="0" xfId="0" applyFont="1" applyAlignment="1">
      <alignment horizontal="left" vertical="center"/>
    </xf>
    <xf numFmtId="0" fontId="17" fillId="0" borderId="15" xfId="0" applyFont="1" applyBorder="1">
      <alignment vertical="center"/>
    </xf>
    <xf numFmtId="0" fontId="17" fillId="0" borderId="7" xfId="0" applyFont="1" applyBorder="1">
      <alignment vertical="center"/>
    </xf>
    <xf numFmtId="0" fontId="17" fillId="0" borderId="13" xfId="0" applyFont="1" applyBorder="1">
      <alignment vertical="center"/>
    </xf>
    <xf numFmtId="0" fontId="15" fillId="0" borderId="28" xfId="0" applyFont="1" applyBorder="1" applyAlignment="1">
      <alignment horizontal="center" vertical="center"/>
    </xf>
    <xf numFmtId="0" fontId="18" fillId="0" borderId="72" xfId="0" applyFont="1" applyBorder="1" applyAlignment="1">
      <alignment horizontal="center" vertical="center" justifyLastLine="1"/>
    </xf>
    <xf numFmtId="0" fontId="18" fillId="0" borderId="61" xfId="0" applyFont="1" applyBorder="1" applyAlignment="1">
      <alignment horizontal="center" vertical="center" justifyLastLine="1"/>
    </xf>
    <xf numFmtId="0" fontId="18" fillId="0" borderId="73" xfId="0" applyFont="1" applyBorder="1" applyAlignment="1">
      <alignment horizontal="center" vertical="center" justifyLastLine="1"/>
    </xf>
    <xf numFmtId="0" fontId="17" fillId="0" borderId="3" xfId="0" applyFont="1" applyBorder="1" applyAlignment="1">
      <alignment horizontal="center" vertical="distributed" textRotation="255" justifyLastLine="1"/>
    </xf>
    <xf numFmtId="0" fontId="17" fillId="0" borderId="74" xfId="0" applyFont="1" applyBorder="1" applyAlignment="1">
      <alignment horizontal="center" vertical="distributed" textRotation="255" justifyLastLine="1"/>
    </xf>
    <xf numFmtId="0" fontId="17" fillId="0" borderId="62" xfId="0" applyFont="1" applyBorder="1" applyAlignment="1">
      <alignment horizontal="center" vertical="center" justifyLastLine="1"/>
    </xf>
    <xf numFmtId="0" fontId="17" fillId="0" borderId="63" xfId="0" applyFont="1" applyBorder="1" applyAlignment="1">
      <alignment horizontal="center" vertical="center" justifyLastLine="1"/>
    </xf>
    <xf numFmtId="0" fontId="17" fillId="0" borderId="83" xfId="0" applyFont="1" applyBorder="1" applyAlignment="1">
      <alignment horizontal="center" vertical="distributed" textRotation="255" justifyLastLine="1"/>
    </xf>
    <xf numFmtId="0" fontId="17" fillId="0" borderId="84" xfId="0" applyFont="1" applyBorder="1" applyAlignment="1">
      <alignment horizontal="center" vertical="distributed" textRotation="255" justifyLastLine="1"/>
    </xf>
    <xf numFmtId="0" fontId="17" fillId="0" borderId="85" xfId="0" applyFont="1" applyBorder="1" applyAlignment="1">
      <alignment horizontal="center" vertical="distributed" textRotation="255" justifyLastLine="1"/>
    </xf>
    <xf numFmtId="0" fontId="17" fillId="0" borderId="67" xfId="0" applyFont="1" applyBorder="1" applyAlignment="1">
      <alignment horizontal="center" vertical="center" justifyLastLine="1"/>
    </xf>
    <xf numFmtId="0" fontId="17" fillId="0" borderId="66" xfId="0" applyFont="1" applyBorder="1" applyAlignment="1">
      <alignment horizontal="center" vertical="center" justifyLastLine="1"/>
    </xf>
    <xf numFmtId="0" fontId="17" fillId="0" borderId="41" xfId="0" applyFont="1" applyBorder="1">
      <alignment vertical="center"/>
    </xf>
    <xf numFmtId="0" fontId="17" fillId="0" borderId="67" xfId="0" applyFont="1" applyBorder="1">
      <alignment vertical="center"/>
    </xf>
    <xf numFmtId="0" fontId="17" fillId="0" borderId="66" xfId="0" applyFont="1" applyBorder="1">
      <alignment vertical="center"/>
    </xf>
    <xf numFmtId="0" fontId="17" fillId="0" borderId="41" xfId="0" applyFont="1" applyBorder="1" applyAlignment="1">
      <alignment horizontal="center" vertical="center" justifyLastLine="1"/>
    </xf>
    <xf numFmtId="0" fontId="0" fillId="0" borderId="0" xfId="0" applyAlignment="1">
      <alignment horizontal="left" vertical="center"/>
    </xf>
    <xf numFmtId="0" fontId="28" fillId="0" borderId="27" xfId="0" applyFont="1" applyBorder="1" applyAlignment="1">
      <alignment horizontal="distributed" vertical="center" justifyLastLine="1"/>
    </xf>
    <xf numFmtId="0" fontId="28" fillId="0" borderId="88" xfId="0" applyFont="1" applyBorder="1" applyAlignment="1">
      <alignment horizontal="distributed" vertical="center" justifyLastLine="1"/>
    </xf>
    <xf numFmtId="0" fontId="0" fillId="0" borderId="81" xfId="0" applyBorder="1" applyAlignment="1">
      <alignment horizontal="center" vertical="center"/>
    </xf>
    <xf numFmtId="0" fontId="9" fillId="0" borderId="0" xfId="0" applyFont="1" applyAlignment="1">
      <alignment horizontal="right" vertical="center"/>
    </xf>
    <xf numFmtId="0" fontId="28" fillId="0" borderId="87" xfId="0" applyFont="1" applyBorder="1" applyAlignment="1">
      <alignment horizontal="distributed" vertical="center" justifyLastLine="1"/>
    </xf>
    <xf numFmtId="0" fontId="28" fillId="0" borderId="70" xfId="0" applyFont="1" applyBorder="1" applyAlignment="1">
      <alignment horizontal="distributed" vertical="center" justifyLastLine="1"/>
    </xf>
    <xf numFmtId="0" fontId="28" fillId="0" borderId="80" xfId="0" applyFont="1" applyBorder="1" applyAlignment="1">
      <alignment horizontal="distributed" vertical="center" justifyLastLine="1"/>
    </xf>
    <xf numFmtId="0" fontId="28" fillId="0" borderId="8" xfId="0" applyFont="1" applyBorder="1" applyAlignment="1">
      <alignment horizontal="distributed" vertical="center" justifyLastLine="1"/>
    </xf>
    <xf numFmtId="0" fontId="28" fillId="0" borderId="63" xfId="0" applyFont="1" applyBorder="1" applyAlignment="1">
      <alignment horizontal="distributed" vertical="center" justifyLastLine="1"/>
    </xf>
    <xf numFmtId="0" fontId="28" fillId="0" borderId="48" xfId="0" applyFont="1" applyBorder="1" applyAlignment="1">
      <alignment horizontal="distributed" vertical="center" justifyLastLine="1"/>
    </xf>
    <xf numFmtId="0" fontId="28" fillId="0" borderId="42" xfId="0" applyFont="1" applyBorder="1" applyAlignment="1">
      <alignment horizontal="distributed" vertical="center" justifyLastLine="1"/>
    </xf>
    <xf numFmtId="0" fontId="34" fillId="0" borderId="0" xfId="11" applyFont="1" applyAlignment="1">
      <alignment horizontal="center" vertical="center"/>
    </xf>
    <xf numFmtId="0" fontId="54" fillId="0" borderId="0" xfId="11" applyFont="1" applyAlignment="1">
      <alignment horizontal="right" vertical="center"/>
    </xf>
    <xf numFmtId="0" fontId="54" fillId="0" borderId="1" xfId="11" applyFont="1" applyBorder="1" applyAlignment="1">
      <alignment horizontal="right" vertical="center"/>
    </xf>
    <xf numFmtId="0" fontId="4" fillId="0" borderId="13" xfId="11" applyBorder="1" applyAlignment="1">
      <alignment horizontal="left" vertical="center" wrapText="1"/>
    </xf>
    <xf numFmtId="0" fontId="4" fillId="0" borderId="8" xfId="11" applyBorder="1" applyAlignment="1">
      <alignment horizontal="left" vertical="center" wrapText="1"/>
    </xf>
    <xf numFmtId="0" fontId="4" fillId="0" borderId="17" xfId="11" applyBorder="1" applyAlignment="1">
      <alignment horizontal="left" vertical="center" wrapText="1"/>
    </xf>
    <xf numFmtId="0" fontId="4" fillId="0" borderId="33" xfId="11" applyBorder="1" applyAlignment="1">
      <alignment horizontal="left" vertical="center" wrapText="1"/>
    </xf>
    <xf numFmtId="0" fontId="4" fillId="7" borderId="8" xfId="11" applyFill="1" applyBorder="1" applyAlignment="1">
      <alignment horizontal="center" vertical="center"/>
    </xf>
    <xf numFmtId="0" fontId="37" fillId="7" borderId="8" xfId="11" applyFont="1" applyFill="1" applyBorder="1" applyAlignment="1">
      <alignment horizontal="center" vertical="center"/>
    </xf>
    <xf numFmtId="0" fontId="37" fillId="7" borderId="7" xfId="11" applyFont="1" applyFill="1" applyBorder="1" applyAlignment="1">
      <alignment horizontal="center" vertical="center"/>
    </xf>
    <xf numFmtId="0" fontId="37" fillId="7" borderId="45" xfId="11" applyFont="1" applyFill="1" applyBorder="1" applyAlignment="1">
      <alignment horizontal="left" vertical="center" wrapText="1"/>
    </xf>
    <xf numFmtId="0" fontId="37" fillId="7" borderId="39" xfId="11" applyFont="1" applyFill="1" applyBorder="1" applyAlignment="1">
      <alignment horizontal="left" vertical="center" wrapText="1"/>
    </xf>
    <xf numFmtId="0" fontId="37" fillId="7" borderId="46" xfId="11" applyFont="1" applyFill="1" applyBorder="1" applyAlignment="1">
      <alignment horizontal="left" vertical="center" wrapText="1"/>
    </xf>
    <xf numFmtId="0" fontId="37" fillId="7" borderId="41" xfId="11" applyFont="1" applyFill="1" applyBorder="1" applyAlignment="1">
      <alignment horizontal="left" vertical="center" wrapText="1"/>
    </xf>
    <xf numFmtId="0" fontId="37" fillId="7" borderId="67" xfId="11" applyFont="1" applyFill="1" applyBorder="1" applyAlignment="1">
      <alignment horizontal="left" vertical="center" wrapText="1"/>
    </xf>
    <xf numFmtId="0" fontId="37" fillId="7" borderId="66" xfId="11" applyFont="1" applyFill="1" applyBorder="1" applyAlignment="1">
      <alignment horizontal="left" vertical="center" wrapText="1"/>
    </xf>
    <xf numFmtId="0" fontId="46" fillId="7" borderId="8" xfId="11" applyFont="1" applyFill="1" applyBorder="1" applyAlignment="1">
      <alignment horizontal="center" vertical="center"/>
    </xf>
    <xf numFmtId="0" fontId="17" fillId="0" borderId="74" xfId="0" applyFont="1" applyBorder="1">
      <alignment vertical="center"/>
    </xf>
    <xf numFmtId="0" fontId="7" fillId="0" borderId="39" xfId="0" applyFont="1" applyBorder="1">
      <alignment vertical="center"/>
    </xf>
    <xf numFmtId="0" fontId="7" fillId="0" borderId="92" xfId="0" applyFont="1" applyBorder="1">
      <alignment vertical="center"/>
    </xf>
    <xf numFmtId="0" fontId="17" fillId="0" borderId="68" xfId="0" applyFont="1" applyBorder="1" applyAlignment="1">
      <alignment horizontal="left" vertical="center"/>
    </xf>
    <xf numFmtId="0" fontId="7" fillId="0" borderId="0" xfId="0" applyFont="1">
      <alignment vertical="center"/>
    </xf>
    <xf numFmtId="0" fontId="7" fillId="0" borderId="1" xfId="0" applyFont="1" applyBorder="1">
      <alignment vertical="center"/>
    </xf>
    <xf numFmtId="0" fontId="7" fillId="0" borderId="68" xfId="0" applyFont="1" applyBorder="1">
      <alignment vertical="center"/>
    </xf>
    <xf numFmtId="0" fontId="7" fillId="0" borderId="105" xfId="0" applyFont="1" applyBorder="1">
      <alignment vertical="center"/>
    </xf>
    <xf numFmtId="0" fontId="7" fillId="0" borderId="28" xfId="0" applyFont="1" applyBorder="1">
      <alignment vertical="center"/>
    </xf>
    <xf numFmtId="0" fontId="7" fillId="0" borderId="52" xfId="0" applyFont="1" applyBorder="1">
      <alignment vertical="center"/>
    </xf>
    <xf numFmtId="0" fontId="17" fillId="0" borderId="7" xfId="0" applyFont="1" applyBorder="1" applyAlignment="1">
      <alignment horizontal="center" vertical="center" justifyLastLine="1"/>
    </xf>
    <xf numFmtId="0" fontId="17" fillId="0" borderId="13" xfId="0" applyFont="1" applyBorder="1" applyAlignment="1">
      <alignment horizontal="center" vertical="center" justifyLastLine="1"/>
    </xf>
    <xf numFmtId="0" fontId="17" fillId="0" borderId="19" xfId="0" applyFont="1" applyBorder="1" applyAlignment="1">
      <alignment horizontal="center" vertical="center"/>
    </xf>
    <xf numFmtId="0" fontId="17" fillId="0" borderId="115" xfId="0" applyFont="1" applyBorder="1" applyAlignment="1">
      <alignment horizontal="center" vertical="center"/>
    </xf>
    <xf numFmtId="0" fontId="17" fillId="0" borderId="68" xfId="0" applyFont="1" applyBorder="1" applyAlignment="1">
      <alignment horizontal="left" vertical="top"/>
    </xf>
    <xf numFmtId="0" fontId="17" fillId="0" borderId="0" xfId="0" applyFont="1" applyAlignment="1">
      <alignment horizontal="left" vertical="top"/>
    </xf>
    <xf numFmtId="0" fontId="17" fillId="0" borderId="1" xfId="0" applyFont="1" applyBorder="1" applyAlignment="1">
      <alignment horizontal="left" vertical="top"/>
    </xf>
    <xf numFmtId="0" fontId="61" fillId="0" borderId="0" xfId="0" applyFont="1" applyAlignment="1">
      <alignment horizontal="right" vertical="center"/>
    </xf>
    <xf numFmtId="0" fontId="62" fillId="0" borderId="0" xfId="0" applyFont="1" applyAlignment="1">
      <alignment horizontal="center" vertical="center"/>
    </xf>
    <xf numFmtId="176" fontId="17" fillId="0" borderId="28" xfId="0" applyNumberFormat="1" applyFont="1" applyBorder="1" applyAlignment="1">
      <alignment horizontal="left" vertical="center"/>
    </xf>
    <xf numFmtId="0" fontId="17" fillId="0" borderId="50" xfId="0" applyFont="1" applyBorder="1" applyAlignment="1">
      <alignment horizontal="center" vertical="center" justifyLastLine="1"/>
    </xf>
    <xf numFmtId="0" fontId="17" fillId="0" borderId="22" xfId="0" applyFont="1" applyBorder="1" applyAlignment="1">
      <alignment horizontal="center" vertical="center" justifyLastLine="1"/>
    </xf>
    <xf numFmtId="0" fontId="63" fillId="0" borderId="50" xfId="0" applyFont="1" applyBorder="1" applyAlignment="1">
      <alignment horizontal="center" vertical="center"/>
    </xf>
    <xf numFmtId="0" fontId="63" fillId="0" borderId="21" xfId="0" applyFont="1" applyBorder="1" applyAlignment="1">
      <alignment horizontal="center" vertical="center"/>
    </xf>
    <xf numFmtId="0" fontId="63" fillId="0" borderId="23" xfId="0" applyFont="1" applyBorder="1" applyAlignment="1">
      <alignment horizontal="center" vertical="center"/>
    </xf>
    <xf numFmtId="0" fontId="22" fillId="0" borderId="7" xfId="0" applyFont="1" applyBorder="1" applyAlignment="1">
      <alignment horizontal="center" vertical="center" justifyLastLine="1"/>
    </xf>
    <xf numFmtId="0" fontId="22" fillId="0" borderId="13" xfId="0" applyFont="1" applyBorder="1" applyAlignment="1">
      <alignment horizontal="center" vertical="center" justifyLastLine="1"/>
    </xf>
    <xf numFmtId="0" fontId="37" fillId="10" borderId="8" xfId="10" applyFont="1" applyFill="1" applyBorder="1" applyAlignment="1">
      <alignment horizontal="center" vertical="center"/>
    </xf>
    <xf numFmtId="178" fontId="10" fillId="10" borderId="15" xfId="0" applyNumberFormat="1" applyFont="1" applyFill="1" applyBorder="1" applyAlignment="1">
      <alignment horizontal="right" vertical="center" shrinkToFit="1"/>
    </xf>
    <xf numFmtId="178" fontId="10" fillId="10" borderId="7" xfId="0" applyNumberFormat="1" applyFont="1" applyFill="1" applyBorder="1" applyAlignment="1">
      <alignment horizontal="right" vertical="center" shrinkToFit="1"/>
    </xf>
    <xf numFmtId="179" fontId="10" fillId="10" borderId="45" xfId="0" applyNumberFormat="1" applyFont="1" applyFill="1" applyBorder="1" applyAlignment="1">
      <alignment horizontal="right" vertical="center" shrinkToFit="1"/>
    </xf>
    <xf numFmtId="179" fontId="10" fillId="10" borderId="39" xfId="0" applyNumberFormat="1" applyFont="1" applyFill="1" applyBorder="1" applyAlignment="1">
      <alignment horizontal="right" vertical="center" shrinkToFit="1"/>
    </xf>
    <xf numFmtId="179" fontId="10" fillId="10" borderId="24" xfId="0" applyNumberFormat="1" applyFont="1" applyFill="1" applyBorder="1" applyAlignment="1">
      <alignment horizontal="right" vertical="center" shrinkToFit="1"/>
    </xf>
    <xf numFmtId="177" fontId="11" fillId="10" borderId="7" xfId="0" applyNumberFormat="1" applyFont="1" applyFill="1" applyBorder="1">
      <alignment vertical="center"/>
    </xf>
    <xf numFmtId="177" fontId="11" fillId="10" borderId="0" xfId="0" applyNumberFormat="1" applyFont="1" applyFill="1">
      <alignment vertical="center"/>
    </xf>
    <xf numFmtId="177" fontId="11" fillId="10" borderId="19" xfId="0" applyNumberFormat="1" applyFont="1" applyFill="1" applyBorder="1">
      <alignment vertical="center"/>
    </xf>
    <xf numFmtId="177" fontId="11" fillId="10" borderId="24" xfId="0" applyNumberFormat="1" applyFont="1" applyFill="1" applyBorder="1">
      <alignment vertical="center"/>
    </xf>
    <xf numFmtId="177" fontId="11" fillId="10" borderId="7" xfId="0" applyNumberFormat="1" applyFont="1" applyFill="1" applyBorder="1" applyAlignment="1">
      <alignment horizontal="right" vertical="center"/>
    </xf>
    <xf numFmtId="177" fontId="11" fillId="10" borderId="21" xfId="0" applyNumberFormat="1" applyFont="1" applyFill="1" applyBorder="1">
      <alignment vertical="center"/>
    </xf>
    <xf numFmtId="12" fontId="10" fillId="10" borderId="8" xfId="0" applyNumberFormat="1" applyFont="1" applyFill="1" applyBorder="1" applyAlignment="1">
      <alignment horizontal="right" vertical="center" shrinkToFit="1"/>
    </xf>
    <xf numFmtId="176" fontId="0" fillId="0" borderId="28" xfId="0" applyNumberFormat="1" applyFill="1" applyBorder="1" applyAlignment="1">
      <alignment horizontal="center" vertical="center"/>
    </xf>
    <xf numFmtId="0" fontId="10" fillId="10" borderId="29" xfId="0" applyFont="1" applyFill="1" applyBorder="1" applyAlignment="1">
      <alignment horizontal="center" vertical="center" shrinkToFit="1"/>
    </xf>
    <xf numFmtId="0" fontId="17" fillId="10" borderId="60" xfId="0" applyFont="1" applyFill="1" applyBorder="1" applyAlignment="1">
      <alignment horizontal="center" vertical="center"/>
    </xf>
    <xf numFmtId="0" fontId="17" fillId="10" borderId="61" xfId="0" applyFont="1" applyFill="1" applyBorder="1" applyAlignment="1">
      <alignment horizontal="center" vertical="center"/>
    </xf>
    <xf numFmtId="0" fontId="17" fillId="10" borderId="40" xfId="0" applyFont="1" applyFill="1" applyBorder="1" applyAlignment="1">
      <alignment horizontal="center" vertical="center"/>
    </xf>
    <xf numFmtId="177" fontId="21" fillId="10" borderId="35" xfId="0" applyNumberFormat="1" applyFont="1" applyFill="1" applyBorder="1" applyAlignment="1">
      <alignment vertical="center" shrinkToFit="1"/>
    </xf>
    <xf numFmtId="177" fontId="21" fillId="10" borderId="40" xfId="0" applyNumberFormat="1" applyFont="1" applyFill="1" applyBorder="1" applyAlignment="1">
      <alignment vertical="center" shrinkToFit="1"/>
    </xf>
    <xf numFmtId="177" fontId="21" fillId="10" borderId="48" xfId="0" applyNumberFormat="1" applyFont="1" applyFill="1" applyBorder="1" applyAlignment="1">
      <alignment vertical="center" shrinkToFit="1"/>
    </xf>
    <xf numFmtId="177" fontId="21" fillId="10" borderId="49" xfId="0" applyNumberFormat="1" applyFont="1" applyFill="1" applyBorder="1" applyAlignment="1">
      <alignment vertical="center" justifyLastLine="1" shrinkToFit="1"/>
    </xf>
    <xf numFmtId="0" fontId="22" fillId="10" borderId="8" xfId="0" applyFont="1" applyFill="1" applyBorder="1">
      <alignment vertical="center"/>
    </xf>
    <xf numFmtId="0" fontId="17" fillId="10" borderId="8" xfId="0" applyFont="1" applyFill="1" applyBorder="1" applyAlignment="1">
      <alignment horizontal="left" vertical="center"/>
    </xf>
    <xf numFmtId="178" fontId="22" fillId="10" borderId="46" xfId="0" applyNumberFormat="1" applyFont="1" applyFill="1" applyBorder="1">
      <alignment vertical="center"/>
    </xf>
    <xf numFmtId="177" fontId="19" fillId="10" borderId="32" xfId="0" applyNumberFormat="1" applyFont="1" applyFill="1" applyBorder="1" applyAlignment="1">
      <alignment vertical="center" shrinkToFit="1"/>
    </xf>
    <xf numFmtId="0" fontId="17" fillId="10" borderId="45" xfId="0" applyFont="1" applyFill="1" applyBorder="1" applyAlignment="1">
      <alignment horizontal="left" vertical="center"/>
    </xf>
    <xf numFmtId="0" fontId="17" fillId="10" borderId="39" xfId="0" applyFont="1" applyFill="1" applyBorder="1" applyAlignment="1">
      <alignment horizontal="left" vertical="center"/>
    </xf>
    <xf numFmtId="0" fontId="17" fillId="10" borderId="46" xfId="0" applyFont="1" applyFill="1" applyBorder="1" applyAlignment="1">
      <alignment horizontal="left" vertical="center"/>
    </xf>
    <xf numFmtId="0" fontId="7" fillId="10" borderId="11" xfId="0" applyFont="1" applyFill="1" applyBorder="1">
      <alignment vertical="center"/>
    </xf>
    <xf numFmtId="0" fontId="0" fillId="10" borderId="0" xfId="0" applyFill="1" applyAlignment="1">
      <alignment horizontal="center" vertical="center"/>
    </xf>
    <xf numFmtId="0" fontId="28" fillId="10" borderId="88" xfId="0" applyFont="1" applyFill="1" applyBorder="1">
      <alignment vertical="center"/>
    </xf>
    <xf numFmtId="38" fontId="4" fillId="10" borderId="43" xfId="9" applyFont="1" applyFill="1" applyBorder="1" applyAlignment="1">
      <alignment horizontal="right" vertical="center"/>
    </xf>
    <xf numFmtId="38" fontId="4" fillId="10" borderId="103" xfId="9" applyFont="1" applyFill="1" applyBorder="1" applyAlignment="1">
      <alignment horizontal="right" vertical="center"/>
    </xf>
    <xf numFmtId="38" fontId="4" fillId="10" borderId="42" xfId="9" applyFont="1" applyFill="1" applyBorder="1">
      <alignment vertical="center"/>
    </xf>
    <xf numFmtId="38" fontId="4" fillId="10" borderId="104" xfId="9" applyFont="1" applyFill="1" applyBorder="1">
      <alignment vertical="center"/>
    </xf>
    <xf numFmtId="38" fontId="4" fillId="10" borderId="110" xfId="11" applyNumberFormat="1" applyFill="1" applyBorder="1">
      <alignment vertical="center"/>
    </xf>
    <xf numFmtId="10" fontId="0" fillId="10" borderId="72" xfId="11" applyNumberFormat="1" applyFont="1" applyFill="1" applyBorder="1" applyAlignment="1">
      <alignment horizontal="right" vertical="center" wrapText="1"/>
    </xf>
    <xf numFmtId="10" fontId="0" fillId="10" borderId="110" xfId="11" applyNumberFormat="1" applyFont="1" applyFill="1" applyBorder="1" applyAlignment="1">
      <alignment horizontal="right" vertical="center" wrapText="1"/>
    </xf>
    <xf numFmtId="180" fontId="0" fillId="10" borderId="72" xfId="11" applyNumberFormat="1" applyFont="1" applyFill="1" applyBorder="1" applyAlignment="1">
      <alignment horizontal="right" vertical="center" wrapText="1"/>
    </xf>
    <xf numFmtId="180" fontId="0" fillId="10" borderId="110" xfId="11" applyNumberFormat="1" applyFont="1" applyFill="1" applyBorder="1" applyAlignment="1">
      <alignment horizontal="right" vertical="center" wrapText="1"/>
    </xf>
    <xf numFmtId="38" fontId="0" fillId="10" borderId="105" xfId="11" applyNumberFormat="1" applyFont="1" applyFill="1" applyBorder="1" applyAlignment="1">
      <alignment horizontal="right" vertical="center" wrapText="1"/>
    </xf>
    <xf numFmtId="38" fontId="0" fillId="10" borderId="102" xfId="11" applyNumberFormat="1" applyFont="1" applyFill="1" applyBorder="1" applyAlignment="1">
      <alignment horizontal="right" vertical="center" wrapText="1"/>
    </xf>
    <xf numFmtId="178" fontId="4" fillId="10" borderId="72" xfId="11" applyNumberFormat="1" applyFill="1" applyBorder="1" applyAlignment="1">
      <alignment horizontal="right" vertical="center" wrapText="1"/>
    </xf>
    <xf numFmtId="178" fontId="4" fillId="10" borderId="110" xfId="11" applyNumberFormat="1" applyFill="1" applyBorder="1" applyAlignment="1">
      <alignment horizontal="right" vertical="center" wrapText="1"/>
    </xf>
    <xf numFmtId="180" fontId="4" fillId="10" borderId="110" xfId="9" applyNumberFormat="1" applyFont="1" applyFill="1" applyBorder="1" applyAlignment="1">
      <alignment horizontal="right" vertical="center" wrapText="1"/>
    </xf>
    <xf numFmtId="38" fontId="4" fillId="10" borderId="108" xfId="9" applyFont="1" applyFill="1" applyBorder="1" applyAlignment="1">
      <alignment horizontal="right" vertical="center"/>
    </xf>
    <xf numFmtId="38" fontId="4" fillId="10" borderId="107" xfId="11" applyNumberFormat="1" applyFill="1" applyBorder="1">
      <alignment vertical="center"/>
    </xf>
    <xf numFmtId="38" fontId="4" fillId="10" borderId="105" xfId="9" applyFont="1" applyFill="1" applyBorder="1" applyAlignment="1">
      <alignment horizontal="right" vertical="center"/>
    </xf>
    <xf numFmtId="38" fontId="4" fillId="10" borderId="109" xfId="11" applyNumberFormat="1" applyFill="1" applyBorder="1">
      <alignment vertical="center"/>
    </xf>
    <xf numFmtId="38" fontId="4" fillId="10" borderId="87" xfId="9" applyFont="1" applyFill="1" applyBorder="1" applyAlignment="1">
      <alignment horizontal="right" vertical="center"/>
    </xf>
    <xf numFmtId="38" fontId="4" fillId="10" borderId="106" xfId="11" applyNumberFormat="1" applyFill="1" applyBorder="1">
      <alignment vertical="center"/>
    </xf>
    <xf numFmtId="38" fontId="0" fillId="10" borderId="110" xfId="9" applyFont="1" applyFill="1" applyBorder="1" applyAlignment="1">
      <alignment horizontal="right" vertical="center"/>
    </xf>
    <xf numFmtId="178" fontId="4" fillId="10" borderId="8" xfId="11" applyNumberFormat="1" applyFill="1" applyBorder="1">
      <alignment vertical="center"/>
    </xf>
    <xf numFmtId="0" fontId="0" fillId="10" borderId="29" xfId="11" applyFont="1" applyFill="1" applyBorder="1" applyAlignment="1">
      <alignment horizontal="center" vertical="center" wrapText="1"/>
    </xf>
    <xf numFmtId="0" fontId="0" fillId="10" borderId="61" xfId="11" applyFont="1" applyFill="1" applyBorder="1" applyAlignment="1">
      <alignment horizontal="center" vertical="center"/>
    </xf>
    <xf numFmtId="0" fontId="0" fillId="10" borderId="40" xfId="11" applyFont="1" applyFill="1" applyBorder="1" applyAlignment="1">
      <alignment horizontal="center" vertical="center"/>
    </xf>
    <xf numFmtId="0" fontId="3" fillId="10" borderId="60" xfId="11" applyFont="1" applyFill="1" applyBorder="1" applyAlignment="1">
      <alignment horizontal="center" vertical="center" wrapText="1"/>
    </xf>
    <xf numFmtId="0" fontId="4" fillId="10" borderId="40" xfId="11" applyFill="1" applyBorder="1" applyAlignment="1">
      <alignment horizontal="center" vertical="center" wrapText="1"/>
    </xf>
    <xf numFmtId="0" fontId="0" fillId="10" borderId="60" xfId="11" applyFont="1" applyFill="1" applyBorder="1" applyAlignment="1">
      <alignment horizontal="center" vertical="center" wrapText="1"/>
    </xf>
    <xf numFmtId="0" fontId="0" fillId="10" borderId="61" xfId="11" applyFont="1" applyFill="1" applyBorder="1" applyAlignment="1">
      <alignment horizontal="center" vertical="center" wrapText="1"/>
    </xf>
    <xf numFmtId="0" fontId="0" fillId="10" borderId="40" xfId="11" applyFont="1" applyFill="1" applyBorder="1" applyAlignment="1">
      <alignment horizontal="center" vertical="center" wrapText="1"/>
    </xf>
    <xf numFmtId="0" fontId="0" fillId="0" borderId="2" xfId="11" applyFont="1" applyFill="1" applyBorder="1" applyAlignment="1">
      <alignment horizontal="center" vertical="center"/>
    </xf>
    <xf numFmtId="0" fontId="0" fillId="0" borderId="72" xfId="11" applyFont="1" applyFill="1" applyBorder="1" applyAlignment="1">
      <alignment horizontal="center" vertical="center"/>
    </xf>
    <xf numFmtId="0" fontId="49" fillId="2" borderId="103" xfId="11" applyFont="1" applyFill="1" applyBorder="1" applyAlignment="1">
      <alignment horizontal="center" vertical="center" wrapText="1"/>
    </xf>
    <xf numFmtId="0" fontId="58" fillId="10" borderId="15" xfId="11" applyFont="1" applyFill="1" applyBorder="1" applyAlignment="1" applyProtection="1">
      <alignment horizontal="center" vertical="center" wrapText="1" shrinkToFit="1"/>
      <protection locked="0"/>
    </xf>
    <xf numFmtId="0" fontId="58" fillId="10" borderId="13" xfId="11" applyFont="1" applyFill="1" applyBorder="1" applyAlignment="1" applyProtection="1">
      <alignment horizontal="center" vertical="center" wrapText="1" shrinkToFit="1"/>
      <protection locked="0"/>
    </xf>
    <xf numFmtId="0" fontId="59" fillId="10" borderId="8" xfId="11" applyFont="1" applyFill="1" applyBorder="1" applyAlignment="1">
      <alignment horizontal="center" vertical="center" wrapText="1"/>
    </xf>
    <xf numFmtId="0" fontId="59" fillId="10" borderId="8" xfId="11" applyFont="1" applyFill="1" applyBorder="1" applyAlignment="1">
      <alignment horizontal="center" vertical="center" wrapText="1"/>
    </xf>
    <xf numFmtId="0" fontId="17" fillId="10" borderId="111" xfId="0" applyFont="1" applyFill="1" applyBorder="1" applyAlignment="1">
      <alignment horizontal="center" vertical="center" wrapText="1"/>
    </xf>
    <xf numFmtId="0" fontId="17" fillId="10" borderId="81" xfId="0" applyFont="1" applyFill="1" applyBorder="1" applyAlignment="1">
      <alignment horizontal="center" vertical="center" wrapText="1"/>
    </xf>
    <xf numFmtId="0" fontId="17" fillId="10" borderId="78" xfId="0" applyFont="1" applyFill="1" applyBorder="1" applyAlignment="1">
      <alignment horizontal="center" vertical="center" wrapText="1"/>
    </xf>
    <xf numFmtId="0" fontId="17" fillId="10" borderId="111" xfId="0" applyFont="1" applyFill="1" applyBorder="1" applyAlignment="1">
      <alignment horizontal="center" vertical="center"/>
    </xf>
    <xf numFmtId="0" fontId="17" fillId="10" borderId="81" xfId="0" applyFont="1" applyFill="1" applyBorder="1" applyAlignment="1">
      <alignment horizontal="center" vertical="center"/>
    </xf>
    <xf numFmtId="0" fontId="17" fillId="10" borderId="112" xfId="0" applyFont="1" applyFill="1" applyBorder="1" applyAlignment="1">
      <alignment horizontal="center" vertical="center"/>
    </xf>
    <xf numFmtId="0" fontId="10" fillId="10" borderId="15" xfId="0" applyFont="1" applyFill="1" applyBorder="1" applyAlignment="1">
      <alignment horizontal="center" vertical="center" shrinkToFit="1"/>
    </xf>
    <xf numFmtId="0" fontId="10" fillId="10" borderId="7" xfId="0" applyFont="1" applyFill="1" applyBorder="1" applyAlignment="1">
      <alignment horizontal="center" vertical="center" shrinkToFit="1"/>
    </xf>
    <xf numFmtId="0" fontId="10" fillId="10" borderId="14" xfId="0" applyFont="1" applyFill="1" applyBorder="1" applyAlignment="1">
      <alignment horizontal="center" vertical="center" shrinkToFit="1"/>
    </xf>
    <xf numFmtId="0" fontId="17" fillId="10" borderId="58" xfId="0" applyFont="1" applyFill="1" applyBorder="1" applyAlignment="1">
      <alignment horizontal="center" vertical="center"/>
    </xf>
    <xf numFmtId="0" fontId="17" fillId="10" borderId="24" xfId="0" applyFont="1" applyFill="1" applyBorder="1" applyAlignment="1">
      <alignment horizontal="center" vertical="center"/>
    </xf>
    <xf numFmtId="0" fontId="17" fillId="10" borderId="24" xfId="0" applyFont="1" applyFill="1" applyBorder="1">
      <alignment vertical="center"/>
    </xf>
    <xf numFmtId="0" fontId="17" fillId="10" borderId="26" xfId="0" applyFont="1" applyFill="1" applyBorder="1">
      <alignment vertical="center"/>
    </xf>
    <xf numFmtId="0" fontId="17" fillId="10" borderId="50" xfId="0" applyFont="1" applyFill="1" applyBorder="1" applyAlignment="1">
      <alignment horizontal="center" vertical="center" wrapText="1"/>
    </xf>
    <xf numFmtId="0" fontId="17" fillId="10" borderId="21" xfId="0" applyFont="1" applyFill="1" applyBorder="1" applyAlignment="1">
      <alignment horizontal="center" vertical="center" wrapText="1"/>
    </xf>
    <xf numFmtId="0" fontId="17" fillId="10" borderId="22" xfId="0" applyFont="1" applyFill="1" applyBorder="1" applyAlignment="1">
      <alignment horizontal="center" vertical="center" wrapText="1"/>
    </xf>
    <xf numFmtId="0" fontId="1" fillId="7" borderId="15" xfId="10" applyFont="1" applyFill="1" applyBorder="1" applyAlignment="1">
      <alignment horizontal="left" vertical="center"/>
    </xf>
    <xf numFmtId="0" fontId="1" fillId="6" borderId="15" xfId="10" applyFont="1" applyFill="1" applyBorder="1" applyAlignment="1">
      <alignment horizontal="center" vertical="center"/>
    </xf>
    <xf numFmtId="0" fontId="1" fillId="7" borderId="7" xfId="11" applyFont="1" applyFill="1" applyBorder="1" applyAlignment="1">
      <alignment horizontal="left" vertical="center" wrapText="1"/>
    </xf>
  </cellXfs>
  <cellStyles count="13">
    <cellStyle name="パーセント 2" xfId="3" xr:uid="{00000000-0005-0000-0000-000000000000}"/>
    <cellStyle name="桁区切り" xfId="9" builtinId="6"/>
    <cellStyle name="桁区切り 2" xfId="4" xr:uid="{00000000-0005-0000-0000-000001000000}"/>
    <cellStyle name="桁区切り 3" xfId="12" xr:uid="{31A337B1-D825-4C81-84AA-325CB952B19D}"/>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28DF35C6-A3A0-4410-9F27-8F74F2B60D6F}"/>
    <cellStyle name="標準 3" xfId="6" xr:uid="{00000000-0005-0000-0000-000006000000}"/>
    <cellStyle name="標準 4" xfId="7" xr:uid="{00000000-0005-0000-0000-000007000000}"/>
    <cellStyle name="標準 5" xfId="8" xr:uid="{00000000-0005-0000-0000-000008000000}"/>
    <cellStyle name="標準 6" xfId="10" xr:uid="{A5066E12-CEA6-41EC-A1DE-00A780CB456E}"/>
  </cellStyles>
  <dxfs count="8">
    <dxf>
      <fill>
        <patternFill>
          <bgColor theme="8" tint="0.79998168889431442"/>
        </patternFill>
      </fill>
    </dxf>
    <dxf>
      <fill>
        <patternFill>
          <bgColor rgb="FF92D050"/>
        </patternFill>
      </fill>
    </dxf>
    <dxf>
      <fill>
        <patternFill>
          <bgColor theme="8" tint="0.79998168889431442"/>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84667</xdr:colOff>
      <xdr:row>5</xdr:row>
      <xdr:rowOff>0</xdr:rowOff>
    </xdr:from>
    <xdr:to>
      <xdr:col>5</xdr:col>
      <xdr:colOff>682624</xdr:colOff>
      <xdr:row>8</xdr:row>
      <xdr:rowOff>68792</xdr:rowOff>
    </xdr:to>
    <xdr:sp macro="" textlink="">
      <xdr:nvSpPr>
        <xdr:cNvPr id="2" name="テキスト ボックス 1">
          <a:extLst>
            <a:ext uri="{FF2B5EF4-FFF2-40B4-BE49-F238E27FC236}">
              <a16:creationId xmlns:a16="http://schemas.microsoft.com/office/drawing/2014/main" id="{607B9375-6A26-4243-9395-57811C7CFA67}"/>
            </a:ext>
          </a:extLst>
        </xdr:cNvPr>
        <xdr:cNvSpPr txBox="1"/>
      </xdr:nvSpPr>
      <xdr:spPr>
        <a:xfrm>
          <a:off x="370417" y="1661583"/>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ECF19-F1BE-437C-B424-2CF5B08DCB7E}">
  <sheetPr>
    <tabColor rgb="FFFFFF00"/>
  </sheetPr>
  <dimension ref="A1:G49"/>
  <sheetViews>
    <sheetView view="pageBreakPreview" zoomScaleNormal="100" zoomScaleSheetLayoutView="100" zoomScalePageLayoutView="110" workbookViewId="0">
      <selection activeCell="A48" sqref="A48"/>
    </sheetView>
  </sheetViews>
  <sheetFormatPr defaultRowHeight="13.5"/>
  <cols>
    <col min="1" max="1" width="3.75" style="129" customWidth="1"/>
    <col min="2" max="2" width="5" style="129" customWidth="1"/>
    <col min="3" max="3" width="5.625" style="129" customWidth="1"/>
    <col min="4" max="4" width="13.25" style="129" customWidth="1"/>
    <col min="5" max="5" width="65.125" style="129" customWidth="1"/>
    <col min="6" max="6" width="10.125" style="103" customWidth="1"/>
    <col min="7" max="7" width="9.5" style="103" customWidth="1"/>
    <col min="8" max="16384" width="9" style="103"/>
  </cols>
  <sheetData>
    <row r="1" spans="1:7" ht="48" customHeight="1">
      <c r="A1" s="248" t="s">
        <v>142</v>
      </c>
      <c r="B1" s="248"/>
      <c r="C1" s="248"/>
      <c r="D1" s="248"/>
      <c r="E1" s="248"/>
      <c r="F1" s="248"/>
      <c r="G1" s="102"/>
    </row>
    <row r="2" spans="1:7" ht="15" customHeight="1">
      <c r="A2" s="104"/>
      <c r="B2" s="104"/>
      <c r="C2" s="249"/>
      <c r="D2" s="249"/>
      <c r="E2" s="249"/>
      <c r="F2" s="104"/>
      <c r="G2" s="102"/>
    </row>
    <row r="3" spans="1:7" s="108" customFormat="1" ht="22.5" customHeight="1">
      <c r="A3" s="105"/>
      <c r="B3" s="106"/>
      <c r="C3" s="250" t="s">
        <v>143</v>
      </c>
      <c r="D3" s="251"/>
      <c r="E3" s="417">
        <f>'02_様式5-1'!B7</f>
        <v>0</v>
      </c>
      <c r="F3" s="105"/>
    </row>
    <row r="4" spans="1:7" s="108" customFormat="1" ht="22.5" customHeight="1">
      <c r="A4" s="105"/>
      <c r="B4" s="106"/>
      <c r="C4" s="250" t="s">
        <v>144</v>
      </c>
      <c r="D4" s="251"/>
      <c r="E4" s="417">
        <f>'02_様式5-1'!G7</f>
        <v>0</v>
      </c>
      <c r="F4" s="105"/>
    </row>
    <row r="5" spans="1:7" s="108" customFormat="1" ht="22.5" customHeight="1">
      <c r="A5" s="105"/>
      <c r="B5" s="106"/>
      <c r="C5" s="250" t="s">
        <v>145</v>
      </c>
      <c r="D5" s="251"/>
      <c r="E5" s="417">
        <f>'02_様式5-1'!B8</f>
        <v>0</v>
      </c>
      <c r="F5" s="105"/>
    </row>
    <row r="6" spans="1:7" s="108" customFormat="1" ht="16.5" customHeight="1">
      <c r="A6" s="105"/>
      <c r="B6" s="106"/>
      <c r="C6" s="109"/>
      <c r="D6" s="109"/>
      <c r="E6" s="105"/>
      <c r="F6" s="105"/>
    </row>
    <row r="7" spans="1:7" s="108" customFormat="1" ht="15" customHeight="1" thickBot="1">
      <c r="A7" s="105"/>
      <c r="B7" s="106"/>
      <c r="C7" s="110"/>
      <c r="D7" s="110"/>
      <c r="E7" s="111"/>
      <c r="F7" s="105"/>
    </row>
    <row r="8" spans="1:7" s="108" customFormat="1" ht="26.25" customHeight="1">
      <c r="A8" s="112"/>
      <c r="B8" s="113"/>
      <c r="C8" s="247" t="s">
        <v>146</v>
      </c>
      <c r="D8" s="247"/>
      <c r="E8" s="247"/>
      <c r="F8" s="114"/>
    </row>
    <row r="9" spans="1:7" ht="70.5" customHeight="1" thickBot="1">
      <c r="A9" s="115"/>
      <c r="B9" s="116"/>
      <c r="C9" s="244" t="s">
        <v>244</v>
      </c>
      <c r="D9" s="245"/>
      <c r="E9" s="246"/>
      <c r="F9" s="117"/>
    </row>
    <row r="10" spans="1:7" s="120" customFormat="1" ht="13.5" customHeight="1">
      <c r="A10" s="118"/>
      <c r="B10" s="118"/>
      <c r="C10" s="119"/>
      <c r="D10" s="119"/>
      <c r="E10" s="119"/>
      <c r="F10" s="118"/>
    </row>
    <row r="11" spans="1:7" ht="30" customHeight="1">
      <c r="A11" s="232" t="s">
        <v>147</v>
      </c>
      <c r="B11" s="232"/>
      <c r="C11" s="232"/>
      <c r="D11" s="232"/>
      <c r="E11" s="232"/>
      <c r="F11" s="232"/>
    </row>
    <row r="12" spans="1:7" ht="20.25" customHeight="1">
      <c r="A12" s="233" t="s">
        <v>148</v>
      </c>
      <c r="B12" s="234"/>
      <c r="C12" s="234"/>
      <c r="D12" s="234"/>
      <c r="E12" s="234"/>
      <c r="F12" s="121" t="s">
        <v>149</v>
      </c>
      <c r="G12" s="122" t="s">
        <v>150</v>
      </c>
    </row>
    <row r="13" spans="1:7" ht="89.25" customHeight="1">
      <c r="A13" s="123">
        <v>1</v>
      </c>
      <c r="B13" s="235" t="s">
        <v>151</v>
      </c>
      <c r="C13" s="236"/>
      <c r="D13" s="236"/>
      <c r="E13" s="236"/>
      <c r="F13" s="123"/>
      <c r="G13" s="124" t="str">
        <f>IF(F13="○","ＯＫ","ＮＧ")</f>
        <v>ＮＧ</v>
      </c>
    </row>
    <row r="14" spans="1:7" ht="33.75" customHeight="1">
      <c r="A14" s="123">
        <v>2</v>
      </c>
      <c r="B14" s="240" t="s">
        <v>245</v>
      </c>
      <c r="C14" s="236"/>
      <c r="D14" s="236"/>
      <c r="E14" s="236"/>
      <c r="F14" s="123"/>
      <c r="G14" s="124" t="str">
        <f>IF(F14="○","ＯＫ","ＮＧ")</f>
        <v>ＮＧ</v>
      </c>
    </row>
    <row r="15" spans="1:7" ht="33.75" customHeight="1">
      <c r="A15" s="123">
        <v>3</v>
      </c>
      <c r="B15" s="235" t="s">
        <v>152</v>
      </c>
      <c r="C15" s="236"/>
      <c r="D15" s="236"/>
      <c r="E15" s="236"/>
      <c r="F15" s="123"/>
      <c r="G15" s="124" t="str">
        <f>IF(F15="○","ＯＫ","ＮＧ")</f>
        <v>ＮＧ</v>
      </c>
    </row>
    <row r="16" spans="1:7" ht="33.75" customHeight="1">
      <c r="A16" s="123">
        <v>4</v>
      </c>
      <c r="B16" s="230" t="s">
        <v>153</v>
      </c>
      <c r="C16" s="231"/>
      <c r="D16" s="231"/>
      <c r="E16" s="231"/>
      <c r="F16" s="123"/>
      <c r="G16" s="124" t="str">
        <f>IF(F16="○","ＯＫ","ＮＧ")</f>
        <v>ＮＧ</v>
      </c>
    </row>
    <row r="17" spans="1:7" ht="33.75" customHeight="1">
      <c r="A17" s="123">
        <v>5</v>
      </c>
      <c r="B17" s="235" t="s">
        <v>154</v>
      </c>
      <c r="C17" s="236"/>
      <c r="D17" s="236"/>
      <c r="E17" s="236"/>
      <c r="F17" s="123"/>
      <c r="G17" s="124" t="str">
        <f>IF(F17="○","ＯＫ","ＮＧ")</f>
        <v>ＮＧ</v>
      </c>
    </row>
    <row r="18" spans="1:7" ht="12.75" customHeight="1">
      <c r="A18" s="125"/>
      <c r="B18" s="125"/>
      <c r="C18" s="125"/>
      <c r="D18" s="125"/>
      <c r="E18" s="125"/>
      <c r="F18" s="125"/>
    </row>
    <row r="19" spans="1:7" ht="30" customHeight="1">
      <c r="A19" s="232" t="s">
        <v>155</v>
      </c>
      <c r="B19" s="232"/>
      <c r="C19" s="232"/>
      <c r="D19" s="232"/>
      <c r="E19" s="232"/>
      <c r="F19" s="232"/>
      <c r="G19" s="124"/>
    </row>
    <row r="20" spans="1:7" ht="20.25" customHeight="1">
      <c r="A20" s="233" t="s">
        <v>148</v>
      </c>
      <c r="B20" s="234"/>
      <c r="C20" s="234"/>
      <c r="D20" s="234"/>
      <c r="E20" s="234"/>
      <c r="F20" s="121" t="s">
        <v>149</v>
      </c>
      <c r="G20" s="108" t="s">
        <v>150</v>
      </c>
    </row>
    <row r="21" spans="1:7" ht="21.75" customHeight="1">
      <c r="A21" s="123">
        <v>1</v>
      </c>
      <c r="B21" s="235" t="s">
        <v>156</v>
      </c>
      <c r="C21" s="231"/>
      <c r="D21" s="231"/>
      <c r="E21" s="231"/>
      <c r="F21" s="123"/>
      <c r="G21" s="124" t="str">
        <f t="shared" ref="G21:G35" si="0">IF(F21="○","ＯＫ","ＮＧ")</f>
        <v>ＮＧ</v>
      </c>
    </row>
    <row r="22" spans="1:7" ht="21.75" customHeight="1">
      <c r="A22" s="123">
        <v>2</v>
      </c>
      <c r="B22" s="235" t="s">
        <v>157</v>
      </c>
      <c r="C22" s="231"/>
      <c r="D22" s="231"/>
      <c r="E22" s="231"/>
      <c r="F22" s="123"/>
      <c r="G22" s="124" t="str">
        <f t="shared" si="0"/>
        <v>ＮＧ</v>
      </c>
    </row>
    <row r="23" spans="1:7" ht="21.75" customHeight="1">
      <c r="A23" s="123">
        <v>3</v>
      </c>
      <c r="B23" s="230" t="s">
        <v>158</v>
      </c>
      <c r="C23" s="231"/>
      <c r="D23" s="231"/>
      <c r="E23" s="231"/>
      <c r="F23" s="123"/>
      <c r="G23" s="124" t="str">
        <f>IF(F23="○","ＯＫ","ＮＧ")</f>
        <v>ＮＧ</v>
      </c>
    </row>
    <row r="24" spans="1:7" ht="21.75" customHeight="1">
      <c r="A24" s="123">
        <v>4</v>
      </c>
      <c r="B24" s="230" t="s">
        <v>159</v>
      </c>
      <c r="C24" s="231"/>
      <c r="D24" s="231"/>
      <c r="E24" s="231"/>
      <c r="F24" s="123"/>
      <c r="G24" s="124" t="str">
        <f>IF(F24="○","ＯＫ","ＮＧ")</f>
        <v>ＮＧ</v>
      </c>
    </row>
    <row r="25" spans="1:7" ht="61.5" customHeight="1">
      <c r="A25" s="123">
        <v>5</v>
      </c>
      <c r="B25" s="240" t="s">
        <v>247</v>
      </c>
      <c r="C25" s="231"/>
      <c r="D25" s="231"/>
      <c r="E25" s="231"/>
      <c r="F25" s="123"/>
      <c r="G25" s="124" t="str">
        <f>IF(F25="○","ＯＫ","ＮＧ")</f>
        <v>ＮＧ</v>
      </c>
    </row>
    <row r="26" spans="1:7" ht="20.25" customHeight="1">
      <c r="A26" s="123">
        <v>6</v>
      </c>
      <c r="B26" s="230" t="s">
        <v>160</v>
      </c>
      <c r="C26" s="231"/>
      <c r="D26" s="231"/>
      <c r="E26" s="231"/>
      <c r="F26" s="123"/>
      <c r="G26" s="124" t="str">
        <f>IF(F26="○","ＯＫ","ＮＧ")</f>
        <v>ＮＧ</v>
      </c>
    </row>
    <row r="27" spans="1:7" ht="20.25" customHeight="1">
      <c r="A27" s="123">
        <v>7</v>
      </c>
      <c r="B27" s="230" t="s">
        <v>161</v>
      </c>
      <c r="C27" s="231"/>
      <c r="D27" s="231"/>
      <c r="E27" s="231"/>
      <c r="F27" s="123"/>
      <c r="G27" s="124" t="str">
        <f>IF(F27="○","ＯＫ","ＮＧ")</f>
        <v>ＮＧ</v>
      </c>
    </row>
    <row r="28" spans="1:7" ht="20.25" customHeight="1">
      <c r="A28" s="241">
        <v>8</v>
      </c>
      <c r="B28" s="235" t="s">
        <v>162</v>
      </c>
      <c r="C28" s="236"/>
      <c r="D28" s="236"/>
      <c r="E28" s="236"/>
      <c r="F28" s="242"/>
      <c r="G28" s="124"/>
    </row>
    <row r="29" spans="1:7" ht="51" customHeight="1">
      <c r="A29" s="241"/>
      <c r="B29" s="107" t="s">
        <v>163</v>
      </c>
      <c r="C29" s="235" t="s">
        <v>164</v>
      </c>
      <c r="D29" s="231"/>
      <c r="E29" s="243"/>
      <c r="F29" s="123"/>
      <c r="G29" s="124" t="str">
        <f t="shared" si="0"/>
        <v>ＮＧ</v>
      </c>
    </row>
    <row r="30" spans="1:7" ht="62.25" customHeight="1">
      <c r="A30" s="241"/>
      <c r="B30" s="107" t="s">
        <v>165</v>
      </c>
      <c r="C30" s="235" t="s">
        <v>166</v>
      </c>
      <c r="D30" s="236"/>
      <c r="E30" s="242"/>
      <c r="F30" s="123"/>
      <c r="G30" s="124" t="str">
        <f t="shared" si="0"/>
        <v>ＮＧ</v>
      </c>
    </row>
    <row r="31" spans="1:7" ht="63" customHeight="1">
      <c r="A31" s="241"/>
      <c r="B31" s="107" t="s">
        <v>167</v>
      </c>
      <c r="C31" s="235" t="s">
        <v>168</v>
      </c>
      <c r="D31" s="236"/>
      <c r="E31" s="242"/>
      <c r="F31" s="123"/>
      <c r="G31" s="124" t="str">
        <f>IF(F31="　","NG","OK")</f>
        <v>OK</v>
      </c>
    </row>
    <row r="32" spans="1:7" ht="47.25" customHeight="1">
      <c r="A32" s="123">
        <v>9</v>
      </c>
      <c r="B32" s="235" t="s">
        <v>169</v>
      </c>
      <c r="C32" s="231"/>
      <c r="D32" s="231"/>
      <c r="E32" s="231"/>
      <c r="F32" s="123"/>
      <c r="G32" s="124" t="str">
        <f t="shared" si="0"/>
        <v>ＮＧ</v>
      </c>
    </row>
    <row r="33" spans="1:7" ht="23.25" customHeight="1">
      <c r="A33" s="123">
        <v>10</v>
      </c>
      <c r="B33" s="502" t="s">
        <v>262</v>
      </c>
      <c r="C33" s="231"/>
      <c r="D33" s="231"/>
      <c r="E33" s="231"/>
      <c r="F33" s="123"/>
      <c r="G33" s="124" t="str">
        <f t="shared" si="0"/>
        <v>ＮＧ</v>
      </c>
    </row>
    <row r="34" spans="1:7" ht="23.25" customHeight="1">
      <c r="A34" s="123">
        <v>11</v>
      </c>
      <c r="B34" s="230" t="s">
        <v>170</v>
      </c>
      <c r="C34" s="231"/>
      <c r="D34" s="231"/>
      <c r="E34" s="231"/>
      <c r="F34" s="123"/>
      <c r="G34" s="124" t="str">
        <f>IF(F34="○","ＯＫ","ＮＧ")</f>
        <v>ＮＧ</v>
      </c>
    </row>
    <row r="35" spans="1:7" ht="23.25" customHeight="1">
      <c r="A35" s="123">
        <v>12</v>
      </c>
      <c r="B35" s="230" t="s">
        <v>171</v>
      </c>
      <c r="C35" s="231"/>
      <c r="D35" s="231"/>
      <c r="E35" s="231"/>
      <c r="F35" s="123"/>
      <c r="G35" s="124" t="str">
        <f t="shared" si="0"/>
        <v>ＮＧ</v>
      </c>
    </row>
    <row r="36" spans="1:7" ht="23.25" customHeight="1">
      <c r="A36" s="123">
        <v>13</v>
      </c>
      <c r="B36" s="230" t="s">
        <v>172</v>
      </c>
      <c r="C36" s="231"/>
      <c r="D36" s="231"/>
      <c r="E36" s="231"/>
      <c r="F36" s="123"/>
      <c r="G36" s="124" t="str">
        <f>IF(F36="　","ＮＧ","ＯＫ")</f>
        <v>ＯＫ</v>
      </c>
    </row>
    <row r="37" spans="1:7" ht="9.75" customHeight="1">
      <c r="A37" s="126"/>
      <c r="B37" s="127"/>
      <c r="C37" s="127"/>
      <c r="D37" s="127"/>
      <c r="E37" s="127"/>
      <c r="F37" s="128"/>
    </row>
    <row r="38" spans="1:7" ht="30" customHeight="1">
      <c r="A38" s="232" t="s">
        <v>173</v>
      </c>
      <c r="B38" s="232"/>
      <c r="C38" s="232"/>
      <c r="D38" s="232"/>
      <c r="E38" s="232"/>
      <c r="F38" s="232"/>
    </row>
    <row r="39" spans="1:7" ht="20.25" customHeight="1">
      <c r="A39" s="233" t="s">
        <v>174</v>
      </c>
      <c r="B39" s="234"/>
      <c r="C39" s="234"/>
      <c r="D39" s="234"/>
      <c r="E39" s="234"/>
      <c r="F39" s="121" t="s">
        <v>149</v>
      </c>
      <c r="G39" s="105" t="s">
        <v>150</v>
      </c>
    </row>
    <row r="40" spans="1:7" ht="41.25" customHeight="1">
      <c r="A40" s="123">
        <v>1</v>
      </c>
      <c r="B40" s="235" t="s">
        <v>175</v>
      </c>
      <c r="C40" s="236"/>
      <c r="D40" s="236"/>
      <c r="E40" s="236"/>
      <c r="F40" s="123"/>
      <c r="G40" s="124" t="str">
        <f>IF(F40="○","ＯＫ","ＮＧ")</f>
        <v>ＮＧ</v>
      </c>
    </row>
    <row r="41" spans="1:7" ht="20.25" customHeight="1">
      <c r="A41" s="233" t="s">
        <v>176</v>
      </c>
      <c r="B41" s="234"/>
      <c r="C41" s="234"/>
      <c r="D41" s="234"/>
      <c r="E41" s="234"/>
      <c r="F41" s="121" t="s">
        <v>149</v>
      </c>
    </row>
    <row r="42" spans="1:7" ht="53.25" customHeight="1">
      <c r="A42" s="123">
        <v>2</v>
      </c>
      <c r="B42" s="235" t="s">
        <v>177</v>
      </c>
      <c r="C42" s="236"/>
      <c r="D42" s="236"/>
      <c r="E42" s="236"/>
      <c r="F42" s="123"/>
      <c r="G42" s="124" t="str">
        <f>IF(F42="　","NG","OK")</f>
        <v>OK</v>
      </c>
    </row>
    <row r="43" spans="1:7" ht="71.25" customHeight="1">
      <c r="A43" s="123">
        <v>3</v>
      </c>
      <c r="B43" s="235" t="s">
        <v>178</v>
      </c>
      <c r="C43" s="236"/>
      <c r="D43" s="236"/>
      <c r="E43" s="236"/>
      <c r="F43" s="123"/>
      <c r="G43" s="124" t="str">
        <f>IF(F43="　","NG","OK")</f>
        <v>OK</v>
      </c>
    </row>
    <row r="44" spans="1:7" ht="20.25" customHeight="1">
      <c r="A44" s="503" t="s">
        <v>263</v>
      </c>
      <c r="B44" s="234"/>
      <c r="C44" s="234"/>
      <c r="D44" s="234"/>
      <c r="E44" s="237"/>
      <c r="F44" s="121" t="s">
        <v>149</v>
      </c>
      <c r="G44" s="105"/>
    </row>
    <row r="45" spans="1:7" s="131" customFormat="1" ht="63" customHeight="1">
      <c r="A45" s="123">
        <v>4</v>
      </c>
      <c r="B45" s="504" t="s">
        <v>264</v>
      </c>
      <c r="C45" s="238"/>
      <c r="D45" s="238"/>
      <c r="E45" s="239"/>
      <c r="F45" s="197"/>
      <c r="G45" s="219"/>
    </row>
    <row r="46" spans="1:7" ht="20.25" customHeight="1">
      <c r="A46" s="233" t="s">
        <v>179</v>
      </c>
      <c r="B46" s="234"/>
      <c r="C46" s="234"/>
      <c r="D46" s="234"/>
      <c r="E46" s="237"/>
      <c r="F46" s="121" t="s">
        <v>149</v>
      </c>
      <c r="G46" s="105"/>
    </row>
    <row r="47" spans="1:7" ht="58.5" customHeight="1">
      <c r="A47" s="123">
        <v>5</v>
      </c>
      <c r="B47" s="235" t="s">
        <v>180</v>
      </c>
      <c r="C47" s="236"/>
      <c r="D47" s="236"/>
      <c r="E47" s="236"/>
      <c r="F47" s="123"/>
      <c r="G47" s="124" t="str">
        <f>IF(F47="○","ＯＫ","ＮＧ")</f>
        <v>ＮＧ</v>
      </c>
    </row>
    <row r="48" spans="1:7" ht="69.75" customHeight="1">
      <c r="A48" s="123">
        <v>7</v>
      </c>
      <c r="B48" s="228" t="s">
        <v>246</v>
      </c>
      <c r="C48" s="229"/>
      <c r="D48" s="229"/>
      <c r="E48" s="229"/>
      <c r="F48" s="123"/>
      <c r="G48" s="124" t="str">
        <f>IF(F48="○","ＯＫ","ＮＧ")</f>
        <v>ＮＧ</v>
      </c>
    </row>
    <row r="49" spans="2:2">
      <c r="B49" s="130"/>
    </row>
  </sheetData>
  <mergeCells count="44">
    <mergeCell ref="C8:E8"/>
    <mergeCell ref="A1:F1"/>
    <mergeCell ref="C2:E2"/>
    <mergeCell ref="C3:D3"/>
    <mergeCell ref="C4:D4"/>
    <mergeCell ref="C5:D5"/>
    <mergeCell ref="B22:E22"/>
    <mergeCell ref="C9:E9"/>
    <mergeCell ref="A11:F11"/>
    <mergeCell ref="A12:E12"/>
    <mergeCell ref="B13:E13"/>
    <mergeCell ref="B14:E14"/>
    <mergeCell ref="B15:E15"/>
    <mergeCell ref="B16:E16"/>
    <mergeCell ref="B17:E17"/>
    <mergeCell ref="A19:F19"/>
    <mergeCell ref="A20:E20"/>
    <mergeCell ref="B21:E21"/>
    <mergeCell ref="A28:A31"/>
    <mergeCell ref="B28:F28"/>
    <mergeCell ref="C29:E29"/>
    <mergeCell ref="C30:E30"/>
    <mergeCell ref="C31:E31"/>
    <mergeCell ref="B23:E23"/>
    <mergeCell ref="B24:E24"/>
    <mergeCell ref="B25:E25"/>
    <mergeCell ref="B26:E26"/>
    <mergeCell ref="B27:E27"/>
    <mergeCell ref="B32:E32"/>
    <mergeCell ref="B33:E33"/>
    <mergeCell ref="B34:E34"/>
    <mergeCell ref="B35:E35"/>
    <mergeCell ref="B48:E48"/>
    <mergeCell ref="B36:E36"/>
    <mergeCell ref="A38:F38"/>
    <mergeCell ref="A39:E39"/>
    <mergeCell ref="B40:E40"/>
    <mergeCell ref="A41:E41"/>
    <mergeCell ref="B42:E42"/>
    <mergeCell ref="B43:E43"/>
    <mergeCell ref="A44:E44"/>
    <mergeCell ref="A46:E46"/>
    <mergeCell ref="B47:E47"/>
    <mergeCell ref="B45:E45"/>
  </mergeCells>
  <phoneticPr fontId="8"/>
  <conditionalFormatting sqref="F13:F17 F21:F27 F40 F42:F43 F29:F36 F45 F47:F48">
    <cfRule type="cellIs" dxfId="7" priority="1" operator="equal">
      <formula>""</formula>
    </cfRule>
  </conditionalFormatting>
  <dataValidations count="2">
    <dataValidation type="list" showErrorMessage="1" prompt="_x000a__x000a_" sqref="F13:F17 F40 F21:F27 F29:F36 F42:F43 F47:F48" xr:uid="{32F1E13A-010B-476D-B372-A1B0894E3215}">
      <formula1>"○,×,　,"</formula1>
    </dataValidation>
    <dataValidation type="list" showInputMessage="1" showErrorMessage="1" sqref="F45" xr:uid="{667B4630-894C-4A43-9CDA-A5EBE8512AC6}">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8"/>
  <sheetViews>
    <sheetView tabSelected="1" view="pageBreakPreview" zoomScaleNormal="100" zoomScaleSheetLayoutView="100" workbookViewId="0">
      <selection activeCell="G9" sqref="G9:J9"/>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294" t="s">
        <v>0</v>
      </c>
      <c r="I1" s="294"/>
      <c r="J1" s="294"/>
    </row>
    <row r="2" spans="1:10" ht="18" customHeight="1" thickBot="1">
      <c r="B2" s="1"/>
      <c r="C2" s="1"/>
      <c r="D2" s="1"/>
      <c r="E2" s="2"/>
      <c r="F2" s="3" t="s">
        <v>1</v>
      </c>
      <c r="G2" s="295"/>
      <c r="H2" s="296"/>
      <c r="I2" s="296"/>
      <c r="J2" s="297"/>
    </row>
    <row r="3" spans="1:10" ht="6.75" customHeight="1"/>
    <row r="4" spans="1:10" ht="38.25" customHeight="1">
      <c r="A4" s="298" t="s">
        <v>260</v>
      </c>
      <c r="B4" s="299"/>
      <c r="C4" s="299"/>
      <c r="D4" s="299"/>
      <c r="E4" s="299"/>
      <c r="F4" s="299"/>
      <c r="G4" s="299"/>
      <c r="H4" s="299"/>
      <c r="I4" s="299"/>
      <c r="J4" s="299"/>
    </row>
    <row r="5" spans="1:10" s="5" customFormat="1" ht="5.25" customHeight="1">
      <c r="A5" s="4"/>
      <c r="B5" s="4"/>
      <c r="C5" s="4"/>
      <c r="D5" s="4"/>
      <c r="E5" s="4"/>
      <c r="F5" s="4"/>
      <c r="G5" s="4"/>
      <c r="H5" s="4"/>
      <c r="I5" s="4"/>
      <c r="J5" s="4"/>
    </row>
    <row r="6" spans="1:10" ht="14.25" thickBot="1">
      <c r="F6" s="300" t="s">
        <v>2</v>
      </c>
      <c r="G6" s="300"/>
      <c r="H6" s="430"/>
      <c r="I6" s="430"/>
      <c r="J6" s="430"/>
    </row>
    <row r="7" spans="1:10" ht="34.5" customHeight="1">
      <c r="A7" s="72" t="s">
        <v>3</v>
      </c>
      <c r="B7" s="309"/>
      <c r="C7" s="310"/>
      <c r="D7" s="310"/>
      <c r="E7" s="311"/>
      <c r="F7" s="71" t="s">
        <v>4</v>
      </c>
      <c r="G7" s="312"/>
      <c r="H7" s="312"/>
      <c r="I7" s="312"/>
      <c r="J7" s="313"/>
    </row>
    <row r="8" spans="1:10" ht="34.5" customHeight="1">
      <c r="A8" s="74" t="s">
        <v>5</v>
      </c>
      <c r="B8" s="317"/>
      <c r="C8" s="317"/>
      <c r="D8" s="317"/>
      <c r="E8" s="317"/>
      <c r="F8" s="92" t="s">
        <v>6</v>
      </c>
      <c r="G8" s="317"/>
      <c r="H8" s="317"/>
      <c r="I8" s="317"/>
      <c r="J8" s="318"/>
    </row>
    <row r="9" spans="1:10" ht="34.5" customHeight="1" thickBot="1">
      <c r="A9" s="9" t="s">
        <v>7</v>
      </c>
      <c r="B9" s="317"/>
      <c r="C9" s="317"/>
      <c r="D9" s="317"/>
      <c r="E9" s="317"/>
      <c r="F9" s="74" t="s">
        <v>8</v>
      </c>
      <c r="G9" s="319"/>
      <c r="H9" s="319"/>
      <c r="I9" s="319"/>
      <c r="J9" s="320"/>
    </row>
    <row r="10" spans="1:10" ht="34.5" customHeight="1" thickTop="1">
      <c r="A10" s="6" t="s">
        <v>9</v>
      </c>
      <c r="B10" s="301"/>
      <c r="C10" s="302"/>
      <c r="D10" s="302"/>
      <c r="E10" s="302"/>
      <c r="F10" s="302"/>
      <c r="G10" s="302"/>
      <c r="H10" s="302"/>
      <c r="I10" s="302"/>
      <c r="J10" s="303"/>
    </row>
    <row r="11" spans="1:10" ht="34.5" customHeight="1">
      <c r="A11" s="7" t="s">
        <v>10</v>
      </c>
      <c r="B11" s="281"/>
      <c r="C11" s="282"/>
      <c r="D11" s="282"/>
      <c r="E11" s="282"/>
      <c r="F11" s="304"/>
      <c r="G11" s="304"/>
      <c r="H11" s="304"/>
      <c r="I11" s="304"/>
      <c r="J11" s="305"/>
    </row>
    <row r="12" spans="1:10" ht="34.5" customHeight="1">
      <c r="A12" s="7" t="s">
        <v>11</v>
      </c>
      <c r="B12" s="306"/>
      <c r="C12" s="307"/>
      <c r="D12" s="307"/>
      <c r="E12" s="308"/>
      <c r="F12" s="9" t="s">
        <v>12</v>
      </c>
      <c r="G12" s="314"/>
      <c r="H12" s="315"/>
      <c r="I12" s="315"/>
      <c r="J12" s="316"/>
    </row>
    <row r="13" spans="1:10" ht="34.5" customHeight="1" thickBot="1">
      <c r="A13" s="10" t="s">
        <v>13</v>
      </c>
      <c r="B13" s="283"/>
      <c r="C13" s="284"/>
      <c r="D13" s="284"/>
      <c r="E13" s="285"/>
      <c r="F13" s="11" t="s">
        <v>14</v>
      </c>
      <c r="G13" s="286"/>
      <c r="H13" s="286"/>
      <c r="I13" s="286"/>
      <c r="J13" s="287"/>
    </row>
    <row r="14" spans="1:10" ht="34.5" customHeight="1" thickTop="1" thickBot="1">
      <c r="A14" s="12" t="s">
        <v>15</v>
      </c>
      <c r="B14" s="258"/>
      <c r="C14" s="259"/>
      <c r="D14" s="259"/>
      <c r="E14" s="260"/>
      <c r="F14" s="70" t="s">
        <v>16</v>
      </c>
      <c r="G14" s="261"/>
      <c r="H14" s="262"/>
      <c r="I14" s="262"/>
      <c r="J14" s="263"/>
    </row>
    <row r="15" spans="1:10" ht="34.5" customHeight="1" thickTop="1">
      <c r="A15" s="75" t="s">
        <v>17</v>
      </c>
      <c r="B15" s="258"/>
      <c r="C15" s="259"/>
      <c r="D15" s="259"/>
      <c r="E15" s="259"/>
      <c r="F15" s="278"/>
      <c r="G15" s="279"/>
      <c r="H15" s="279"/>
      <c r="I15" s="279"/>
      <c r="J15" s="280"/>
    </row>
    <row r="16" spans="1:10" ht="34.5" customHeight="1">
      <c r="A16" s="74" t="s">
        <v>18</v>
      </c>
      <c r="B16" s="281"/>
      <c r="C16" s="282"/>
      <c r="D16" s="282"/>
      <c r="E16" s="282"/>
      <c r="F16" s="93" t="s">
        <v>19</v>
      </c>
      <c r="G16" s="292"/>
      <c r="H16" s="293"/>
      <c r="I16" s="293"/>
      <c r="J16" s="94" t="s">
        <v>20</v>
      </c>
    </row>
    <row r="17" spans="1:11" ht="34.5" customHeight="1">
      <c r="A17" s="76" t="s">
        <v>21</v>
      </c>
      <c r="B17" s="292"/>
      <c r="C17" s="293"/>
      <c r="D17" s="293"/>
      <c r="E17" s="95" t="s">
        <v>20</v>
      </c>
      <c r="F17" s="9" t="s">
        <v>22</v>
      </c>
      <c r="G17" s="418">
        <f>SUM(G16,B17)</f>
        <v>0</v>
      </c>
      <c r="H17" s="419"/>
      <c r="I17" s="419"/>
      <c r="J17" s="96" t="s">
        <v>20</v>
      </c>
    </row>
    <row r="18" spans="1:11" ht="34.5" customHeight="1" thickBot="1">
      <c r="A18" s="10" t="s">
        <v>23</v>
      </c>
      <c r="B18" s="420" t="str">
        <f>IFERROR(ROUND((G16+B17)/G18*100,2),"－")</f>
        <v>－</v>
      </c>
      <c r="C18" s="421"/>
      <c r="D18" s="422"/>
      <c r="E18" s="97" t="s">
        <v>24</v>
      </c>
      <c r="F18" s="11" t="s">
        <v>25</v>
      </c>
      <c r="G18" s="290"/>
      <c r="H18" s="291"/>
      <c r="I18" s="291"/>
      <c r="J18" s="98" t="s">
        <v>20</v>
      </c>
    </row>
    <row r="19" spans="1:11" ht="34.5" customHeight="1" thickTop="1" thickBot="1">
      <c r="A19" s="12" t="s">
        <v>26</v>
      </c>
      <c r="B19" s="429">
        <f>IF(G2="専門課程",1/2,1/3)</f>
        <v>0.33333333333333331</v>
      </c>
      <c r="C19" s="429"/>
      <c r="D19" s="264" t="s">
        <v>27</v>
      </c>
      <c r="E19" s="265"/>
      <c r="F19" s="266"/>
      <c r="G19" s="267"/>
      <c r="H19" s="267"/>
      <c r="I19" s="267"/>
      <c r="J19" s="268"/>
    </row>
    <row r="20" spans="1:11" ht="34.5" customHeight="1" thickTop="1">
      <c r="A20" s="6" t="s">
        <v>28</v>
      </c>
      <c r="B20" s="269" t="s">
        <v>29</v>
      </c>
      <c r="C20" s="270"/>
      <c r="D20" s="271"/>
      <c r="E20" s="272" t="s">
        <v>30</v>
      </c>
      <c r="F20" s="273"/>
      <c r="G20" s="271"/>
      <c r="H20" s="272" t="s">
        <v>31</v>
      </c>
      <c r="I20" s="273"/>
      <c r="J20" s="274"/>
      <c r="K20" s="30"/>
    </row>
    <row r="21" spans="1:11" ht="34.5" customHeight="1">
      <c r="A21" s="7" t="s">
        <v>32</v>
      </c>
      <c r="B21" s="8" t="s">
        <v>33</v>
      </c>
      <c r="C21" s="423">
        <f>'03_様式5-2'!H12</f>
        <v>0</v>
      </c>
      <c r="D21" s="13" t="s">
        <v>34</v>
      </c>
      <c r="E21" s="14" t="s">
        <v>35</v>
      </c>
      <c r="F21" s="423">
        <f>'03_様式5-2'!H17</f>
        <v>0</v>
      </c>
      <c r="G21" s="13" t="s">
        <v>34</v>
      </c>
      <c r="H21" s="14" t="s">
        <v>36</v>
      </c>
      <c r="I21" s="423">
        <f>C21+F21</f>
        <v>0</v>
      </c>
      <c r="J21" s="15" t="s">
        <v>34</v>
      </c>
    </row>
    <row r="22" spans="1:11" ht="57" customHeight="1">
      <c r="A22" s="7" t="s">
        <v>37</v>
      </c>
      <c r="B22" s="8" t="s">
        <v>38</v>
      </c>
      <c r="C22" s="423">
        <f>'03_様式5-2'!H25</f>
        <v>0</v>
      </c>
      <c r="D22" s="13" t="s">
        <v>34</v>
      </c>
      <c r="E22" s="16" t="s">
        <v>39</v>
      </c>
      <c r="F22" s="427">
        <f>'03_様式5-2'!H30</f>
        <v>0</v>
      </c>
      <c r="G22" s="17" t="s">
        <v>34</v>
      </c>
      <c r="H22" s="16" t="s">
        <v>40</v>
      </c>
      <c r="I22" s="427">
        <f>C22+F22</f>
        <v>0</v>
      </c>
      <c r="J22" s="18" t="s">
        <v>34</v>
      </c>
    </row>
    <row r="23" spans="1:11" ht="63.75" customHeight="1" thickBot="1">
      <c r="A23" s="19" t="s">
        <v>41</v>
      </c>
      <c r="B23" s="20" t="s">
        <v>42</v>
      </c>
      <c r="C23" s="424">
        <f>'03_様式5-2'!H43</f>
        <v>0</v>
      </c>
      <c r="D23" s="21" t="s">
        <v>34</v>
      </c>
      <c r="E23" s="22" t="s">
        <v>43</v>
      </c>
      <c r="F23" s="424">
        <f>'03_様式5-2'!H50</f>
        <v>0</v>
      </c>
      <c r="G23" s="21" t="s">
        <v>34</v>
      </c>
      <c r="H23" s="22" t="s">
        <v>44</v>
      </c>
      <c r="I23" s="424">
        <f>C23+F23</f>
        <v>0</v>
      </c>
      <c r="J23" s="23" t="s">
        <v>34</v>
      </c>
    </row>
    <row r="24" spans="1:11" ht="50.25" customHeight="1" thickTop="1">
      <c r="A24" s="24" t="s">
        <v>45</v>
      </c>
      <c r="B24" s="25" t="s">
        <v>46</v>
      </c>
      <c r="C24" s="425">
        <f>SUM(C21:C23)</f>
        <v>0</v>
      </c>
      <c r="D24" s="26" t="s">
        <v>34</v>
      </c>
      <c r="E24" s="27" t="s">
        <v>47</v>
      </c>
      <c r="F24" s="428">
        <f>I24-C24</f>
        <v>0</v>
      </c>
      <c r="G24" s="28" t="s">
        <v>34</v>
      </c>
      <c r="H24" s="27" t="s">
        <v>48</v>
      </c>
      <c r="I24" s="428">
        <f>'03_様式5-2'!H52</f>
        <v>0</v>
      </c>
      <c r="J24" s="29" t="s">
        <v>34</v>
      </c>
      <c r="K24" s="220" t="s">
        <v>248</v>
      </c>
    </row>
    <row r="25" spans="1:11" ht="18" thickBot="1">
      <c r="A25" s="10" t="s">
        <v>49</v>
      </c>
      <c r="B25" s="31" t="s">
        <v>50</v>
      </c>
      <c r="C25" s="426">
        <f>ROUNDDOWN(C24*B19,-3)</f>
        <v>0</v>
      </c>
      <c r="D25" s="32" t="s">
        <v>34</v>
      </c>
      <c r="E25" s="33"/>
      <c r="F25" s="288" t="s">
        <v>51</v>
      </c>
      <c r="G25" s="289"/>
      <c r="H25" s="34" t="s">
        <v>52</v>
      </c>
      <c r="I25" s="426">
        <f>I24-C25</f>
        <v>0</v>
      </c>
      <c r="J25" s="35" t="s">
        <v>34</v>
      </c>
      <c r="K25" t="s">
        <v>249</v>
      </c>
    </row>
    <row r="26" spans="1:11" ht="27.75" thickTop="1">
      <c r="A26" s="36" t="s">
        <v>53</v>
      </c>
      <c r="B26" s="275"/>
      <c r="C26" s="276"/>
      <c r="D26" s="276"/>
      <c r="E26" s="276"/>
      <c r="F26" s="276"/>
      <c r="G26" s="276"/>
      <c r="H26" s="276"/>
      <c r="I26" s="276"/>
      <c r="J26" s="277"/>
    </row>
    <row r="27" spans="1:11" ht="54">
      <c r="A27" s="37" t="s">
        <v>54</v>
      </c>
      <c r="B27" s="252"/>
      <c r="C27" s="253"/>
      <c r="D27" s="253"/>
      <c r="E27" s="253"/>
      <c r="F27" s="253"/>
      <c r="G27" s="253"/>
      <c r="H27" s="253"/>
      <c r="I27" s="253"/>
      <c r="J27" s="254"/>
    </row>
    <row r="28" spans="1:11" ht="14.25" thickBot="1">
      <c r="A28" s="38" t="s">
        <v>55</v>
      </c>
      <c r="B28" s="255"/>
      <c r="C28" s="256"/>
      <c r="D28" s="256"/>
      <c r="E28" s="256"/>
      <c r="F28" s="256"/>
      <c r="G28" s="256"/>
      <c r="H28" s="256"/>
      <c r="I28" s="256"/>
      <c r="J28" s="257"/>
    </row>
  </sheetData>
  <mergeCells count="37">
    <mergeCell ref="B10:J10"/>
    <mergeCell ref="B11:J11"/>
    <mergeCell ref="B12:E12"/>
    <mergeCell ref="B7:E7"/>
    <mergeCell ref="G7:J7"/>
    <mergeCell ref="G12:J12"/>
    <mergeCell ref="B8:E8"/>
    <mergeCell ref="G8:J8"/>
    <mergeCell ref="B9:E9"/>
    <mergeCell ref="G9:J9"/>
    <mergeCell ref="H1:J1"/>
    <mergeCell ref="G2:J2"/>
    <mergeCell ref="A4:J4"/>
    <mergeCell ref="F6:G6"/>
    <mergeCell ref="H6:J6"/>
    <mergeCell ref="B13:E13"/>
    <mergeCell ref="G13:J13"/>
    <mergeCell ref="F25:G25"/>
    <mergeCell ref="G17:I17"/>
    <mergeCell ref="B18:D18"/>
    <mergeCell ref="G18:I18"/>
    <mergeCell ref="B15:E15"/>
    <mergeCell ref="G16:I16"/>
    <mergeCell ref="B17:D17"/>
    <mergeCell ref="B27:J27"/>
    <mergeCell ref="B28:J28"/>
    <mergeCell ref="B14:E14"/>
    <mergeCell ref="G14:J14"/>
    <mergeCell ref="B19:C19"/>
    <mergeCell ref="D19:E19"/>
    <mergeCell ref="F19:J19"/>
    <mergeCell ref="B20:D20"/>
    <mergeCell ref="E20:G20"/>
    <mergeCell ref="H20:J20"/>
    <mergeCell ref="B26:J26"/>
    <mergeCell ref="F15:J15"/>
    <mergeCell ref="B16:E16"/>
  </mergeCells>
  <phoneticPr fontId="8"/>
  <conditionalFormatting sqref="K25">
    <cfRule type="expression" dxfId="5" priority="3">
      <formula>IF(G11="専門課程",C25&gt;=1500000)</formula>
    </cfRule>
  </conditionalFormatting>
  <conditionalFormatting sqref="G2:J2 H6:J6 B7:E9 G7:J9 B10:J11 B12:E17 G12:J14 G16:I16 G18:I18 B26:J27">
    <cfRule type="cellIs" dxfId="4" priority="1" operator="equal">
      <formula>""</formula>
    </cfRule>
  </conditionalFormatting>
  <dataValidations count="4">
    <dataValidation type="list" allowBlank="1" showInputMessage="1" showErrorMessage="1" sqref="B15:E15" xr:uid="{00000000-0002-0000-0000-000001000000}">
      <formula1>"可,否"</formula1>
    </dataValidation>
    <dataValidation type="list" allowBlank="1" showInputMessage="1" showErrorMessage="1" sqref="B14:E14 B16:E16" xr:uid="{00000000-0002-0000-0000-000002000000}">
      <formula1>"有,無"</formula1>
    </dataValidation>
    <dataValidation type="list" allowBlank="1" showInputMessage="1" showErrorMessage="1" sqref="G12:J12" xr:uid="{00000000-0002-0000-0000-000003000000}">
      <formula1>"SRC,RC,S,W"</formula1>
    </dataValidation>
    <dataValidation type="list" allowBlank="1" showInputMessage="1" showErrorMessage="1" sqref="G2:J2" xr:uid="{D54CB7C2-B095-4203-A1A7-F5E8E25D2F0A}">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4DE0C8FC-10C7-46EB-83C7-99FF713914BE}">
            <xm:f>C24='05_見積書整理表'!O64</xm:f>
            <x14:dxf>
              <font>
                <color rgb="FFFF0000"/>
              </font>
            </x14:dxf>
          </x14:cfRule>
          <xm:sqref>K24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4"/>
  <sheetViews>
    <sheetView view="pageBreakPreview" topLeftCell="A25" zoomScale="85" zoomScaleNormal="75" zoomScaleSheetLayoutView="85" workbookViewId="0">
      <selection activeCell="H10" sqref="H10"/>
    </sheetView>
  </sheetViews>
  <sheetFormatPr defaultRowHeight="13.5"/>
  <cols>
    <col min="1" max="3" width="4.5" style="41" customWidth="1"/>
    <col min="4" max="6" width="26.875" style="41" customWidth="1"/>
    <col min="7" max="7" width="33.125" style="41" bestFit="1" customWidth="1"/>
    <col min="8" max="8" width="22.5" style="69" customWidth="1"/>
    <col min="9" max="16384" width="9" style="41"/>
  </cols>
  <sheetData>
    <row r="1" spans="1:11" customFormat="1" ht="18" thickBot="1">
      <c r="G1" s="39"/>
      <c r="H1" s="82" t="s">
        <v>56</v>
      </c>
      <c r="I1" s="294"/>
      <c r="J1" s="294"/>
      <c r="K1" s="294"/>
    </row>
    <row r="2" spans="1:11" customFormat="1" ht="18" customHeight="1" thickBot="1">
      <c r="B2" s="1"/>
      <c r="C2" s="1"/>
      <c r="D2" s="1"/>
      <c r="E2" s="1"/>
      <c r="F2" s="2"/>
      <c r="G2" s="3" t="s">
        <v>1</v>
      </c>
      <c r="H2" s="431">
        <f>'02_様式5-1'!G2</f>
        <v>0</v>
      </c>
    </row>
    <row r="3" spans="1:11" customFormat="1" ht="6.75" customHeight="1"/>
    <row r="4" spans="1:11" ht="19.5" thickBot="1">
      <c r="A4" s="344" t="s">
        <v>57</v>
      </c>
      <c r="B4" s="344"/>
      <c r="C4" s="344"/>
      <c r="D4" s="344"/>
      <c r="E4" s="344"/>
      <c r="F4" s="344"/>
      <c r="G4" s="344"/>
      <c r="H4" s="344"/>
      <c r="I4" s="40"/>
      <c r="J4" s="40"/>
      <c r="K4" s="40"/>
    </row>
    <row r="5" spans="1:11" ht="31.5" customHeight="1" thickBot="1">
      <c r="A5" s="345" t="s">
        <v>9</v>
      </c>
      <c r="B5" s="346"/>
      <c r="C5" s="346"/>
      <c r="D5" s="346"/>
      <c r="E5" s="347"/>
      <c r="F5" s="432">
        <f>'02_様式5-1'!B10</f>
        <v>0</v>
      </c>
      <c r="G5" s="433"/>
      <c r="H5" s="434"/>
    </row>
    <row r="6" spans="1:11" ht="25.5" customHeight="1">
      <c r="A6" s="348" t="s">
        <v>32</v>
      </c>
      <c r="B6" s="87"/>
      <c r="C6" s="88" t="s">
        <v>58</v>
      </c>
      <c r="D6" s="350" t="s">
        <v>59</v>
      </c>
      <c r="E6" s="350"/>
      <c r="F6" s="351"/>
      <c r="G6" s="42" t="s">
        <v>60</v>
      </c>
      <c r="H6" s="43" t="s">
        <v>61</v>
      </c>
    </row>
    <row r="7" spans="1:11" ht="25.5" customHeight="1">
      <c r="A7" s="334"/>
      <c r="B7" s="332" t="s">
        <v>62</v>
      </c>
      <c r="C7" s="224" t="s">
        <v>251</v>
      </c>
      <c r="D7" s="443" t="str">
        <f>_xlfn.XLOOKUP(C7,'05_見積書整理表'!B:B,'05_見積書整理表'!D:D,"")</f>
        <v/>
      </c>
      <c r="E7" s="444"/>
      <c r="F7" s="445"/>
      <c r="G7" s="446" t="str">
        <f>_xlfn.XLOOKUP(C7,'05_見積書整理表'!B:B,'05_見積書整理表'!G:G,"")</f>
        <v/>
      </c>
      <c r="H7" s="442" t="str">
        <f>_xlfn.XLOOKUP(C7,'05_見積書整理表'!B:B,'05_見積書整理表'!O:O,"")</f>
        <v/>
      </c>
    </row>
    <row r="8" spans="1:11" ht="25.5" customHeight="1">
      <c r="A8" s="334"/>
      <c r="B8" s="324"/>
      <c r="C8" s="224" t="s">
        <v>252</v>
      </c>
      <c r="D8" s="443" t="str">
        <f>_xlfn.XLOOKUP(C8,'05_見積書整理表'!B:B,'05_見積書整理表'!D:D,"")</f>
        <v/>
      </c>
      <c r="E8" s="444"/>
      <c r="F8" s="445"/>
      <c r="G8" s="446" t="str">
        <f>_xlfn.XLOOKUP(C8,'05_見積書整理表'!B:B,'05_見積書整理表'!G:G,"")</f>
        <v/>
      </c>
      <c r="H8" s="442" t="str">
        <f>_xlfn.XLOOKUP(C8,'05_見積書整理表'!B:B,'05_見積書整理表'!O:O,"")</f>
        <v/>
      </c>
    </row>
    <row r="9" spans="1:11" ht="25.5" customHeight="1">
      <c r="A9" s="334"/>
      <c r="B9" s="324"/>
      <c r="C9" s="224" t="s">
        <v>253</v>
      </c>
      <c r="D9" s="443" t="str">
        <f>_xlfn.XLOOKUP(C9,'05_見積書整理表'!B:B,'05_見積書整理表'!D:D,"")</f>
        <v/>
      </c>
      <c r="E9" s="444"/>
      <c r="F9" s="445"/>
      <c r="G9" s="446" t="str">
        <f>_xlfn.XLOOKUP(C9,'05_見積書整理表'!B:B,'05_見積書整理表'!G:G,"")</f>
        <v/>
      </c>
      <c r="H9" s="442" t="str">
        <f>_xlfn.XLOOKUP(C9,'05_見積書整理表'!B:B,'05_見積書整理表'!O:O,"")</f>
        <v/>
      </c>
    </row>
    <row r="10" spans="1:11" ht="25.5" customHeight="1">
      <c r="A10" s="334"/>
      <c r="B10" s="324"/>
      <c r="C10" s="224" t="s">
        <v>254</v>
      </c>
      <c r="D10" s="443" t="str">
        <f>_xlfn.XLOOKUP(C10,'05_見積書整理表'!B:B,'05_見積書整理表'!D:D,"")</f>
        <v/>
      </c>
      <c r="E10" s="444"/>
      <c r="F10" s="445"/>
      <c r="G10" s="446" t="str">
        <f>_xlfn.XLOOKUP(C10,'05_見積書整理表'!B:B,'05_見積書整理表'!G:G,"")</f>
        <v/>
      </c>
      <c r="H10" s="442" t="str">
        <f>_xlfn.XLOOKUP(C10,'05_見積書整理表'!B:B,'05_見積書整理表'!O:O,"")</f>
        <v/>
      </c>
    </row>
    <row r="11" spans="1:11" ht="25.5" customHeight="1">
      <c r="A11" s="334"/>
      <c r="B11" s="324"/>
      <c r="C11" s="224"/>
      <c r="D11" s="341" t="s">
        <v>259</v>
      </c>
      <c r="E11" s="342"/>
      <c r="F11" s="343"/>
      <c r="G11" s="225"/>
      <c r="H11" s="44"/>
    </row>
    <row r="12" spans="1:11" ht="25.5" customHeight="1">
      <c r="A12" s="334"/>
      <c r="B12" s="333"/>
      <c r="C12" s="224"/>
      <c r="D12" s="336"/>
      <c r="E12" s="337"/>
      <c r="F12" s="338"/>
      <c r="G12" s="47" t="s">
        <v>63</v>
      </c>
      <c r="H12" s="435">
        <f>SUM(H7:H10)</f>
        <v>0</v>
      </c>
    </row>
    <row r="13" spans="1:11" ht="25.5" customHeight="1">
      <c r="A13" s="334"/>
      <c r="B13" s="339" t="s">
        <v>64</v>
      </c>
      <c r="C13" s="352"/>
      <c r="D13" s="326"/>
      <c r="E13" s="340"/>
      <c r="F13" s="327"/>
      <c r="G13" s="45"/>
      <c r="H13" s="48"/>
    </row>
    <row r="14" spans="1:11" ht="25.5" customHeight="1">
      <c r="A14" s="334"/>
      <c r="B14" s="324"/>
      <c r="C14" s="353"/>
      <c r="D14" s="326"/>
      <c r="E14" s="340"/>
      <c r="F14" s="327"/>
      <c r="G14" s="45"/>
      <c r="H14" s="46"/>
    </row>
    <row r="15" spans="1:11" ht="25.5" customHeight="1">
      <c r="A15" s="334"/>
      <c r="B15" s="324"/>
      <c r="C15" s="353"/>
      <c r="D15" s="326"/>
      <c r="E15" s="340"/>
      <c r="F15" s="327"/>
      <c r="G15" s="45"/>
      <c r="H15" s="46"/>
    </row>
    <row r="16" spans="1:11" ht="25.5" customHeight="1">
      <c r="A16" s="334"/>
      <c r="B16" s="324"/>
      <c r="C16" s="353"/>
      <c r="D16" s="326" t="s">
        <v>259</v>
      </c>
      <c r="E16" s="340"/>
      <c r="F16" s="327"/>
      <c r="G16" s="45"/>
      <c r="H16" s="46"/>
    </row>
    <row r="17" spans="1:8" ht="25.5" customHeight="1" thickBot="1">
      <c r="A17" s="334"/>
      <c r="B17" s="325"/>
      <c r="C17" s="354"/>
      <c r="D17" s="357"/>
      <c r="E17" s="358"/>
      <c r="F17" s="359"/>
      <c r="G17" s="49" t="s">
        <v>65</v>
      </c>
      <c r="H17" s="221"/>
    </row>
    <row r="18" spans="1:8" ht="25.5" customHeight="1" thickBot="1">
      <c r="A18" s="349"/>
      <c r="B18" s="55"/>
      <c r="C18" s="55"/>
      <c r="D18" s="56"/>
      <c r="E18" s="56"/>
      <c r="F18" s="57"/>
      <c r="G18" s="52" t="s">
        <v>66</v>
      </c>
      <c r="H18" s="436">
        <f>H12+H17</f>
        <v>0</v>
      </c>
    </row>
    <row r="19" spans="1:8" ht="25.5" customHeight="1">
      <c r="A19" s="334" t="s">
        <v>67</v>
      </c>
      <c r="B19" s="87"/>
      <c r="C19" s="88" t="s">
        <v>58</v>
      </c>
      <c r="D19" s="355" t="s">
        <v>59</v>
      </c>
      <c r="E19" s="355"/>
      <c r="F19" s="356"/>
      <c r="G19" s="53" t="s">
        <v>60</v>
      </c>
      <c r="H19" s="54" t="s">
        <v>61</v>
      </c>
    </row>
    <row r="20" spans="1:8" ht="25.5" customHeight="1">
      <c r="A20" s="334"/>
      <c r="B20" s="332" t="s">
        <v>62</v>
      </c>
      <c r="C20" s="86">
        <v>1</v>
      </c>
      <c r="D20" s="443" t="str">
        <f>_xlfn.XLOOKUP(C20,'05_見積書整理表'!B:B,'05_見積書整理表'!D:D,"")</f>
        <v/>
      </c>
      <c r="E20" s="444"/>
      <c r="F20" s="445"/>
      <c r="G20" s="446" t="str">
        <f>_xlfn.XLOOKUP(C20,'05_見積書整理表'!B:B,'05_見積書整理表'!G:G,"")</f>
        <v/>
      </c>
      <c r="H20" s="442" t="str">
        <f>_xlfn.XLOOKUP(C20,'05_見積書整理表'!B:B,'05_見積書整理表'!O:O,"")</f>
        <v/>
      </c>
    </row>
    <row r="21" spans="1:8" ht="25.5" customHeight="1">
      <c r="A21" s="334"/>
      <c r="B21" s="324"/>
      <c r="C21" s="86">
        <v>2</v>
      </c>
      <c r="D21" s="443" t="str">
        <f>_xlfn.XLOOKUP(C21,'05_見積書整理表'!B:B,'05_見積書整理表'!D:D,"")</f>
        <v/>
      </c>
      <c r="E21" s="444"/>
      <c r="F21" s="445"/>
      <c r="G21" s="446" t="str">
        <f>_xlfn.XLOOKUP(C21,'05_見積書整理表'!B:B,'05_見積書整理表'!G:G,"")</f>
        <v/>
      </c>
      <c r="H21" s="442" t="str">
        <f>_xlfn.XLOOKUP(C21,'05_見積書整理表'!B:B,'05_見積書整理表'!O:O,"")</f>
        <v/>
      </c>
    </row>
    <row r="22" spans="1:8" ht="25.5" customHeight="1">
      <c r="A22" s="334"/>
      <c r="B22" s="324"/>
      <c r="C22" s="86">
        <v>3</v>
      </c>
      <c r="D22" s="443" t="str">
        <f>_xlfn.XLOOKUP(C22,'05_見積書整理表'!B:B,'05_見積書整理表'!D:D,"")</f>
        <v/>
      </c>
      <c r="E22" s="444"/>
      <c r="F22" s="445"/>
      <c r="G22" s="446" t="str">
        <f>_xlfn.XLOOKUP(C22,'05_見積書整理表'!B:B,'05_見積書整理表'!G:G,"")</f>
        <v/>
      </c>
      <c r="H22" s="442" t="str">
        <f>_xlfn.XLOOKUP(C22,'05_見積書整理表'!B:B,'05_見積書整理表'!O:O,"")</f>
        <v/>
      </c>
    </row>
    <row r="23" spans="1:8" ht="25.5" customHeight="1">
      <c r="A23" s="334"/>
      <c r="B23" s="324"/>
      <c r="C23" s="86">
        <v>4</v>
      </c>
      <c r="D23" s="443" t="str">
        <f>_xlfn.XLOOKUP(C23,'05_見積書整理表'!B:B,'05_見積書整理表'!D:D,"")</f>
        <v/>
      </c>
      <c r="E23" s="444"/>
      <c r="F23" s="445"/>
      <c r="G23" s="446" t="str">
        <f>_xlfn.XLOOKUP(C23,'05_見積書整理表'!B:B,'05_見積書整理表'!G:G,"")</f>
        <v/>
      </c>
      <c r="H23" s="442" t="str">
        <f>_xlfn.XLOOKUP(C23,'05_見積書整理表'!B:B,'05_見積書整理表'!O:O,"")</f>
        <v/>
      </c>
    </row>
    <row r="24" spans="1:8" ht="25.5" customHeight="1">
      <c r="A24" s="334"/>
      <c r="B24" s="324"/>
      <c r="C24" s="86"/>
      <c r="D24" s="341" t="s">
        <v>259</v>
      </c>
      <c r="E24" s="342"/>
      <c r="F24" s="343"/>
      <c r="G24" s="225"/>
      <c r="H24" s="44"/>
    </row>
    <row r="25" spans="1:8" ht="25.5" customHeight="1">
      <c r="A25" s="334"/>
      <c r="B25" s="333"/>
      <c r="C25" s="86"/>
      <c r="D25" s="336"/>
      <c r="E25" s="337"/>
      <c r="F25" s="338"/>
      <c r="G25" s="47" t="s">
        <v>68</v>
      </c>
      <c r="H25" s="435">
        <f>SUM(H20:H23)</f>
        <v>0</v>
      </c>
    </row>
    <row r="26" spans="1:8" ht="25.5" customHeight="1">
      <c r="A26" s="334"/>
      <c r="B26" s="339" t="s">
        <v>64</v>
      </c>
      <c r="C26" s="352"/>
      <c r="D26" s="326"/>
      <c r="E26" s="340"/>
      <c r="F26" s="327"/>
      <c r="G26" s="45"/>
      <c r="H26" s="48"/>
    </row>
    <row r="27" spans="1:8" ht="25.5" customHeight="1">
      <c r="A27" s="334"/>
      <c r="B27" s="324"/>
      <c r="C27" s="353"/>
      <c r="D27" s="326"/>
      <c r="E27" s="340"/>
      <c r="F27" s="327"/>
      <c r="G27" s="45"/>
      <c r="H27" s="46"/>
    </row>
    <row r="28" spans="1:8" ht="25.5" customHeight="1">
      <c r="A28" s="334"/>
      <c r="B28" s="324"/>
      <c r="C28" s="353"/>
      <c r="D28" s="326"/>
      <c r="E28" s="340"/>
      <c r="F28" s="327"/>
      <c r="G28" s="45"/>
      <c r="H28" s="46"/>
    </row>
    <row r="29" spans="1:8" ht="25.5" customHeight="1">
      <c r="A29" s="334"/>
      <c r="B29" s="324"/>
      <c r="C29" s="353"/>
      <c r="D29" s="326"/>
      <c r="E29" s="340"/>
      <c r="F29" s="327"/>
      <c r="G29" s="45"/>
      <c r="H29" s="46"/>
    </row>
    <row r="30" spans="1:8" ht="25.5" customHeight="1" thickBot="1">
      <c r="A30" s="334"/>
      <c r="B30" s="325"/>
      <c r="C30" s="354"/>
      <c r="D30" s="357"/>
      <c r="E30" s="358"/>
      <c r="F30" s="359"/>
      <c r="G30" s="49" t="s">
        <v>69</v>
      </c>
      <c r="H30" s="221"/>
    </row>
    <row r="31" spans="1:8" ht="25.5" customHeight="1" thickBot="1">
      <c r="A31" s="335"/>
      <c r="B31" s="55"/>
      <c r="C31" s="55"/>
      <c r="D31" s="56"/>
      <c r="E31" s="56"/>
      <c r="F31" s="57"/>
      <c r="G31" s="52" t="s">
        <v>70</v>
      </c>
      <c r="H31" s="436">
        <f>H25+H30</f>
        <v>0</v>
      </c>
    </row>
    <row r="32" spans="1:8" ht="25.5" customHeight="1">
      <c r="A32" s="330" t="s">
        <v>41</v>
      </c>
      <c r="B32" s="89"/>
      <c r="C32" s="9" t="s">
        <v>58</v>
      </c>
      <c r="D32" s="73" t="s">
        <v>71</v>
      </c>
      <c r="E32" s="360" t="s">
        <v>72</v>
      </c>
      <c r="F32" s="356"/>
      <c r="G32" s="58" t="s">
        <v>73</v>
      </c>
      <c r="H32" s="59" t="s">
        <v>61</v>
      </c>
    </row>
    <row r="33" spans="1:8" ht="25.5" customHeight="1">
      <c r="A33" s="330"/>
      <c r="B33" s="332" t="s">
        <v>62</v>
      </c>
      <c r="C33" s="224" t="s">
        <v>33</v>
      </c>
      <c r="D33" s="439" t="str">
        <f>_xlfn.XLOOKUP(C33,'05_見積書整理表'!B:B,'05_見積書整理表'!C:C,"")</f>
        <v/>
      </c>
      <c r="E33" s="440" t="str">
        <f>_xlfn.XLOOKUP(C33,'05_見積書整理表'!B:B,'05_見積書整理表'!D:D,"")</f>
        <v/>
      </c>
      <c r="F33" s="440"/>
      <c r="G33" s="441" t="str">
        <f>_xlfn.XLOOKUP(C33,'05_見積書整理表'!B:B,'05_見積書整理表'!G:G,"")</f>
        <v/>
      </c>
      <c r="H33" s="442" t="str">
        <f>_xlfn.XLOOKUP(C33,'05_見積書整理表'!B:B,'05_見積書整理表'!O:O,"")</f>
        <v/>
      </c>
    </row>
    <row r="34" spans="1:8" ht="25.5" customHeight="1">
      <c r="A34" s="330"/>
      <c r="B34" s="324"/>
      <c r="C34" s="224" t="s">
        <v>35</v>
      </c>
      <c r="D34" s="439" t="str">
        <f>_xlfn.XLOOKUP(C34,'05_見積書整理表'!B:B,'05_見積書整理表'!C:C,"")</f>
        <v/>
      </c>
      <c r="E34" s="440" t="str">
        <f>_xlfn.XLOOKUP(C34,'05_見積書整理表'!B:B,'05_見積書整理表'!D:D,"")</f>
        <v/>
      </c>
      <c r="F34" s="440"/>
      <c r="G34" s="441" t="str">
        <f>_xlfn.XLOOKUP(C34,'05_見積書整理表'!B:B,'05_見積書整理表'!G:G,"")</f>
        <v/>
      </c>
      <c r="H34" s="442" t="str">
        <f>_xlfn.XLOOKUP(C34,'05_見積書整理表'!B:B,'05_見積書整理表'!O:O,"")</f>
        <v/>
      </c>
    </row>
    <row r="35" spans="1:8" ht="25.5" customHeight="1">
      <c r="A35" s="330"/>
      <c r="B35" s="324"/>
      <c r="C35" s="224" t="s">
        <v>36</v>
      </c>
      <c r="D35" s="439" t="str">
        <f>_xlfn.XLOOKUP(C35,'05_見積書整理表'!B:B,'05_見積書整理表'!C:C,"")</f>
        <v/>
      </c>
      <c r="E35" s="440" t="str">
        <f>_xlfn.XLOOKUP(C35,'05_見積書整理表'!B:B,'05_見積書整理表'!D:D,"")</f>
        <v/>
      </c>
      <c r="F35" s="440"/>
      <c r="G35" s="441" t="str">
        <f>_xlfn.XLOOKUP(C35,'05_見積書整理表'!B:B,'05_見積書整理表'!G:G,"")</f>
        <v/>
      </c>
      <c r="H35" s="442" t="str">
        <f>_xlfn.XLOOKUP(C35,'05_見積書整理表'!B:B,'05_見積書整理表'!O:O,"")</f>
        <v/>
      </c>
    </row>
    <row r="36" spans="1:8" ht="25.5" customHeight="1">
      <c r="A36" s="330"/>
      <c r="B36" s="324"/>
      <c r="C36" s="224" t="s">
        <v>38</v>
      </c>
      <c r="D36" s="439" t="str">
        <f>_xlfn.XLOOKUP(C36,'05_見積書整理表'!B:B,'05_見積書整理表'!C:C,"")</f>
        <v/>
      </c>
      <c r="E36" s="440" t="str">
        <f>_xlfn.XLOOKUP(C36,'05_見積書整理表'!B:B,'05_見積書整理表'!D:D,"")</f>
        <v/>
      </c>
      <c r="F36" s="440"/>
      <c r="G36" s="441" t="str">
        <f>_xlfn.XLOOKUP(C36,'05_見積書整理表'!B:B,'05_見積書整理表'!G:G,"")</f>
        <v/>
      </c>
      <c r="H36" s="442" t="str">
        <f>_xlfn.XLOOKUP(C36,'05_見積書整理表'!B:B,'05_見積書整理表'!O:O,"")</f>
        <v/>
      </c>
    </row>
    <row r="37" spans="1:8" ht="25.5" customHeight="1">
      <c r="A37" s="330"/>
      <c r="B37" s="324"/>
      <c r="C37" s="224" t="s">
        <v>39</v>
      </c>
      <c r="D37" s="439" t="str">
        <f>_xlfn.XLOOKUP(C37,'05_見積書整理表'!B:B,'05_見積書整理表'!C:C,"")</f>
        <v/>
      </c>
      <c r="E37" s="440" t="str">
        <f>_xlfn.XLOOKUP(C37,'05_見積書整理表'!B:B,'05_見積書整理表'!D:D,"")</f>
        <v/>
      </c>
      <c r="F37" s="440"/>
      <c r="G37" s="441" t="str">
        <f>_xlfn.XLOOKUP(C37,'05_見積書整理表'!B:B,'05_見積書整理表'!G:G,"")</f>
        <v/>
      </c>
      <c r="H37" s="442" t="str">
        <f>_xlfn.XLOOKUP(C37,'05_見積書整理表'!B:B,'05_見積書整理表'!O:O,"")</f>
        <v/>
      </c>
    </row>
    <row r="38" spans="1:8" ht="25.5" customHeight="1">
      <c r="A38" s="330"/>
      <c r="B38" s="324"/>
      <c r="C38" s="224" t="s">
        <v>40</v>
      </c>
      <c r="D38" s="439" t="str">
        <f>_xlfn.XLOOKUP(C38,'05_見積書整理表'!B:B,'05_見積書整理表'!C:C,"")</f>
        <v/>
      </c>
      <c r="E38" s="440" t="str">
        <f>_xlfn.XLOOKUP(C38,'05_見積書整理表'!B:B,'05_見積書整理表'!D:D,"")</f>
        <v/>
      </c>
      <c r="F38" s="440"/>
      <c r="G38" s="441" t="str">
        <f>_xlfn.XLOOKUP(C38,'05_見積書整理表'!B:B,'05_見積書整理表'!G:G,"")</f>
        <v/>
      </c>
      <c r="H38" s="442" t="str">
        <f>_xlfn.XLOOKUP(C38,'05_見積書整理表'!B:B,'05_見積書整理表'!O:O,"")</f>
        <v/>
      </c>
    </row>
    <row r="39" spans="1:8" ht="25.5" customHeight="1">
      <c r="A39" s="330"/>
      <c r="B39" s="324"/>
      <c r="C39" s="224" t="s">
        <v>42</v>
      </c>
      <c r="D39" s="439" t="str">
        <f>_xlfn.XLOOKUP(C39,'05_見積書整理表'!B:B,'05_見積書整理表'!C:C,"")</f>
        <v/>
      </c>
      <c r="E39" s="440" t="str">
        <f>_xlfn.XLOOKUP(C39,'05_見積書整理表'!B:B,'05_見積書整理表'!D:D,"")</f>
        <v/>
      </c>
      <c r="F39" s="440"/>
      <c r="G39" s="441" t="str">
        <f>_xlfn.XLOOKUP(C39,'05_見積書整理表'!B:B,'05_見積書整理表'!G:G,"")</f>
        <v/>
      </c>
      <c r="H39" s="442" t="str">
        <f>_xlfn.XLOOKUP(C39,'05_見積書整理表'!B:B,'05_見積書整理表'!O:O,"")</f>
        <v/>
      </c>
    </row>
    <row r="40" spans="1:8" ht="25.5" customHeight="1">
      <c r="A40" s="330"/>
      <c r="B40" s="324"/>
      <c r="C40" s="224" t="s">
        <v>43</v>
      </c>
      <c r="D40" s="439" t="str">
        <f>_xlfn.XLOOKUP(C40,'05_見積書整理表'!B:B,'05_見積書整理表'!C:C,"")</f>
        <v/>
      </c>
      <c r="E40" s="440" t="str">
        <f>_xlfn.XLOOKUP(C40,'05_見積書整理表'!B:B,'05_見積書整理表'!D:D,"")</f>
        <v/>
      </c>
      <c r="F40" s="440"/>
      <c r="G40" s="441" t="str">
        <f>_xlfn.XLOOKUP(C40,'05_見積書整理表'!B:B,'05_見積書整理表'!G:G,"")</f>
        <v/>
      </c>
      <c r="H40" s="442" t="str">
        <f>_xlfn.XLOOKUP(C40,'05_見積書整理表'!B:B,'05_見積書整理表'!O:O,"")</f>
        <v/>
      </c>
    </row>
    <row r="41" spans="1:8" ht="25.5" customHeight="1">
      <c r="A41" s="330"/>
      <c r="B41" s="324"/>
      <c r="C41" s="224" t="s">
        <v>44</v>
      </c>
      <c r="D41" s="439" t="str">
        <f>_xlfn.XLOOKUP(C41,'05_見積書整理表'!B:B,'05_見積書整理表'!C:C,"")</f>
        <v/>
      </c>
      <c r="E41" s="440" t="str">
        <f>_xlfn.XLOOKUP(C41,'05_見積書整理表'!B:B,'05_見積書整理表'!D:D,"")</f>
        <v/>
      </c>
      <c r="F41" s="440"/>
      <c r="G41" s="441" t="str">
        <f>_xlfn.XLOOKUP(C41,'05_見積書整理表'!B:B,'05_見積書整理表'!G:G,"")</f>
        <v/>
      </c>
      <c r="H41" s="442" t="str">
        <f>_xlfn.XLOOKUP(C41,'05_見積書整理表'!B:B,'05_見積書整理表'!O:O,"")</f>
        <v/>
      </c>
    </row>
    <row r="42" spans="1:8" ht="25.5" customHeight="1">
      <c r="A42" s="330"/>
      <c r="B42" s="324"/>
      <c r="C42" s="100"/>
      <c r="D42" s="226"/>
      <c r="E42" s="341" t="s">
        <v>259</v>
      </c>
      <c r="F42" s="343"/>
      <c r="G42" s="60"/>
      <c r="H42" s="44"/>
    </row>
    <row r="43" spans="1:8" ht="25.5" customHeight="1">
      <c r="A43" s="330"/>
      <c r="B43" s="333"/>
      <c r="C43" s="100"/>
      <c r="D43" s="223"/>
      <c r="E43" s="323"/>
      <c r="F43" s="323"/>
      <c r="G43" s="64" t="s">
        <v>74</v>
      </c>
      <c r="H43" s="435">
        <f>SUM(H33:H41)</f>
        <v>0</v>
      </c>
    </row>
    <row r="44" spans="1:8" ht="25.5" customHeight="1">
      <c r="A44" s="330"/>
      <c r="B44" s="324" t="s">
        <v>64</v>
      </c>
      <c r="C44" s="352"/>
      <c r="D44" s="61"/>
      <c r="E44" s="326"/>
      <c r="F44" s="327"/>
      <c r="G44" s="65"/>
      <c r="H44" s="46"/>
    </row>
    <row r="45" spans="1:8" ht="25.5" customHeight="1">
      <c r="A45" s="330"/>
      <c r="B45" s="324"/>
      <c r="C45" s="353"/>
      <c r="D45" s="61"/>
      <c r="E45" s="326"/>
      <c r="F45" s="327"/>
      <c r="G45" s="62"/>
      <c r="H45" s="46"/>
    </row>
    <row r="46" spans="1:8" ht="25.5" customHeight="1">
      <c r="A46" s="330"/>
      <c r="B46" s="324"/>
      <c r="C46" s="353"/>
      <c r="D46" s="61"/>
      <c r="E46" s="326"/>
      <c r="F46" s="327"/>
      <c r="G46" s="62"/>
      <c r="H46" s="46"/>
    </row>
    <row r="47" spans="1:8" ht="25.5" customHeight="1">
      <c r="A47" s="330"/>
      <c r="B47" s="324"/>
      <c r="C47" s="353"/>
      <c r="D47" s="61"/>
      <c r="E47" s="326"/>
      <c r="F47" s="327"/>
      <c r="G47" s="62"/>
      <c r="H47" s="46"/>
    </row>
    <row r="48" spans="1:8" ht="25.5" customHeight="1">
      <c r="A48" s="330"/>
      <c r="B48" s="324"/>
      <c r="C48" s="353"/>
      <c r="D48" s="61"/>
      <c r="E48" s="326"/>
      <c r="F48" s="327"/>
      <c r="G48" s="62"/>
      <c r="H48" s="46"/>
    </row>
    <row r="49" spans="1:9" ht="25.5" customHeight="1">
      <c r="A49" s="330"/>
      <c r="B49" s="324"/>
      <c r="C49" s="353"/>
      <c r="D49" s="227"/>
      <c r="E49" s="326" t="s">
        <v>259</v>
      </c>
      <c r="F49" s="327"/>
      <c r="G49" s="62"/>
      <c r="H49" s="46"/>
    </row>
    <row r="50" spans="1:9" ht="25.5" customHeight="1" thickBot="1">
      <c r="A50" s="330"/>
      <c r="B50" s="325"/>
      <c r="C50" s="354"/>
      <c r="D50" s="63"/>
      <c r="E50" s="328"/>
      <c r="F50" s="329"/>
      <c r="G50" s="49" t="s">
        <v>75</v>
      </c>
      <c r="H50" s="221"/>
    </row>
    <row r="51" spans="1:9" ht="25.5" customHeight="1" thickBot="1">
      <c r="A51" s="331"/>
      <c r="B51" s="50"/>
      <c r="C51" s="50"/>
      <c r="D51" s="51"/>
      <c r="E51" s="51"/>
      <c r="F51" s="51"/>
      <c r="G51" s="66" t="s">
        <v>76</v>
      </c>
      <c r="H51" s="437">
        <f>H43+H50</f>
        <v>0</v>
      </c>
    </row>
    <row r="52" spans="1:9" ht="25.5" customHeight="1" thickTop="1" thickBot="1">
      <c r="A52" s="321"/>
      <c r="B52" s="322"/>
      <c r="C52" s="322"/>
      <c r="D52" s="322"/>
      <c r="E52" s="322"/>
      <c r="F52" s="322"/>
      <c r="G52" s="67" t="s">
        <v>77</v>
      </c>
      <c r="H52" s="438">
        <f>H18+H31+H51</f>
        <v>0</v>
      </c>
      <c r="I52" s="220" t="s">
        <v>256</v>
      </c>
    </row>
    <row r="53" spans="1:9" ht="25.5" customHeight="1" thickTop="1">
      <c r="H53" s="68"/>
    </row>
    <row r="54" spans="1:9">
      <c r="H54" s="68"/>
    </row>
  </sheetData>
  <mergeCells count="60">
    <mergeCell ref="D6:F6"/>
    <mergeCell ref="C13:C17"/>
    <mergeCell ref="D19:F19"/>
    <mergeCell ref="C26:C30"/>
    <mergeCell ref="C44:C50"/>
    <mergeCell ref="E34:F34"/>
    <mergeCell ref="D17:F17"/>
    <mergeCell ref="E32:F32"/>
    <mergeCell ref="D29:F29"/>
    <mergeCell ref="D30:F30"/>
    <mergeCell ref="E37:F37"/>
    <mergeCell ref="E38:F38"/>
    <mergeCell ref="E39:F39"/>
    <mergeCell ref="E33:F33"/>
    <mergeCell ref="D11:F11"/>
    <mergeCell ref="E42:F42"/>
    <mergeCell ref="I1:K1"/>
    <mergeCell ref="A4:H4"/>
    <mergeCell ref="A5:E5"/>
    <mergeCell ref="F5:H5"/>
    <mergeCell ref="A6:A18"/>
    <mergeCell ref="B7:B12"/>
    <mergeCell ref="D7:F7"/>
    <mergeCell ref="D8:F8"/>
    <mergeCell ref="D9:F9"/>
    <mergeCell ref="D10:F10"/>
    <mergeCell ref="D12:F12"/>
    <mergeCell ref="B13:B17"/>
    <mergeCell ref="D13:F13"/>
    <mergeCell ref="D14:F14"/>
    <mergeCell ref="D15:F15"/>
    <mergeCell ref="D16:F16"/>
    <mergeCell ref="A19:A31"/>
    <mergeCell ref="B20:B25"/>
    <mergeCell ref="D20:F20"/>
    <mergeCell ref="D21:F21"/>
    <mergeCell ref="D22:F22"/>
    <mergeCell ref="D23:F23"/>
    <mergeCell ref="D25:F25"/>
    <mergeCell ref="B26:B30"/>
    <mergeCell ref="D26:F26"/>
    <mergeCell ref="D27:F27"/>
    <mergeCell ref="D28:F28"/>
    <mergeCell ref="D24:F24"/>
    <mergeCell ref="A52:F52"/>
    <mergeCell ref="E41:F41"/>
    <mergeCell ref="E43:F43"/>
    <mergeCell ref="B44:B50"/>
    <mergeCell ref="E44:F44"/>
    <mergeCell ref="E45:F45"/>
    <mergeCell ref="E46:F46"/>
    <mergeCell ref="E47:F47"/>
    <mergeCell ref="E48:F48"/>
    <mergeCell ref="E49:F49"/>
    <mergeCell ref="E50:F50"/>
    <mergeCell ref="A32:A51"/>
    <mergeCell ref="E40:F40"/>
    <mergeCell ref="B33:B43"/>
    <mergeCell ref="E35:F35"/>
    <mergeCell ref="E36:F36"/>
  </mergeCells>
  <phoneticPr fontId="8"/>
  <conditionalFormatting sqref="H17 H30 H50">
    <cfRule type="cellIs" dxfId="2"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49B6B4E8-60E9-4536-B107-5DA5369AF999}">
            <xm:f>H52='05_見積書整理表'!K67</xm:f>
            <x14:dxf>
              <font>
                <color rgb="FFFF0000"/>
              </font>
            </x14:dxf>
          </x14:cfRule>
          <xm:sqref>I52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topLeftCell="A11" zoomScaleNormal="85" zoomScaleSheetLayoutView="100" workbookViewId="0">
      <selection activeCell="A8" sqref="A8"/>
    </sheetView>
  </sheetViews>
  <sheetFormatPr defaultRowHeight="13.5"/>
  <cols>
    <col min="1" max="2" width="20.625" customWidth="1"/>
    <col min="3" max="6" width="8.375" customWidth="1"/>
    <col min="7" max="7" width="25.75" customWidth="1"/>
    <col min="8" max="8" width="12.125" bestFit="1" customWidth="1"/>
  </cols>
  <sheetData>
    <row r="1" spans="1:7">
      <c r="F1" s="365" t="s">
        <v>78</v>
      </c>
      <c r="G1" s="365"/>
    </row>
    <row r="2" spans="1:7" ht="6.75" customHeight="1"/>
    <row r="3" spans="1:7" ht="28.5" customHeight="1">
      <c r="A3" s="298" t="s">
        <v>261</v>
      </c>
      <c r="B3" s="299"/>
      <c r="C3" s="299"/>
      <c r="D3" s="299"/>
      <c r="E3" s="299"/>
      <c r="F3" s="299"/>
      <c r="G3" s="299"/>
    </row>
    <row r="4" spans="1:7" s="5" customFormat="1" ht="5.25" customHeight="1">
      <c r="A4" s="4"/>
      <c r="B4" s="4"/>
      <c r="C4" s="4"/>
      <c r="D4" s="4"/>
      <c r="E4" s="4"/>
      <c r="F4" s="4"/>
      <c r="G4" s="4"/>
    </row>
    <row r="5" spans="1:7" ht="14.25" thickBot="1">
      <c r="F5" s="77" t="s">
        <v>79</v>
      </c>
      <c r="G5" s="447">
        <f>'02_様式5-1'!B8</f>
        <v>0</v>
      </c>
    </row>
    <row r="6" spans="1:7" ht="29.25" customHeight="1">
      <c r="A6" s="366" t="s">
        <v>80</v>
      </c>
      <c r="B6" s="368" t="s">
        <v>81</v>
      </c>
      <c r="C6" s="370" t="s">
        <v>82</v>
      </c>
      <c r="D6" s="368"/>
      <c r="E6" s="368" t="s">
        <v>83</v>
      </c>
      <c r="F6" s="368"/>
      <c r="G6" s="371" t="s">
        <v>84</v>
      </c>
    </row>
    <row r="7" spans="1:7" ht="29.25" customHeight="1">
      <c r="A7" s="367"/>
      <c r="B7" s="369"/>
      <c r="C7" s="78" t="s">
        <v>85</v>
      </c>
      <c r="D7" s="101" t="s">
        <v>86</v>
      </c>
      <c r="E7" s="101" t="s">
        <v>87</v>
      </c>
      <c r="F7" s="101" t="s">
        <v>88</v>
      </c>
      <c r="G7" s="372"/>
    </row>
    <row r="8" spans="1:7" ht="20.25" customHeight="1">
      <c r="A8" s="90"/>
      <c r="B8" s="79"/>
      <c r="D8" s="80"/>
      <c r="F8" s="80"/>
      <c r="G8" s="81"/>
    </row>
    <row r="9" spans="1:7" ht="20.25" customHeight="1">
      <c r="A9" s="90"/>
      <c r="B9" s="79"/>
      <c r="D9" s="79"/>
      <c r="F9" s="79"/>
      <c r="G9" s="81"/>
    </row>
    <row r="10" spans="1:7" ht="20.25" customHeight="1">
      <c r="A10" s="90"/>
      <c r="B10" s="79"/>
      <c r="D10" s="79"/>
      <c r="F10" s="79"/>
      <c r="G10" s="81"/>
    </row>
    <row r="11" spans="1:7" ht="20.25" customHeight="1">
      <c r="A11" s="90"/>
      <c r="B11" s="79"/>
      <c r="D11" s="79"/>
      <c r="F11" s="79"/>
      <c r="G11" s="81"/>
    </row>
    <row r="12" spans="1:7" ht="20.25" customHeight="1">
      <c r="A12" s="90"/>
      <c r="B12" s="79"/>
      <c r="D12" s="79"/>
      <c r="F12" s="79"/>
      <c r="G12" s="81"/>
    </row>
    <row r="13" spans="1:7" ht="20.25" customHeight="1">
      <c r="A13" s="90"/>
      <c r="B13" s="79"/>
      <c r="D13" s="79"/>
      <c r="F13" s="79"/>
      <c r="G13" s="81"/>
    </row>
    <row r="14" spans="1:7" ht="20.25" customHeight="1">
      <c r="A14" s="90"/>
      <c r="B14" s="79"/>
      <c r="D14" s="79"/>
      <c r="F14" s="79"/>
      <c r="G14" s="81"/>
    </row>
    <row r="15" spans="1:7" ht="20.25" customHeight="1">
      <c r="A15" s="90"/>
      <c r="B15" s="79"/>
      <c r="D15" s="79"/>
      <c r="F15" s="79"/>
      <c r="G15" s="81"/>
    </row>
    <row r="16" spans="1:7" ht="20.25" customHeight="1">
      <c r="A16" s="90"/>
      <c r="B16" s="79"/>
      <c r="D16" s="79"/>
      <c r="F16" s="79"/>
      <c r="G16" s="81"/>
    </row>
    <row r="17" spans="1:7" ht="20.25" customHeight="1">
      <c r="A17" s="90"/>
      <c r="B17" s="79"/>
      <c r="D17" s="79"/>
      <c r="F17" s="79"/>
      <c r="G17" s="81"/>
    </row>
    <row r="18" spans="1:7" ht="20.25" customHeight="1">
      <c r="A18" s="90"/>
      <c r="B18" s="79"/>
      <c r="D18" s="79"/>
      <c r="F18" s="79"/>
      <c r="G18" s="81"/>
    </row>
    <row r="19" spans="1:7" ht="20.25" customHeight="1">
      <c r="A19" s="90" t="s">
        <v>89</v>
      </c>
      <c r="B19" s="79"/>
      <c r="D19" s="79"/>
      <c r="F19" s="79"/>
      <c r="G19" s="81"/>
    </row>
    <row r="20" spans="1:7" ht="20.25" customHeight="1">
      <c r="A20" s="90"/>
      <c r="B20" s="79"/>
      <c r="D20" s="79"/>
      <c r="F20" s="79"/>
      <c r="G20" s="81"/>
    </row>
    <row r="21" spans="1:7" ht="20.25" customHeight="1">
      <c r="A21" s="90"/>
      <c r="B21" s="79"/>
      <c r="D21" s="79"/>
      <c r="F21" s="79"/>
      <c r="G21" s="81"/>
    </row>
    <row r="22" spans="1:7" ht="20.25" customHeight="1">
      <c r="A22" s="90"/>
      <c r="B22" s="79"/>
      <c r="D22" s="79"/>
      <c r="F22" s="79"/>
      <c r="G22" s="81"/>
    </row>
    <row r="23" spans="1:7" ht="20.25" customHeight="1">
      <c r="A23" s="90"/>
      <c r="B23" s="79"/>
      <c r="D23" s="79"/>
      <c r="F23" s="79"/>
      <c r="G23" s="81"/>
    </row>
    <row r="24" spans="1:7" ht="29.25" customHeight="1" thickBot="1">
      <c r="A24" s="362" t="s">
        <v>90</v>
      </c>
      <c r="B24" s="363"/>
      <c r="C24" s="448">
        <f>SUM(C8:C23)</f>
        <v>0</v>
      </c>
      <c r="D24" s="448">
        <f>SUM(D8:D23)</f>
        <v>0</v>
      </c>
      <c r="E24" s="448">
        <f>SUM(E8:E23)</f>
        <v>0</v>
      </c>
      <c r="F24" s="448">
        <f>SUM(F8:F23)</f>
        <v>0</v>
      </c>
      <c r="G24" s="91"/>
    </row>
    <row r="25" spans="1:7" ht="5.25" customHeight="1">
      <c r="A25" s="364"/>
      <c r="B25" s="364"/>
      <c r="C25" s="364"/>
      <c r="D25" s="364"/>
      <c r="E25" s="364"/>
      <c r="F25" s="364"/>
      <c r="G25" s="364"/>
    </row>
    <row r="26" spans="1:7">
      <c r="A26" s="361" t="s">
        <v>91</v>
      </c>
      <c r="B26" s="361"/>
      <c r="C26" s="361"/>
      <c r="D26" s="361"/>
      <c r="E26" s="361"/>
      <c r="F26" s="361"/>
      <c r="G26" s="361"/>
    </row>
    <row r="27" spans="1:7">
      <c r="A27" s="361" t="s">
        <v>92</v>
      </c>
      <c r="B27" s="361"/>
      <c r="C27" s="361"/>
      <c r="D27" s="361"/>
      <c r="E27" s="361"/>
      <c r="F27" s="361"/>
      <c r="G27" s="361"/>
    </row>
    <row r="28" spans="1:7">
      <c r="A28" s="361" t="s">
        <v>93</v>
      </c>
      <c r="B28" s="361"/>
      <c r="C28" s="361"/>
      <c r="D28" s="361"/>
      <c r="E28" s="361"/>
      <c r="F28" s="361"/>
      <c r="G28" s="361"/>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8"/>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7382C-D25E-4388-830B-26FB4C393781}">
  <sheetPr>
    <tabColor rgb="FF00B0F0"/>
    <pageSetUpPr fitToPage="1"/>
  </sheetPr>
  <dimension ref="A1:Q69"/>
  <sheetViews>
    <sheetView view="pageBreakPreview" zoomScale="80" zoomScaleNormal="90" zoomScaleSheetLayoutView="80" workbookViewId="0">
      <selection activeCell="M11" sqref="M11"/>
    </sheetView>
  </sheetViews>
  <sheetFormatPr defaultRowHeight="13.5"/>
  <cols>
    <col min="1" max="1" width="5.5" style="131" customWidth="1"/>
    <col min="2" max="2" width="7.5" style="132" customWidth="1"/>
    <col min="3" max="3" width="11.125" style="131" customWidth="1"/>
    <col min="4" max="4" width="16.5" style="131" customWidth="1"/>
    <col min="5" max="5" width="16.625" style="131" customWidth="1"/>
    <col min="6" max="6" width="11.375" style="131" customWidth="1"/>
    <col min="7" max="8" width="9.125" style="131" customWidth="1"/>
    <col min="9" max="9" width="14.5" style="131" customWidth="1"/>
    <col min="10" max="10" width="15.5" style="131" customWidth="1"/>
    <col min="11" max="11" width="12.75" style="131" customWidth="1"/>
    <col min="12" max="12" width="10.5" style="131" customWidth="1"/>
    <col min="13" max="13" width="6.5" style="131" customWidth="1"/>
    <col min="14" max="14" width="13.5" style="131" customWidth="1"/>
    <col min="15" max="15" width="13" style="131" customWidth="1"/>
    <col min="16" max="16" width="11.75" style="131" customWidth="1"/>
    <col min="17" max="17" width="16" style="131" customWidth="1"/>
    <col min="18" max="16384" width="9" style="131"/>
  </cols>
  <sheetData>
    <row r="1" spans="1:17">
      <c r="Q1" s="133" t="s">
        <v>181</v>
      </c>
    </row>
    <row r="4" spans="1:17" ht="21.75" customHeight="1">
      <c r="B4" s="373" t="s">
        <v>182</v>
      </c>
      <c r="C4" s="373"/>
      <c r="D4" s="373"/>
      <c r="E4" s="373"/>
      <c r="F4" s="373"/>
      <c r="G4" s="373"/>
      <c r="H4" s="373"/>
      <c r="I4" s="373"/>
      <c r="J4" s="373"/>
      <c r="K4" s="373"/>
      <c r="L4" s="373"/>
      <c r="M4" s="373"/>
      <c r="N4" s="373"/>
      <c r="O4" s="373"/>
      <c r="P4" s="373"/>
      <c r="Q4" s="373"/>
    </row>
    <row r="5" spans="1:17" ht="14.25" thickBot="1"/>
    <row r="6" spans="1:17" ht="27" customHeight="1" thickBot="1">
      <c r="C6" s="480" t="s">
        <v>144</v>
      </c>
      <c r="D6" s="471">
        <f>'02_様式5-1'!G7</f>
        <v>0</v>
      </c>
      <c r="E6" s="479" t="s">
        <v>183</v>
      </c>
      <c r="F6" s="472">
        <f>'02_様式5-1'!B8</f>
        <v>0</v>
      </c>
      <c r="G6" s="472"/>
      <c r="H6" s="473"/>
      <c r="I6" s="480" t="s">
        <v>184</v>
      </c>
      <c r="J6" s="474" t="s">
        <v>243</v>
      </c>
      <c r="K6" s="475"/>
      <c r="L6" s="479" t="s">
        <v>185</v>
      </c>
      <c r="M6" s="476">
        <f>'02_様式5-1'!B10</f>
        <v>0</v>
      </c>
      <c r="N6" s="477"/>
      <c r="O6" s="477"/>
      <c r="P6" s="477"/>
      <c r="Q6" s="478"/>
    </row>
    <row r="8" spans="1:17" ht="14.25" thickBot="1">
      <c r="F8" s="134" t="s">
        <v>186</v>
      </c>
      <c r="I8" s="134" t="s">
        <v>186</v>
      </c>
      <c r="J8" s="134" t="s">
        <v>186</v>
      </c>
      <c r="K8" s="134" t="s">
        <v>186</v>
      </c>
    </row>
    <row r="9" spans="1:17" ht="56.25" customHeight="1">
      <c r="A9" s="135" t="s">
        <v>187</v>
      </c>
      <c r="B9" s="136" t="s">
        <v>58</v>
      </c>
      <c r="C9" s="137" t="s">
        <v>188</v>
      </c>
      <c r="D9" s="222" t="s">
        <v>255</v>
      </c>
      <c r="E9" s="138" t="s">
        <v>189</v>
      </c>
      <c r="F9" s="138" t="s">
        <v>190</v>
      </c>
      <c r="G9" s="139" t="s">
        <v>191</v>
      </c>
      <c r="H9" s="138" t="s">
        <v>192</v>
      </c>
      <c r="I9" s="138" t="s">
        <v>193</v>
      </c>
      <c r="J9" s="138" t="s">
        <v>194</v>
      </c>
      <c r="K9" s="140" t="s">
        <v>195</v>
      </c>
      <c r="L9" s="141" t="s">
        <v>196</v>
      </c>
      <c r="M9" s="142"/>
      <c r="O9" s="143" t="s">
        <v>197</v>
      </c>
      <c r="P9" s="143" t="s">
        <v>198</v>
      </c>
      <c r="Q9" s="144" t="s">
        <v>199</v>
      </c>
    </row>
    <row r="10" spans="1:17" s="153" customFormat="1" ht="63" customHeight="1" thickBot="1">
      <c r="A10" s="145" t="s">
        <v>200</v>
      </c>
      <c r="B10" s="146" t="s">
        <v>201</v>
      </c>
      <c r="C10" s="147" t="s">
        <v>202</v>
      </c>
      <c r="D10" s="481" t="s">
        <v>203</v>
      </c>
      <c r="E10" s="148" t="s">
        <v>204</v>
      </c>
      <c r="F10" s="148" t="s">
        <v>205</v>
      </c>
      <c r="G10" s="481" t="s">
        <v>203</v>
      </c>
      <c r="H10" s="481" t="s">
        <v>203</v>
      </c>
      <c r="I10" s="481" t="s">
        <v>203</v>
      </c>
      <c r="J10" s="148" t="s">
        <v>202</v>
      </c>
      <c r="K10" s="149" t="s">
        <v>205</v>
      </c>
      <c r="L10" s="146" t="s">
        <v>202</v>
      </c>
      <c r="M10" s="150"/>
      <c r="N10" s="151"/>
      <c r="O10" s="152" t="s">
        <v>205</v>
      </c>
      <c r="P10" s="152" t="s">
        <v>205</v>
      </c>
      <c r="Q10" s="146" t="s">
        <v>206</v>
      </c>
    </row>
    <row r="11" spans="1:17">
      <c r="A11" s="132">
        <v>1</v>
      </c>
      <c r="B11" s="154"/>
      <c r="C11" s="155"/>
      <c r="D11" s="156"/>
      <c r="E11" s="157"/>
      <c r="F11" s="449" t="str">
        <f t="shared" ref="F11:F55" si="0">IFERROR(I11/(G11+H11),"0")</f>
        <v>0</v>
      </c>
      <c r="G11" s="158"/>
      <c r="H11" s="158"/>
      <c r="I11" s="159"/>
      <c r="J11" s="158"/>
      <c r="K11" s="451">
        <f t="shared" ref="K11:K55" si="1">IFERROR(I11+J11,"0")</f>
        <v>0</v>
      </c>
      <c r="L11" s="160"/>
      <c r="M11" s="161"/>
      <c r="O11" s="467" t="str">
        <f t="shared" ref="O11:O55" si="2">IFERROR(F11*G11+J11/(G11+H11)*G11,"0")</f>
        <v>0</v>
      </c>
      <c r="P11" s="467" t="str">
        <f t="shared" ref="P11:P55" si="3">IFERROR(F11*H11+J11/(G11+H11)*H11,"0")</f>
        <v>0</v>
      </c>
      <c r="Q11" s="468">
        <f t="shared" ref="Q11:Q55" si="4">IF(AND(ABS(J11)&gt;=0,OR(E11="（イ）複数項目に係る経費",E11="（ア）全体に係る経費")),J11,0)</f>
        <v>0</v>
      </c>
    </row>
    <row r="12" spans="1:17">
      <c r="A12" s="132">
        <v>2</v>
      </c>
      <c r="B12" s="162"/>
      <c r="C12" s="163"/>
      <c r="D12" s="164"/>
      <c r="E12" s="165"/>
      <c r="F12" s="449" t="str">
        <f t="shared" si="0"/>
        <v>0</v>
      </c>
      <c r="G12" s="166"/>
      <c r="H12" s="166"/>
      <c r="I12" s="167"/>
      <c r="J12" s="166"/>
      <c r="K12" s="451">
        <f t="shared" si="1"/>
        <v>0</v>
      </c>
      <c r="L12" s="168"/>
      <c r="M12" s="161"/>
      <c r="O12" s="463" t="str">
        <f t="shared" si="2"/>
        <v>0</v>
      </c>
      <c r="P12" s="463" t="str">
        <f t="shared" si="3"/>
        <v>0</v>
      </c>
      <c r="Q12" s="464">
        <f t="shared" si="4"/>
        <v>0</v>
      </c>
    </row>
    <row r="13" spans="1:17">
      <c r="A13" s="132">
        <v>3</v>
      </c>
      <c r="B13" s="162"/>
      <c r="C13" s="163"/>
      <c r="D13" s="164"/>
      <c r="E13" s="165"/>
      <c r="F13" s="449" t="str">
        <f t="shared" si="0"/>
        <v>0</v>
      </c>
      <c r="G13" s="166"/>
      <c r="H13" s="166"/>
      <c r="I13" s="167"/>
      <c r="J13" s="166"/>
      <c r="K13" s="451">
        <f t="shared" si="1"/>
        <v>0</v>
      </c>
      <c r="L13" s="168"/>
      <c r="M13" s="161"/>
      <c r="O13" s="463" t="str">
        <f t="shared" si="2"/>
        <v>0</v>
      </c>
      <c r="P13" s="463" t="str">
        <f t="shared" si="3"/>
        <v>0</v>
      </c>
      <c r="Q13" s="464">
        <f t="shared" si="4"/>
        <v>0</v>
      </c>
    </row>
    <row r="14" spans="1:17">
      <c r="A14" s="132">
        <v>4</v>
      </c>
      <c r="B14" s="162"/>
      <c r="C14" s="163"/>
      <c r="D14" s="164"/>
      <c r="E14" s="165"/>
      <c r="F14" s="449" t="str">
        <f t="shared" si="0"/>
        <v>0</v>
      </c>
      <c r="G14" s="166"/>
      <c r="H14" s="166"/>
      <c r="I14" s="167"/>
      <c r="J14" s="166"/>
      <c r="K14" s="451">
        <f t="shared" si="1"/>
        <v>0</v>
      </c>
      <c r="L14" s="168"/>
      <c r="M14" s="161"/>
      <c r="O14" s="463" t="str">
        <f t="shared" si="2"/>
        <v>0</v>
      </c>
      <c r="P14" s="463" t="str">
        <f t="shared" si="3"/>
        <v>0</v>
      </c>
      <c r="Q14" s="464">
        <f t="shared" si="4"/>
        <v>0</v>
      </c>
    </row>
    <row r="15" spans="1:17">
      <c r="A15" s="132">
        <v>5</v>
      </c>
      <c r="B15" s="162"/>
      <c r="C15" s="163"/>
      <c r="D15" s="164"/>
      <c r="E15" s="165"/>
      <c r="F15" s="449" t="str">
        <f t="shared" si="0"/>
        <v>0</v>
      </c>
      <c r="G15" s="166"/>
      <c r="H15" s="166"/>
      <c r="I15" s="167"/>
      <c r="J15" s="166"/>
      <c r="K15" s="451">
        <f t="shared" si="1"/>
        <v>0</v>
      </c>
      <c r="L15" s="168"/>
      <c r="M15" s="161"/>
      <c r="O15" s="463" t="str">
        <f t="shared" si="2"/>
        <v>0</v>
      </c>
      <c r="P15" s="463" t="str">
        <f t="shared" si="3"/>
        <v>0</v>
      </c>
      <c r="Q15" s="464">
        <f t="shared" si="4"/>
        <v>0</v>
      </c>
    </row>
    <row r="16" spans="1:17">
      <c r="A16" s="132">
        <v>6</v>
      </c>
      <c r="B16" s="162"/>
      <c r="C16" s="163"/>
      <c r="D16" s="164"/>
      <c r="E16" s="165"/>
      <c r="F16" s="449" t="str">
        <f t="shared" si="0"/>
        <v>0</v>
      </c>
      <c r="G16" s="166"/>
      <c r="H16" s="166"/>
      <c r="I16" s="167"/>
      <c r="J16" s="166"/>
      <c r="K16" s="451">
        <f t="shared" si="1"/>
        <v>0</v>
      </c>
      <c r="L16" s="168"/>
      <c r="M16" s="161"/>
      <c r="O16" s="463" t="str">
        <f t="shared" si="2"/>
        <v>0</v>
      </c>
      <c r="P16" s="463" t="str">
        <f t="shared" si="3"/>
        <v>0</v>
      </c>
      <c r="Q16" s="464">
        <f t="shared" si="4"/>
        <v>0</v>
      </c>
    </row>
    <row r="17" spans="1:17">
      <c r="A17" s="132">
        <v>7</v>
      </c>
      <c r="B17" s="162"/>
      <c r="C17" s="163"/>
      <c r="D17" s="164"/>
      <c r="E17" s="165"/>
      <c r="F17" s="449" t="str">
        <f t="shared" si="0"/>
        <v>0</v>
      </c>
      <c r="G17" s="166"/>
      <c r="H17" s="166"/>
      <c r="I17" s="167"/>
      <c r="J17" s="166"/>
      <c r="K17" s="451">
        <f t="shared" si="1"/>
        <v>0</v>
      </c>
      <c r="L17" s="168"/>
      <c r="M17" s="161"/>
      <c r="O17" s="463" t="str">
        <f t="shared" si="2"/>
        <v>0</v>
      </c>
      <c r="P17" s="463" t="str">
        <f t="shared" si="3"/>
        <v>0</v>
      </c>
      <c r="Q17" s="464">
        <f t="shared" si="4"/>
        <v>0</v>
      </c>
    </row>
    <row r="18" spans="1:17">
      <c r="A18" s="132">
        <v>8</v>
      </c>
      <c r="B18" s="162"/>
      <c r="C18" s="163"/>
      <c r="D18" s="164"/>
      <c r="E18" s="165"/>
      <c r="F18" s="449" t="str">
        <f t="shared" si="0"/>
        <v>0</v>
      </c>
      <c r="G18" s="166"/>
      <c r="H18" s="166"/>
      <c r="I18" s="167"/>
      <c r="J18" s="166"/>
      <c r="K18" s="451">
        <f t="shared" si="1"/>
        <v>0</v>
      </c>
      <c r="L18" s="168"/>
      <c r="M18" s="161"/>
      <c r="O18" s="463" t="str">
        <f t="shared" si="2"/>
        <v>0</v>
      </c>
      <c r="P18" s="463" t="str">
        <f t="shared" si="3"/>
        <v>0</v>
      </c>
      <c r="Q18" s="464">
        <f t="shared" si="4"/>
        <v>0</v>
      </c>
    </row>
    <row r="19" spans="1:17">
      <c r="A19" s="132">
        <v>9</v>
      </c>
      <c r="B19" s="162"/>
      <c r="C19" s="163"/>
      <c r="D19" s="164"/>
      <c r="E19" s="165"/>
      <c r="F19" s="449" t="str">
        <f t="shared" si="0"/>
        <v>0</v>
      </c>
      <c r="G19" s="166"/>
      <c r="H19" s="166"/>
      <c r="I19" s="167"/>
      <c r="J19" s="166"/>
      <c r="K19" s="451">
        <f t="shared" si="1"/>
        <v>0</v>
      </c>
      <c r="L19" s="168"/>
      <c r="M19" s="161"/>
      <c r="O19" s="463" t="str">
        <f t="shared" si="2"/>
        <v>0</v>
      </c>
      <c r="P19" s="463" t="str">
        <f t="shared" si="3"/>
        <v>0</v>
      </c>
      <c r="Q19" s="464">
        <f t="shared" si="4"/>
        <v>0</v>
      </c>
    </row>
    <row r="20" spans="1:17">
      <c r="A20" s="132">
        <v>10</v>
      </c>
      <c r="B20" s="162"/>
      <c r="C20" s="163"/>
      <c r="D20" s="164"/>
      <c r="E20" s="165"/>
      <c r="F20" s="449" t="str">
        <f t="shared" si="0"/>
        <v>0</v>
      </c>
      <c r="G20" s="166"/>
      <c r="H20" s="166"/>
      <c r="I20" s="167"/>
      <c r="J20" s="166"/>
      <c r="K20" s="451">
        <f t="shared" si="1"/>
        <v>0</v>
      </c>
      <c r="L20" s="168"/>
      <c r="M20" s="161"/>
      <c r="O20" s="463" t="str">
        <f t="shared" si="2"/>
        <v>0</v>
      </c>
      <c r="P20" s="463" t="str">
        <f t="shared" si="3"/>
        <v>0</v>
      </c>
      <c r="Q20" s="464">
        <f t="shared" si="4"/>
        <v>0</v>
      </c>
    </row>
    <row r="21" spans="1:17">
      <c r="A21" s="132">
        <v>11</v>
      </c>
      <c r="B21" s="162"/>
      <c r="C21" s="163"/>
      <c r="D21" s="164"/>
      <c r="E21" s="165"/>
      <c r="F21" s="449" t="str">
        <f t="shared" si="0"/>
        <v>0</v>
      </c>
      <c r="G21" s="166"/>
      <c r="H21" s="166"/>
      <c r="I21" s="167"/>
      <c r="J21" s="166"/>
      <c r="K21" s="451">
        <f t="shared" si="1"/>
        <v>0</v>
      </c>
      <c r="L21" s="168"/>
      <c r="M21" s="161"/>
      <c r="O21" s="463" t="str">
        <f t="shared" si="2"/>
        <v>0</v>
      </c>
      <c r="P21" s="463" t="str">
        <f t="shared" si="3"/>
        <v>0</v>
      </c>
      <c r="Q21" s="464">
        <f t="shared" si="4"/>
        <v>0</v>
      </c>
    </row>
    <row r="22" spans="1:17">
      <c r="A22" s="132">
        <v>12</v>
      </c>
      <c r="B22" s="162"/>
      <c r="C22" s="163"/>
      <c r="D22" s="164"/>
      <c r="E22" s="165"/>
      <c r="F22" s="449" t="str">
        <f t="shared" si="0"/>
        <v>0</v>
      </c>
      <c r="G22" s="166"/>
      <c r="H22" s="166"/>
      <c r="I22" s="167"/>
      <c r="J22" s="166"/>
      <c r="K22" s="451">
        <f t="shared" si="1"/>
        <v>0</v>
      </c>
      <c r="L22" s="168"/>
      <c r="M22" s="161"/>
      <c r="O22" s="463" t="str">
        <f t="shared" si="2"/>
        <v>0</v>
      </c>
      <c r="P22" s="463" t="str">
        <f t="shared" si="3"/>
        <v>0</v>
      </c>
      <c r="Q22" s="464">
        <f t="shared" si="4"/>
        <v>0</v>
      </c>
    </row>
    <row r="23" spans="1:17">
      <c r="A23" s="132">
        <v>13</v>
      </c>
      <c r="B23" s="162"/>
      <c r="C23" s="163"/>
      <c r="D23" s="164"/>
      <c r="E23" s="165"/>
      <c r="F23" s="449" t="str">
        <f t="shared" si="0"/>
        <v>0</v>
      </c>
      <c r="G23" s="166"/>
      <c r="H23" s="166"/>
      <c r="I23" s="167"/>
      <c r="J23" s="166"/>
      <c r="K23" s="451">
        <f t="shared" si="1"/>
        <v>0</v>
      </c>
      <c r="L23" s="168"/>
      <c r="M23" s="161"/>
      <c r="O23" s="463" t="str">
        <f t="shared" si="2"/>
        <v>0</v>
      </c>
      <c r="P23" s="463" t="str">
        <f t="shared" si="3"/>
        <v>0</v>
      </c>
      <c r="Q23" s="464">
        <f t="shared" si="4"/>
        <v>0</v>
      </c>
    </row>
    <row r="24" spans="1:17">
      <c r="A24" s="132">
        <v>14</v>
      </c>
      <c r="B24" s="162"/>
      <c r="C24" s="163"/>
      <c r="D24" s="164"/>
      <c r="E24" s="165"/>
      <c r="F24" s="449" t="str">
        <f t="shared" si="0"/>
        <v>0</v>
      </c>
      <c r="G24" s="166"/>
      <c r="H24" s="166"/>
      <c r="I24" s="167"/>
      <c r="J24" s="166"/>
      <c r="K24" s="451">
        <f t="shared" si="1"/>
        <v>0</v>
      </c>
      <c r="L24" s="168"/>
      <c r="M24" s="161"/>
      <c r="O24" s="463" t="str">
        <f t="shared" si="2"/>
        <v>0</v>
      </c>
      <c r="P24" s="463" t="str">
        <f t="shared" si="3"/>
        <v>0</v>
      </c>
      <c r="Q24" s="464">
        <f t="shared" si="4"/>
        <v>0</v>
      </c>
    </row>
    <row r="25" spans="1:17">
      <c r="A25" s="132">
        <v>15</v>
      </c>
      <c r="B25" s="162"/>
      <c r="C25" s="163"/>
      <c r="D25" s="164"/>
      <c r="E25" s="165"/>
      <c r="F25" s="449" t="str">
        <f t="shared" si="0"/>
        <v>0</v>
      </c>
      <c r="G25" s="166"/>
      <c r="H25" s="166"/>
      <c r="I25" s="167"/>
      <c r="J25" s="166"/>
      <c r="K25" s="451">
        <f t="shared" si="1"/>
        <v>0</v>
      </c>
      <c r="L25" s="168"/>
      <c r="M25" s="161"/>
      <c r="O25" s="463" t="str">
        <f t="shared" si="2"/>
        <v>0</v>
      </c>
      <c r="P25" s="463" t="str">
        <f t="shared" si="3"/>
        <v>0</v>
      </c>
      <c r="Q25" s="464">
        <f t="shared" si="4"/>
        <v>0</v>
      </c>
    </row>
    <row r="26" spans="1:17">
      <c r="A26" s="132">
        <v>16</v>
      </c>
      <c r="B26" s="162"/>
      <c r="C26" s="163"/>
      <c r="D26" s="164"/>
      <c r="E26" s="165"/>
      <c r="F26" s="449" t="str">
        <f t="shared" si="0"/>
        <v>0</v>
      </c>
      <c r="G26" s="166"/>
      <c r="H26" s="166"/>
      <c r="I26" s="167"/>
      <c r="J26" s="166"/>
      <c r="K26" s="451">
        <f t="shared" si="1"/>
        <v>0</v>
      </c>
      <c r="L26" s="168"/>
      <c r="M26" s="161"/>
      <c r="O26" s="463" t="str">
        <f t="shared" si="2"/>
        <v>0</v>
      </c>
      <c r="P26" s="463" t="str">
        <f t="shared" si="3"/>
        <v>0</v>
      </c>
      <c r="Q26" s="464">
        <f t="shared" si="4"/>
        <v>0</v>
      </c>
    </row>
    <row r="27" spans="1:17">
      <c r="A27" s="132">
        <v>17</v>
      </c>
      <c r="B27" s="162"/>
      <c r="C27" s="163"/>
      <c r="D27" s="164"/>
      <c r="E27" s="165"/>
      <c r="F27" s="449" t="str">
        <f t="shared" si="0"/>
        <v>0</v>
      </c>
      <c r="G27" s="166"/>
      <c r="H27" s="166"/>
      <c r="I27" s="167"/>
      <c r="J27" s="166"/>
      <c r="K27" s="451">
        <f t="shared" si="1"/>
        <v>0</v>
      </c>
      <c r="L27" s="168"/>
      <c r="M27" s="161"/>
      <c r="O27" s="463" t="str">
        <f t="shared" si="2"/>
        <v>0</v>
      </c>
      <c r="P27" s="463" t="str">
        <f t="shared" si="3"/>
        <v>0</v>
      </c>
      <c r="Q27" s="464">
        <f t="shared" si="4"/>
        <v>0</v>
      </c>
    </row>
    <row r="28" spans="1:17">
      <c r="A28" s="132">
        <v>18</v>
      </c>
      <c r="B28" s="162"/>
      <c r="C28" s="163"/>
      <c r="D28" s="164"/>
      <c r="E28" s="165"/>
      <c r="F28" s="449" t="str">
        <f t="shared" si="0"/>
        <v>0</v>
      </c>
      <c r="G28" s="166"/>
      <c r="H28" s="166"/>
      <c r="I28" s="167"/>
      <c r="J28" s="166"/>
      <c r="K28" s="451">
        <f t="shared" si="1"/>
        <v>0</v>
      </c>
      <c r="L28" s="168"/>
      <c r="M28" s="161"/>
      <c r="O28" s="463" t="str">
        <f t="shared" si="2"/>
        <v>0</v>
      </c>
      <c r="P28" s="463" t="str">
        <f t="shared" si="3"/>
        <v>0</v>
      </c>
      <c r="Q28" s="464">
        <f t="shared" si="4"/>
        <v>0</v>
      </c>
    </row>
    <row r="29" spans="1:17">
      <c r="A29" s="132">
        <v>19</v>
      </c>
      <c r="B29" s="162"/>
      <c r="C29" s="163"/>
      <c r="D29" s="164"/>
      <c r="E29" s="165"/>
      <c r="F29" s="449" t="str">
        <f t="shared" si="0"/>
        <v>0</v>
      </c>
      <c r="G29" s="166"/>
      <c r="H29" s="166"/>
      <c r="I29" s="167"/>
      <c r="J29" s="166"/>
      <c r="K29" s="451">
        <f t="shared" si="1"/>
        <v>0</v>
      </c>
      <c r="L29" s="168"/>
      <c r="M29" s="161"/>
      <c r="O29" s="463" t="str">
        <f t="shared" si="2"/>
        <v>0</v>
      </c>
      <c r="P29" s="463" t="str">
        <f t="shared" si="3"/>
        <v>0</v>
      </c>
      <c r="Q29" s="464">
        <f t="shared" si="4"/>
        <v>0</v>
      </c>
    </row>
    <row r="30" spans="1:17">
      <c r="A30" s="132">
        <v>20</v>
      </c>
      <c r="B30" s="162"/>
      <c r="C30" s="163"/>
      <c r="D30" s="164"/>
      <c r="E30" s="165"/>
      <c r="F30" s="449" t="str">
        <f t="shared" si="0"/>
        <v>0</v>
      </c>
      <c r="G30" s="166"/>
      <c r="H30" s="166"/>
      <c r="I30" s="167"/>
      <c r="J30" s="166"/>
      <c r="K30" s="451">
        <f t="shared" si="1"/>
        <v>0</v>
      </c>
      <c r="L30" s="168"/>
      <c r="M30" s="161"/>
      <c r="O30" s="463" t="str">
        <f t="shared" si="2"/>
        <v>0</v>
      </c>
      <c r="P30" s="463" t="str">
        <f t="shared" si="3"/>
        <v>0</v>
      </c>
      <c r="Q30" s="464">
        <f t="shared" si="4"/>
        <v>0</v>
      </c>
    </row>
    <row r="31" spans="1:17">
      <c r="A31" s="132">
        <v>21</v>
      </c>
      <c r="B31" s="162"/>
      <c r="C31" s="163"/>
      <c r="D31" s="164"/>
      <c r="E31" s="165"/>
      <c r="F31" s="449" t="str">
        <f t="shared" si="0"/>
        <v>0</v>
      </c>
      <c r="G31" s="166"/>
      <c r="H31" s="166"/>
      <c r="I31" s="167"/>
      <c r="J31" s="166"/>
      <c r="K31" s="451">
        <f t="shared" si="1"/>
        <v>0</v>
      </c>
      <c r="L31" s="168"/>
      <c r="M31" s="161"/>
      <c r="O31" s="463" t="str">
        <f t="shared" si="2"/>
        <v>0</v>
      </c>
      <c r="P31" s="463" t="str">
        <f t="shared" si="3"/>
        <v>0</v>
      </c>
      <c r="Q31" s="464">
        <f t="shared" si="4"/>
        <v>0</v>
      </c>
    </row>
    <row r="32" spans="1:17">
      <c r="A32" s="132">
        <v>22</v>
      </c>
      <c r="B32" s="162"/>
      <c r="C32" s="163"/>
      <c r="D32" s="164"/>
      <c r="E32" s="165"/>
      <c r="F32" s="449" t="str">
        <f t="shared" si="0"/>
        <v>0</v>
      </c>
      <c r="G32" s="166"/>
      <c r="H32" s="166"/>
      <c r="I32" s="167"/>
      <c r="J32" s="166"/>
      <c r="K32" s="451">
        <f t="shared" si="1"/>
        <v>0</v>
      </c>
      <c r="L32" s="168"/>
      <c r="M32" s="161"/>
      <c r="O32" s="463" t="str">
        <f t="shared" si="2"/>
        <v>0</v>
      </c>
      <c r="P32" s="463" t="str">
        <f t="shared" si="3"/>
        <v>0</v>
      </c>
      <c r="Q32" s="464">
        <f t="shared" si="4"/>
        <v>0</v>
      </c>
    </row>
    <row r="33" spans="1:17">
      <c r="A33" s="132">
        <v>23</v>
      </c>
      <c r="B33" s="162"/>
      <c r="C33" s="163"/>
      <c r="D33" s="164"/>
      <c r="E33" s="165"/>
      <c r="F33" s="449" t="str">
        <f t="shared" si="0"/>
        <v>0</v>
      </c>
      <c r="G33" s="166"/>
      <c r="H33" s="166"/>
      <c r="I33" s="167"/>
      <c r="J33" s="166"/>
      <c r="K33" s="451">
        <f t="shared" si="1"/>
        <v>0</v>
      </c>
      <c r="L33" s="168"/>
      <c r="M33" s="161"/>
      <c r="O33" s="463" t="str">
        <f t="shared" si="2"/>
        <v>0</v>
      </c>
      <c r="P33" s="463" t="str">
        <f t="shared" si="3"/>
        <v>0</v>
      </c>
      <c r="Q33" s="464">
        <f t="shared" si="4"/>
        <v>0</v>
      </c>
    </row>
    <row r="34" spans="1:17">
      <c r="A34" s="132">
        <v>24</v>
      </c>
      <c r="B34" s="162"/>
      <c r="C34" s="163"/>
      <c r="D34" s="164"/>
      <c r="E34" s="165"/>
      <c r="F34" s="449" t="str">
        <f t="shared" si="0"/>
        <v>0</v>
      </c>
      <c r="G34" s="166"/>
      <c r="H34" s="166"/>
      <c r="I34" s="167"/>
      <c r="J34" s="166"/>
      <c r="K34" s="451">
        <f t="shared" si="1"/>
        <v>0</v>
      </c>
      <c r="L34" s="168"/>
      <c r="M34" s="161"/>
      <c r="O34" s="463" t="str">
        <f t="shared" si="2"/>
        <v>0</v>
      </c>
      <c r="P34" s="463" t="str">
        <f t="shared" si="3"/>
        <v>0</v>
      </c>
      <c r="Q34" s="464">
        <f t="shared" si="4"/>
        <v>0</v>
      </c>
    </row>
    <row r="35" spans="1:17">
      <c r="A35" s="132">
        <v>25</v>
      </c>
      <c r="B35" s="162"/>
      <c r="C35" s="163"/>
      <c r="D35" s="164"/>
      <c r="E35" s="165"/>
      <c r="F35" s="449" t="str">
        <f t="shared" si="0"/>
        <v>0</v>
      </c>
      <c r="G35" s="166"/>
      <c r="H35" s="166"/>
      <c r="I35" s="167"/>
      <c r="J35" s="166"/>
      <c r="K35" s="451">
        <f t="shared" si="1"/>
        <v>0</v>
      </c>
      <c r="L35" s="168"/>
      <c r="M35" s="161"/>
      <c r="O35" s="463" t="str">
        <f t="shared" si="2"/>
        <v>0</v>
      </c>
      <c r="P35" s="463" t="str">
        <f t="shared" si="3"/>
        <v>0</v>
      </c>
      <c r="Q35" s="464">
        <f t="shared" si="4"/>
        <v>0</v>
      </c>
    </row>
    <row r="36" spans="1:17">
      <c r="A36" s="132">
        <v>26</v>
      </c>
      <c r="B36" s="162"/>
      <c r="C36" s="163"/>
      <c r="D36" s="164"/>
      <c r="E36" s="165"/>
      <c r="F36" s="449" t="str">
        <f t="shared" si="0"/>
        <v>0</v>
      </c>
      <c r="G36" s="166"/>
      <c r="H36" s="166"/>
      <c r="I36" s="167"/>
      <c r="J36" s="166"/>
      <c r="K36" s="451">
        <f t="shared" si="1"/>
        <v>0</v>
      </c>
      <c r="L36" s="168"/>
      <c r="M36" s="161"/>
      <c r="O36" s="463" t="str">
        <f t="shared" si="2"/>
        <v>0</v>
      </c>
      <c r="P36" s="463" t="str">
        <f t="shared" si="3"/>
        <v>0</v>
      </c>
      <c r="Q36" s="464">
        <f t="shared" si="4"/>
        <v>0</v>
      </c>
    </row>
    <row r="37" spans="1:17">
      <c r="A37" s="132">
        <v>27</v>
      </c>
      <c r="B37" s="162"/>
      <c r="C37" s="163"/>
      <c r="D37" s="164"/>
      <c r="E37" s="165"/>
      <c r="F37" s="449" t="str">
        <f t="shared" si="0"/>
        <v>0</v>
      </c>
      <c r="G37" s="166"/>
      <c r="H37" s="166"/>
      <c r="I37" s="167"/>
      <c r="J37" s="166"/>
      <c r="K37" s="451">
        <f t="shared" si="1"/>
        <v>0</v>
      </c>
      <c r="L37" s="168"/>
      <c r="M37" s="161"/>
      <c r="O37" s="463" t="str">
        <f t="shared" si="2"/>
        <v>0</v>
      </c>
      <c r="P37" s="463" t="str">
        <f t="shared" si="3"/>
        <v>0</v>
      </c>
      <c r="Q37" s="464">
        <f t="shared" si="4"/>
        <v>0</v>
      </c>
    </row>
    <row r="38" spans="1:17">
      <c r="A38" s="132">
        <v>28</v>
      </c>
      <c r="B38" s="162"/>
      <c r="C38" s="163"/>
      <c r="D38" s="164"/>
      <c r="E38" s="165"/>
      <c r="F38" s="449" t="str">
        <f t="shared" si="0"/>
        <v>0</v>
      </c>
      <c r="G38" s="166"/>
      <c r="H38" s="166"/>
      <c r="I38" s="167"/>
      <c r="J38" s="166"/>
      <c r="K38" s="451">
        <f t="shared" si="1"/>
        <v>0</v>
      </c>
      <c r="L38" s="168"/>
      <c r="M38" s="161"/>
      <c r="O38" s="463" t="str">
        <f t="shared" si="2"/>
        <v>0</v>
      </c>
      <c r="P38" s="463" t="str">
        <f t="shared" si="3"/>
        <v>0</v>
      </c>
      <c r="Q38" s="464">
        <f t="shared" si="4"/>
        <v>0</v>
      </c>
    </row>
    <row r="39" spans="1:17">
      <c r="A39" s="132">
        <v>29</v>
      </c>
      <c r="B39" s="162"/>
      <c r="C39" s="163"/>
      <c r="D39" s="164"/>
      <c r="E39" s="165"/>
      <c r="F39" s="449" t="str">
        <f t="shared" si="0"/>
        <v>0</v>
      </c>
      <c r="G39" s="166"/>
      <c r="H39" s="166"/>
      <c r="I39" s="167"/>
      <c r="J39" s="166"/>
      <c r="K39" s="451">
        <f t="shared" si="1"/>
        <v>0</v>
      </c>
      <c r="L39" s="168"/>
      <c r="M39" s="161"/>
      <c r="O39" s="463" t="str">
        <f t="shared" si="2"/>
        <v>0</v>
      </c>
      <c r="P39" s="463" t="str">
        <f t="shared" si="3"/>
        <v>0</v>
      </c>
      <c r="Q39" s="464">
        <f t="shared" si="4"/>
        <v>0</v>
      </c>
    </row>
    <row r="40" spans="1:17">
      <c r="A40" s="132">
        <v>30</v>
      </c>
      <c r="B40" s="162"/>
      <c r="C40" s="163"/>
      <c r="D40" s="164"/>
      <c r="E40" s="165"/>
      <c r="F40" s="449" t="str">
        <f t="shared" si="0"/>
        <v>0</v>
      </c>
      <c r="G40" s="166"/>
      <c r="H40" s="166"/>
      <c r="I40" s="167"/>
      <c r="J40" s="166"/>
      <c r="K40" s="451">
        <f t="shared" si="1"/>
        <v>0</v>
      </c>
      <c r="L40" s="168"/>
      <c r="M40" s="161"/>
      <c r="O40" s="463" t="str">
        <f t="shared" si="2"/>
        <v>0</v>
      </c>
      <c r="P40" s="463" t="str">
        <f t="shared" si="3"/>
        <v>0</v>
      </c>
      <c r="Q40" s="464">
        <f t="shared" si="4"/>
        <v>0</v>
      </c>
    </row>
    <row r="41" spans="1:17">
      <c r="A41" s="132">
        <v>31</v>
      </c>
      <c r="B41" s="162"/>
      <c r="C41" s="163"/>
      <c r="D41" s="164"/>
      <c r="E41" s="165"/>
      <c r="F41" s="449" t="str">
        <f t="shared" si="0"/>
        <v>0</v>
      </c>
      <c r="G41" s="166"/>
      <c r="H41" s="166"/>
      <c r="I41" s="167"/>
      <c r="J41" s="166"/>
      <c r="K41" s="451">
        <f t="shared" si="1"/>
        <v>0</v>
      </c>
      <c r="L41" s="168"/>
      <c r="M41" s="161"/>
      <c r="O41" s="463" t="str">
        <f t="shared" si="2"/>
        <v>0</v>
      </c>
      <c r="P41" s="463" t="str">
        <f t="shared" si="3"/>
        <v>0</v>
      </c>
      <c r="Q41" s="464">
        <f t="shared" si="4"/>
        <v>0</v>
      </c>
    </row>
    <row r="42" spans="1:17">
      <c r="A42" s="132">
        <v>32</v>
      </c>
      <c r="B42" s="162"/>
      <c r="C42" s="163"/>
      <c r="D42" s="164"/>
      <c r="E42" s="165"/>
      <c r="F42" s="449" t="str">
        <f t="shared" si="0"/>
        <v>0</v>
      </c>
      <c r="G42" s="166"/>
      <c r="H42" s="166"/>
      <c r="I42" s="167"/>
      <c r="J42" s="166"/>
      <c r="K42" s="451">
        <f t="shared" si="1"/>
        <v>0</v>
      </c>
      <c r="L42" s="168"/>
      <c r="M42" s="161"/>
      <c r="O42" s="463" t="str">
        <f t="shared" si="2"/>
        <v>0</v>
      </c>
      <c r="P42" s="463" t="str">
        <f t="shared" si="3"/>
        <v>0</v>
      </c>
      <c r="Q42" s="464">
        <f t="shared" si="4"/>
        <v>0</v>
      </c>
    </row>
    <row r="43" spans="1:17">
      <c r="A43" s="132">
        <v>33</v>
      </c>
      <c r="B43" s="162"/>
      <c r="C43" s="163"/>
      <c r="D43" s="164"/>
      <c r="E43" s="165"/>
      <c r="F43" s="449" t="str">
        <f t="shared" si="0"/>
        <v>0</v>
      </c>
      <c r="G43" s="166"/>
      <c r="H43" s="166"/>
      <c r="I43" s="167"/>
      <c r="J43" s="166"/>
      <c r="K43" s="451">
        <f t="shared" si="1"/>
        <v>0</v>
      </c>
      <c r="L43" s="168"/>
      <c r="M43" s="161"/>
      <c r="O43" s="463" t="str">
        <f t="shared" si="2"/>
        <v>0</v>
      </c>
      <c r="P43" s="463" t="str">
        <f t="shared" si="3"/>
        <v>0</v>
      </c>
      <c r="Q43" s="464">
        <f t="shared" si="4"/>
        <v>0</v>
      </c>
    </row>
    <row r="44" spans="1:17">
      <c r="A44" s="132">
        <v>34</v>
      </c>
      <c r="B44" s="162"/>
      <c r="C44" s="163"/>
      <c r="D44" s="164"/>
      <c r="E44" s="165"/>
      <c r="F44" s="449" t="str">
        <f t="shared" si="0"/>
        <v>0</v>
      </c>
      <c r="G44" s="166"/>
      <c r="H44" s="166"/>
      <c r="I44" s="167"/>
      <c r="J44" s="166"/>
      <c r="K44" s="451">
        <f t="shared" si="1"/>
        <v>0</v>
      </c>
      <c r="L44" s="168"/>
      <c r="M44" s="161"/>
      <c r="O44" s="463" t="str">
        <f t="shared" si="2"/>
        <v>0</v>
      </c>
      <c r="P44" s="463" t="str">
        <f t="shared" si="3"/>
        <v>0</v>
      </c>
      <c r="Q44" s="464">
        <f t="shared" si="4"/>
        <v>0</v>
      </c>
    </row>
    <row r="45" spans="1:17">
      <c r="A45" s="132">
        <v>35</v>
      </c>
      <c r="B45" s="162"/>
      <c r="C45" s="163"/>
      <c r="D45" s="164"/>
      <c r="E45" s="165"/>
      <c r="F45" s="449" t="str">
        <f t="shared" si="0"/>
        <v>0</v>
      </c>
      <c r="G45" s="166"/>
      <c r="H45" s="166"/>
      <c r="I45" s="167"/>
      <c r="J45" s="166"/>
      <c r="K45" s="451">
        <f t="shared" si="1"/>
        <v>0</v>
      </c>
      <c r="L45" s="168"/>
      <c r="M45" s="161"/>
      <c r="O45" s="463" t="str">
        <f t="shared" si="2"/>
        <v>0</v>
      </c>
      <c r="P45" s="463" t="str">
        <f t="shared" si="3"/>
        <v>0</v>
      </c>
      <c r="Q45" s="464">
        <f t="shared" si="4"/>
        <v>0</v>
      </c>
    </row>
    <row r="46" spans="1:17">
      <c r="A46" s="132">
        <v>36</v>
      </c>
      <c r="B46" s="162"/>
      <c r="C46" s="163"/>
      <c r="D46" s="164"/>
      <c r="E46" s="165"/>
      <c r="F46" s="449" t="str">
        <f t="shared" si="0"/>
        <v>0</v>
      </c>
      <c r="G46" s="166"/>
      <c r="H46" s="166"/>
      <c r="I46" s="167"/>
      <c r="J46" s="166"/>
      <c r="K46" s="451">
        <f t="shared" si="1"/>
        <v>0</v>
      </c>
      <c r="L46" s="168"/>
      <c r="M46" s="161"/>
      <c r="O46" s="463" t="str">
        <f t="shared" si="2"/>
        <v>0</v>
      </c>
      <c r="P46" s="463" t="str">
        <f t="shared" si="3"/>
        <v>0</v>
      </c>
      <c r="Q46" s="464">
        <f t="shared" si="4"/>
        <v>0</v>
      </c>
    </row>
    <row r="47" spans="1:17">
      <c r="A47" s="132">
        <v>37</v>
      </c>
      <c r="B47" s="162"/>
      <c r="C47" s="163"/>
      <c r="D47" s="164"/>
      <c r="E47" s="165"/>
      <c r="F47" s="449" t="str">
        <f t="shared" si="0"/>
        <v>0</v>
      </c>
      <c r="G47" s="166"/>
      <c r="H47" s="166"/>
      <c r="I47" s="167"/>
      <c r="J47" s="166"/>
      <c r="K47" s="451">
        <f t="shared" si="1"/>
        <v>0</v>
      </c>
      <c r="L47" s="168"/>
      <c r="M47" s="161"/>
      <c r="O47" s="463" t="str">
        <f t="shared" si="2"/>
        <v>0</v>
      </c>
      <c r="P47" s="463" t="str">
        <f t="shared" si="3"/>
        <v>0</v>
      </c>
      <c r="Q47" s="464">
        <f t="shared" si="4"/>
        <v>0</v>
      </c>
    </row>
    <row r="48" spans="1:17">
      <c r="A48" s="132">
        <v>38</v>
      </c>
      <c r="B48" s="162"/>
      <c r="C48" s="163"/>
      <c r="D48" s="164"/>
      <c r="E48" s="165"/>
      <c r="F48" s="449" t="str">
        <f t="shared" si="0"/>
        <v>0</v>
      </c>
      <c r="G48" s="166"/>
      <c r="H48" s="166"/>
      <c r="I48" s="167"/>
      <c r="J48" s="166"/>
      <c r="K48" s="451">
        <f t="shared" si="1"/>
        <v>0</v>
      </c>
      <c r="L48" s="168"/>
      <c r="M48" s="161"/>
      <c r="O48" s="463" t="str">
        <f t="shared" si="2"/>
        <v>0</v>
      </c>
      <c r="P48" s="463" t="str">
        <f t="shared" si="3"/>
        <v>0</v>
      </c>
      <c r="Q48" s="464">
        <f t="shared" si="4"/>
        <v>0</v>
      </c>
    </row>
    <row r="49" spans="1:17">
      <c r="A49" s="132">
        <v>39</v>
      </c>
      <c r="B49" s="162"/>
      <c r="C49" s="163"/>
      <c r="D49" s="164"/>
      <c r="E49" s="165"/>
      <c r="F49" s="449" t="str">
        <f t="shared" si="0"/>
        <v>0</v>
      </c>
      <c r="G49" s="166"/>
      <c r="H49" s="166"/>
      <c r="I49" s="167"/>
      <c r="J49" s="166"/>
      <c r="K49" s="451">
        <f t="shared" si="1"/>
        <v>0</v>
      </c>
      <c r="L49" s="168"/>
      <c r="M49" s="161"/>
      <c r="O49" s="463" t="str">
        <f t="shared" si="2"/>
        <v>0</v>
      </c>
      <c r="P49" s="463" t="str">
        <f t="shared" si="3"/>
        <v>0</v>
      </c>
      <c r="Q49" s="464">
        <f t="shared" si="4"/>
        <v>0</v>
      </c>
    </row>
    <row r="50" spans="1:17">
      <c r="A50" s="132">
        <v>40</v>
      </c>
      <c r="B50" s="162"/>
      <c r="C50" s="163"/>
      <c r="D50" s="164"/>
      <c r="E50" s="165"/>
      <c r="F50" s="449" t="str">
        <f t="shared" si="0"/>
        <v>0</v>
      </c>
      <c r="G50" s="166"/>
      <c r="H50" s="166"/>
      <c r="I50" s="167"/>
      <c r="J50" s="166"/>
      <c r="K50" s="451">
        <f t="shared" si="1"/>
        <v>0</v>
      </c>
      <c r="L50" s="168"/>
      <c r="M50" s="161"/>
      <c r="O50" s="463" t="str">
        <f t="shared" si="2"/>
        <v>0</v>
      </c>
      <c r="P50" s="463" t="str">
        <f t="shared" si="3"/>
        <v>0</v>
      </c>
      <c r="Q50" s="464">
        <f t="shared" si="4"/>
        <v>0</v>
      </c>
    </row>
    <row r="51" spans="1:17">
      <c r="A51" s="132">
        <v>41</v>
      </c>
      <c r="B51" s="162"/>
      <c r="C51" s="163"/>
      <c r="D51" s="164"/>
      <c r="E51" s="165"/>
      <c r="F51" s="449" t="str">
        <f t="shared" si="0"/>
        <v>0</v>
      </c>
      <c r="G51" s="166"/>
      <c r="H51" s="166"/>
      <c r="I51" s="167"/>
      <c r="J51" s="166"/>
      <c r="K51" s="451">
        <f t="shared" si="1"/>
        <v>0</v>
      </c>
      <c r="L51" s="168"/>
      <c r="M51" s="161"/>
      <c r="O51" s="463" t="str">
        <f t="shared" si="2"/>
        <v>0</v>
      </c>
      <c r="P51" s="463" t="str">
        <f t="shared" si="3"/>
        <v>0</v>
      </c>
      <c r="Q51" s="464">
        <f t="shared" si="4"/>
        <v>0</v>
      </c>
    </row>
    <row r="52" spans="1:17">
      <c r="A52" s="132">
        <v>42</v>
      </c>
      <c r="B52" s="162"/>
      <c r="C52" s="163"/>
      <c r="D52" s="164"/>
      <c r="E52" s="165"/>
      <c r="F52" s="449" t="str">
        <f t="shared" si="0"/>
        <v>0</v>
      </c>
      <c r="G52" s="166"/>
      <c r="H52" s="166"/>
      <c r="I52" s="167"/>
      <c r="J52" s="166"/>
      <c r="K52" s="451">
        <f t="shared" si="1"/>
        <v>0</v>
      </c>
      <c r="L52" s="168"/>
      <c r="M52" s="161"/>
      <c r="O52" s="463" t="str">
        <f t="shared" si="2"/>
        <v>0</v>
      </c>
      <c r="P52" s="463" t="str">
        <f t="shared" si="3"/>
        <v>0</v>
      </c>
      <c r="Q52" s="464">
        <f t="shared" si="4"/>
        <v>0</v>
      </c>
    </row>
    <row r="53" spans="1:17" ht="12" customHeight="1">
      <c r="A53" s="132">
        <v>43</v>
      </c>
      <c r="B53" s="162"/>
      <c r="C53" s="163"/>
      <c r="D53" s="164"/>
      <c r="E53" s="165"/>
      <c r="F53" s="449" t="str">
        <f t="shared" si="0"/>
        <v>0</v>
      </c>
      <c r="G53" s="166"/>
      <c r="H53" s="166"/>
      <c r="I53" s="167"/>
      <c r="J53" s="166"/>
      <c r="K53" s="451">
        <f t="shared" si="1"/>
        <v>0</v>
      </c>
      <c r="L53" s="168"/>
      <c r="M53" s="161"/>
      <c r="O53" s="463" t="str">
        <f t="shared" si="2"/>
        <v>0</v>
      </c>
      <c r="P53" s="463" t="str">
        <f t="shared" si="3"/>
        <v>0</v>
      </c>
      <c r="Q53" s="464">
        <f t="shared" si="4"/>
        <v>0</v>
      </c>
    </row>
    <row r="54" spans="1:17">
      <c r="A54" s="132">
        <v>44</v>
      </c>
      <c r="B54" s="162"/>
      <c r="C54" s="169"/>
      <c r="D54" s="170"/>
      <c r="E54" s="165"/>
      <c r="F54" s="449" t="str">
        <f t="shared" si="0"/>
        <v>0</v>
      </c>
      <c r="G54" s="166"/>
      <c r="H54" s="166"/>
      <c r="I54" s="167"/>
      <c r="J54" s="166"/>
      <c r="K54" s="451">
        <f t="shared" si="1"/>
        <v>0</v>
      </c>
      <c r="L54" s="168"/>
      <c r="M54" s="161"/>
      <c r="O54" s="463" t="str">
        <f t="shared" si="2"/>
        <v>0</v>
      </c>
      <c r="P54" s="463" t="str">
        <f t="shared" si="3"/>
        <v>0</v>
      </c>
      <c r="Q54" s="464">
        <f t="shared" si="4"/>
        <v>0</v>
      </c>
    </row>
    <row r="55" spans="1:17" ht="14.25" thickBot="1">
      <c r="A55" s="132">
        <v>45</v>
      </c>
      <c r="B55" s="171"/>
      <c r="C55" s="172"/>
      <c r="D55" s="173"/>
      <c r="E55" s="174"/>
      <c r="F55" s="450" t="str">
        <f t="shared" si="0"/>
        <v>0</v>
      </c>
      <c r="G55" s="175"/>
      <c r="H55" s="175"/>
      <c r="I55" s="176"/>
      <c r="J55" s="175"/>
      <c r="K55" s="452">
        <f t="shared" si="1"/>
        <v>0</v>
      </c>
      <c r="L55" s="177"/>
      <c r="M55" s="161"/>
      <c r="O55" s="465" t="str">
        <f t="shared" si="2"/>
        <v>0</v>
      </c>
      <c r="P55" s="465" t="str">
        <f t="shared" si="3"/>
        <v>0</v>
      </c>
      <c r="Q55" s="466">
        <f t="shared" si="4"/>
        <v>0</v>
      </c>
    </row>
    <row r="56" spans="1:17" ht="14.25" thickBot="1"/>
    <row r="57" spans="1:17" ht="19.5" customHeight="1" thickBot="1">
      <c r="J57" s="178" t="s">
        <v>207</v>
      </c>
      <c r="K57" s="453">
        <f ca="1">SUM(OFFSET(K11,0,0):K55)</f>
        <v>0</v>
      </c>
      <c r="L57" s="179"/>
      <c r="O57" s="462">
        <f ca="1">SUM(OFFSET(O11,0,0):O55)</f>
        <v>0</v>
      </c>
      <c r="P57" s="462">
        <f ca="1">SUM(OFFSET(P11,0,0):P55)</f>
        <v>0</v>
      </c>
      <c r="Q57" s="462">
        <f ca="1">SUM(OFFSET(Q11,0,0):Q55)</f>
        <v>0</v>
      </c>
    </row>
    <row r="58" spans="1:17" s="180" customFormat="1" ht="16.5" customHeight="1" thickBot="1">
      <c r="B58" s="181"/>
      <c r="J58" s="182"/>
      <c r="K58" s="183"/>
      <c r="O58" s="181" t="s">
        <v>208</v>
      </c>
      <c r="P58" s="181" t="s">
        <v>209</v>
      </c>
      <c r="Q58" s="181" t="s">
        <v>210</v>
      </c>
    </row>
    <row r="59" spans="1:17" ht="19.5" customHeight="1" thickBot="1">
      <c r="J59" s="178"/>
      <c r="K59" s="179"/>
      <c r="N59" s="133" t="s">
        <v>211</v>
      </c>
      <c r="O59" s="454">
        <f ca="1">IFERROR(O$57/($O57+$P57),0)</f>
        <v>0</v>
      </c>
      <c r="P59" s="454">
        <f ca="1">IFERROR(P$57/($O57+$P57),0)</f>
        <v>0</v>
      </c>
      <c r="Q59" s="455">
        <f ca="1">SUM($O$59:$P$59)</f>
        <v>0</v>
      </c>
    </row>
    <row r="60" spans="1:17" ht="19.5" customHeight="1" thickBot="1">
      <c r="J60" s="178"/>
      <c r="K60" s="179"/>
      <c r="N60" s="133" t="s">
        <v>212</v>
      </c>
      <c r="O60" s="456">
        <f ca="1">IFERROR($Q$57*O$59,0)</f>
        <v>0</v>
      </c>
      <c r="P60" s="456">
        <f ca="1">IFERROR($Q$57*P$59,0)</f>
        <v>0</v>
      </c>
      <c r="Q60" s="457">
        <f ca="1">SUM($O$60:$P$60)</f>
        <v>0</v>
      </c>
    </row>
    <row r="61" spans="1:17" ht="19.5" customHeight="1" thickBot="1">
      <c r="J61" s="178"/>
      <c r="K61" s="179"/>
      <c r="M61" s="374" t="s">
        <v>213</v>
      </c>
      <c r="N61" s="375"/>
      <c r="O61" s="458">
        <f ca="1">IFERROR(O$57+O$60,0)</f>
        <v>0</v>
      </c>
      <c r="P61" s="458">
        <f ca="1">IFERROR(P$57+P$60,0)</f>
        <v>0</v>
      </c>
      <c r="Q61" s="459">
        <f ca="1">SUM($O$61:$P$61)</f>
        <v>0</v>
      </c>
    </row>
    <row r="62" spans="1:17" ht="19.5" customHeight="1" thickBot="1">
      <c r="J62" s="178" t="s">
        <v>214</v>
      </c>
      <c r="K62" s="453">
        <f ca="1">K57*0.1</f>
        <v>0</v>
      </c>
      <c r="N62" s="133" t="s">
        <v>215</v>
      </c>
      <c r="O62" s="460">
        <f ca="1">IFERROR($K$62*O$59,0)</f>
        <v>0</v>
      </c>
      <c r="P62" s="460">
        <f ca="1">IFERROR($K$62*P$59,0)</f>
        <v>0</v>
      </c>
      <c r="Q62" s="461">
        <f ca="1">SUM($O$62:$P$62)</f>
        <v>0</v>
      </c>
    </row>
    <row r="63" spans="1:17" ht="19.5" customHeight="1" thickBot="1">
      <c r="J63" s="178"/>
      <c r="K63" s="179"/>
      <c r="O63" s="184" t="s">
        <v>216</v>
      </c>
      <c r="P63" s="185" t="s">
        <v>217</v>
      </c>
    </row>
    <row r="64" spans="1:17" ht="19.5" customHeight="1" thickBot="1">
      <c r="J64" s="178" t="s">
        <v>218</v>
      </c>
      <c r="K64" s="469">
        <f ca="1">IFERROR($K$57+$K$62,0)</f>
        <v>0</v>
      </c>
      <c r="N64" s="133" t="s">
        <v>218</v>
      </c>
      <c r="O64" s="186">
        <f ca="1">IFERROR(SUM(O$61:O$62),0)</f>
        <v>0</v>
      </c>
      <c r="P64" s="469">
        <f ca="1">IFERROR(SUM(P$61:P$62),0)</f>
        <v>0</v>
      </c>
      <c r="Q64" s="469">
        <f ca="1">SUM($Q$61:$Q$62)</f>
        <v>0</v>
      </c>
    </row>
    <row r="66" spans="3:15">
      <c r="M66" s="187"/>
      <c r="N66" s="188" t="s">
        <v>219</v>
      </c>
      <c r="O66" s="189" t="s">
        <v>220</v>
      </c>
    </row>
    <row r="67" spans="3:15">
      <c r="C67" s="187"/>
      <c r="M67" s="188" t="s">
        <v>221</v>
      </c>
      <c r="N67" s="190"/>
      <c r="O67" s="470">
        <f ca="1">O64*N67</f>
        <v>0</v>
      </c>
    </row>
    <row r="68" spans="3:15">
      <c r="C68" s="187"/>
      <c r="M68" s="189" t="s">
        <v>222</v>
      </c>
      <c r="N68" s="190"/>
      <c r="O68" s="470">
        <f ca="1">O64*N68</f>
        <v>0</v>
      </c>
    </row>
    <row r="69" spans="3:15">
      <c r="C69" s="187"/>
    </row>
  </sheetData>
  <mergeCells count="5">
    <mergeCell ref="B4:Q4"/>
    <mergeCell ref="F6:H6"/>
    <mergeCell ref="J6:K6"/>
    <mergeCell ref="M6:Q6"/>
    <mergeCell ref="M61:N61"/>
  </mergeCells>
  <phoneticPr fontId="8"/>
  <conditionalFormatting sqref="Q11:Q55">
    <cfRule type="expression" dxfId="1" priority="1">
      <formula>$E11="（イ）複数項目に係る経費"</formula>
    </cfRule>
  </conditionalFormatting>
  <dataValidations count="1">
    <dataValidation type="list" allowBlank="1" showInputMessage="1" showErrorMessage="1" sqref="E11:E55" xr:uid="{02945952-B0C6-4684-87BF-8BF93514648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3E1B9-C68C-4E13-94A4-62413B299E94}">
  <sheetPr>
    <tabColor rgb="FF00B0F0"/>
    <pageSetUpPr fitToPage="1"/>
  </sheetPr>
  <dimension ref="B1:J29"/>
  <sheetViews>
    <sheetView showGridLines="0" view="pageBreakPreview" topLeftCell="A13" zoomScale="80" zoomScaleNormal="100" zoomScaleSheetLayoutView="80" workbookViewId="0">
      <selection activeCell="C10" sqref="C10:C11"/>
    </sheetView>
  </sheetViews>
  <sheetFormatPr defaultRowHeight="13.5"/>
  <cols>
    <col min="1" max="1" width="6.5" style="131" customWidth="1"/>
    <col min="2" max="2" width="7.625" style="131" customWidth="1"/>
    <col min="3" max="3" width="25.75" style="131" customWidth="1"/>
    <col min="4" max="4" width="6.5" style="131" customWidth="1"/>
    <col min="5" max="5" width="27.625" style="131" customWidth="1"/>
    <col min="6" max="6" width="32.125" style="191" customWidth="1"/>
    <col min="7" max="7" width="30.5" style="191" customWidth="1"/>
    <col min="8" max="9" width="31.25" style="191" customWidth="1"/>
    <col min="10" max="10" width="5" style="131" customWidth="1"/>
    <col min="11" max="16384" width="9" style="131"/>
  </cols>
  <sheetData>
    <row r="1" spans="2:10" ht="14.25">
      <c r="J1" s="192" t="s">
        <v>257</v>
      </c>
    </row>
    <row r="3" spans="2:10" s="193" customFormat="1" ht="27.75" customHeight="1">
      <c r="B3" s="373" t="s">
        <v>161</v>
      </c>
      <c r="C3" s="373"/>
      <c r="D3" s="373"/>
      <c r="E3" s="373"/>
      <c r="F3" s="373"/>
      <c r="G3" s="373"/>
      <c r="H3" s="373"/>
      <c r="I3" s="373"/>
    </row>
    <row r="4" spans="2:10" s="193" customFormat="1" ht="14.25" customHeight="1">
      <c r="B4" s="194"/>
      <c r="C4" s="194"/>
      <c r="D4" s="194"/>
      <c r="E4" s="194"/>
      <c r="F4" s="194"/>
      <c r="G4" s="194"/>
      <c r="H4" s="194"/>
      <c r="I4" s="194"/>
    </row>
    <row r="5" spans="2:10" s="193" customFormat="1" ht="27.75" customHeight="1">
      <c r="B5" s="389" t="s">
        <v>143</v>
      </c>
      <c r="C5" s="389"/>
      <c r="D5" s="389" t="s">
        <v>144</v>
      </c>
      <c r="E5" s="389"/>
      <c r="F5" s="195" t="s">
        <v>183</v>
      </c>
      <c r="G5" s="195" t="s">
        <v>184</v>
      </c>
      <c r="H5" s="389" t="s">
        <v>185</v>
      </c>
      <c r="I5" s="389"/>
    </row>
    <row r="6" spans="2:10" s="193" customFormat="1" ht="27.75" customHeight="1">
      <c r="B6" s="482">
        <f>'02_様式5-1'!B7</f>
        <v>0</v>
      </c>
      <c r="C6" s="483"/>
      <c r="D6" s="484">
        <f>'02_様式5-1'!G7</f>
        <v>0</v>
      </c>
      <c r="E6" s="484"/>
      <c r="F6" s="485">
        <f>'02_様式5-1'!B8</f>
        <v>0</v>
      </c>
      <c r="G6" s="485" t="s">
        <v>250</v>
      </c>
      <c r="H6" s="484">
        <f>'02_様式5-1'!B10</f>
        <v>0</v>
      </c>
      <c r="I6" s="484"/>
    </row>
    <row r="7" spans="2:10" s="193" customFormat="1" ht="13.5" customHeight="1">
      <c r="B7" s="196"/>
      <c r="C7" s="196"/>
      <c r="D7" s="196"/>
      <c r="E7" s="196"/>
      <c r="F7" s="196"/>
      <c r="G7" s="196"/>
      <c r="H7" s="196"/>
      <c r="I7" s="196"/>
    </row>
    <row r="8" spans="2:10" ht="30" customHeight="1">
      <c r="B8" s="380" t="s">
        <v>223</v>
      </c>
      <c r="C8" s="382" t="s">
        <v>224</v>
      </c>
      <c r="D8" s="381" t="s">
        <v>225</v>
      </c>
      <c r="E8" s="383" t="s">
        <v>258</v>
      </c>
      <c r="F8" s="384"/>
      <c r="G8" s="384"/>
      <c r="H8" s="384"/>
      <c r="I8" s="385"/>
    </row>
    <row r="9" spans="2:10" ht="66" customHeight="1">
      <c r="B9" s="381"/>
      <c r="C9" s="382"/>
      <c r="D9" s="381"/>
      <c r="E9" s="386"/>
      <c r="F9" s="387"/>
      <c r="G9" s="387"/>
      <c r="H9" s="387"/>
      <c r="I9" s="388"/>
    </row>
    <row r="10" spans="2:10" ht="35.25" customHeight="1">
      <c r="B10" s="197">
        <v>1</v>
      </c>
      <c r="C10" s="198"/>
      <c r="D10" s="199"/>
      <c r="E10" s="378"/>
      <c r="F10" s="379"/>
      <c r="G10" s="379"/>
      <c r="H10" s="379"/>
      <c r="I10" s="379"/>
    </row>
    <row r="11" spans="2:10" ht="35.25" customHeight="1">
      <c r="B11" s="197">
        <v>2</v>
      </c>
      <c r="C11" s="198"/>
      <c r="D11" s="199"/>
      <c r="E11" s="376"/>
      <c r="F11" s="377"/>
      <c r="G11" s="377"/>
      <c r="H11" s="377"/>
      <c r="I11" s="377"/>
    </row>
    <row r="12" spans="2:10" ht="35.25" customHeight="1">
      <c r="B12" s="197">
        <v>3</v>
      </c>
      <c r="C12" s="198"/>
      <c r="D12" s="199"/>
      <c r="E12" s="378"/>
      <c r="F12" s="379"/>
      <c r="G12" s="379"/>
      <c r="H12" s="379"/>
      <c r="I12" s="379"/>
    </row>
    <row r="13" spans="2:10" ht="35.25" customHeight="1">
      <c r="B13" s="197">
        <v>4</v>
      </c>
      <c r="C13" s="198"/>
      <c r="D13" s="199"/>
      <c r="E13" s="376"/>
      <c r="F13" s="377"/>
      <c r="G13" s="377"/>
      <c r="H13" s="377"/>
      <c r="I13" s="377"/>
    </row>
    <row r="14" spans="2:10" ht="35.25" customHeight="1">
      <c r="B14" s="197">
        <v>5</v>
      </c>
      <c r="C14" s="198"/>
      <c r="D14" s="199"/>
      <c r="E14" s="378"/>
      <c r="F14" s="379"/>
      <c r="G14" s="379"/>
      <c r="H14" s="379"/>
      <c r="I14" s="379"/>
    </row>
    <row r="15" spans="2:10" ht="35.25" customHeight="1">
      <c r="B15" s="197">
        <v>6</v>
      </c>
      <c r="C15" s="198"/>
      <c r="D15" s="199"/>
      <c r="E15" s="376"/>
      <c r="F15" s="377"/>
      <c r="G15" s="377"/>
      <c r="H15" s="377"/>
      <c r="I15" s="377"/>
    </row>
    <row r="16" spans="2:10" ht="35.25" customHeight="1">
      <c r="B16" s="197">
        <v>7</v>
      </c>
      <c r="C16" s="198"/>
      <c r="D16" s="199"/>
      <c r="E16" s="378"/>
      <c r="F16" s="379"/>
      <c r="G16" s="379"/>
      <c r="H16" s="379"/>
      <c r="I16" s="379"/>
    </row>
    <row r="17" spans="2:9" ht="35.25" customHeight="1">
      <c r="B17" s="197">
        <v>8</v>
      </c>
      <c r="C17" s="198"/>
      <c r="D17" s="199"/>
      <c r="E17" s="376"/>
      <c r="F17" s="377"/>
      <c r="G17" s="377"/>
      <c r="H17" s="377"/>
      <c r="I17" s="377"/>
    </row>
    <row r="18" spans="2:9" ht="35.25" customHeight="1">
      <c r="B18" s="197">
        <v>9</v>
      </c>
      <c r="C18" s="198"/>
      <c r="D18" s="199"/>
      <c r="E18" s="378"/>
      <c r="F18" s="379"/>
      <c r="G18" s="379"/>
      <c r="H18" s="379"/>
      <c r="I18" s="379"/>
    </row>
    <row r="19" spans="2:9" ht="35.25" customHeight="1">
      <c r="B19" s="197">
        <v>10</v>
      </c>
      <c r="C19" s="198"/>
      <c r="D19" s="199"/>
      <c r="E19" s="376"/>
      <c r="F19" s="377"/>
      <c r="G19" s="377"/>
      <c r="H19" s="377"/>
      <c r="I19" s="377"/>
    </row>
    <row r="20" spans="2:9" ht="35.25" customHeight="1">
      <c r="B20" s="197">
        <v>11</v>
      </c>
      <c r="C20" s="198"/>
      <c r="D20" s="199"/>
      <c r="E20" s="378"/>
      <c r="F20" s="379"/>
      <c r="G20" s="379"/>
      <c r="H20" s="379"/>
      <c r="I20" s="379"/>
    </row>
    <row r="21" spans="2:9" ht="35.25" customHeight="1">
      <c r="B21" s="197">
        <v>12</v>
      </c>
      <c r="C21" s="198"/>
      <c r="D21" s="199"/>
      <c r="E21" s="376"/>
      <c r="F21" s="377"/>
      <c r="G21" s="377"/>
      <c r="H21" s="377"/>
      <c r="I21" s="377"/>
    </row>
    <row r="22" spans="2:9" ht="35.25" customHeight="1">
      <c r="B22" s="197">
        <v>13</v>
      </c>
      <c r="C22" s="198"/>
      <c r="D22" s="199"/>
      <c r="E22" s="378"/>
      <c r="F22" s="379"/>
      <c r="G22" s="379"/>
      <c r="H22" s="379"/>
      <c r="I22" s="379"/>
    </row>
    <row r="23" spans="2:9" ht="35.25" customHeight="1">
      <c r="B23" s="197">
        <v>14</v>
      </c>
      <c r="C23" s="198"/>
      <c r="D23" s="199"/>
      <c r="E23" s="376"/>
      <c r="F23" s="377"/>
      <c r="G23" s="377"/>
      <c r="H23" s="377"/>
      <c r="I23" s="377"/>
    </row>
    <row r="24" spans="2:9" ht="35.25" customHeight="1">
      <c r="B24" s="197">
        <v>15</v>
      </c>
      <c r="C24" s="198"/>
      <c r="D24" s="199"/>
      <c r="E24" s="378"/>
      <c r="F24" s="379"/>
      <c r="G24" s="379"/>
      <c r="H24" s="379"/>
      <c r="I24" s="379"/>
    </row>
    <row r="25" spans="2:9" ht="35.25" customHeight="1">
      <c r="B25" s="197">
        <v>16</v>
      </c>
      <c r="C25" s="198"/>
      <c r="D25" s="199"/>
      <c r="E25" s="376"/>
      <c r="F25" s="377"/>
      <c r="G25" s="377"/>
      <c r="H25" s="377"/>
      <c r="I25" s="377"/>
    </row>
    <row r="26" spans="2:9" ht="35.25" customHeight="1">
      <c r="B26" s="197">
        <v>17</v>
      </c>
      <c r="C26" s="198"/>
      <c r="D26" s="199"/>
      <c r="E26" s="378"/>
      <c r="F26" s="379"/>
      <c r="G26" s="379"/>
      <c r="H26" s="379"/>
      <c r="I26" s="379"/>
    </row>
    <row r="27" spans="2:9" ht="35.25" customHeight="1">
      <c r="B27" s="197">
        <v>18</v>
      </c>
      <c r="C27" s="198"/>
      <c r="D27" s="199"/>
      <c r="E27" s="376"/>
      <c r="F27" s="377"/>
      <c r="G27" s="377"/>
      <c r="H27" s="377"/>
      <c r="I27" s="377"/>
    </row>
    <row r="28" spans="2:9" ht="35.25" customHeight="1">
      <c r="B28" s="197">
        <v>19</v>
      </c>
      <c r="C28" s="198"/>
      <c r="D28" s="199"/>
      <c r="E28" s="378"/>
      <c r="F28" s="379"/>
      <c r="G28" s="379"/>
      <c r="H28" s="379"/>
      <c r="I28" s="379"/>
    </row>
    <row r="29" spans="2:9" ht="35.25" customHeight="1">
      <c r="B29" s="197">
        <v>20</v>
      </c>
      <c r="C29" s="198"/>
      <c r="D29" s="199"/>
      <c r="E29" s="376"/>
      <c r="F29" s="377"/>
      <c r="G29" s="377"/>
      <c r="H29" s="377"/>
      <c r="I29" s="377"/>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8"/>
  <dataValidations count="1">
    <dataValidation showDropDown="1" showInputMessage="1" showErrorMessage="1" sqref="H6:I6" xr:uid="{42252553-5175-4D67-B368-54C1C743A5E9}"/>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B45D4-ACE3-4A96-B698-B895F6CBE69E}">
  <sheetPr>
    <tabColor rgb="FF00B0F0"/>
    <pageSetUpPr fitToPage="1"/>
  </sheetPr>
  <dimension ref="A1:J33"/>
  <sheetViews>
    <sheetView showZeros="0" view="pageBreakPreview" topLeftCell="A18" zoomScaleNormal="85" zoomScaleSheetLayoutView="100" workbookViewId="0">
      <selection activeCell="A15" sqref="A15:J20"/>
    </sheetView>
  </sheetViews>
  <sheetFormatPr defaultRowHeight="13.5"/>
  <cols>
    <col min="1" max="1" width="15.75" style="41" bestFit="1" customWidth="1"/>
    <col min="2" max="2" width="12.5" style="41" bestFit="1" customWidth="1"/>
    <col min="3" max="3" width="12.25" style="41" customWidth="1"/>
    <col min="4" max="4" width="3.75" style="41" bestFit="1" customWidth="1"/>
    <col min="5" max="5" width="12.5" style="41" bestFit="1" customWidth="1"/>
    <col min="6" max="6" width="12" style="41" customWidth="1"/>
    <col min="7" max="7" width="3.75" style="41" bestFit="1" customWidth="1"/>
    <col min="8" max="8" width="10.25" style="41" bestFit="1" customWidth="1"/>
    <col min="9" max="9" width="17.125" style="41" customWidth="1"/>
    <col min="10" max="10" width="3.5" style="218" bestFit="1" customWidth="1"/>
    <col min="11" max="16384" width="9" style="41"/>
  </cols>
  <sheetData>
    <row r="1" spans="1:10" ht="24.75" customHeight="1">
      <c r="G1" s="407" t="s">
        <v>226</v>
      </c>
      <c r="H1" s="407"/>
      <c r="I1" s="407"/>
      <c r="J1" s="407"/>
    </row>
    <row r="2" spans="1:10" ht="24.75" customHeight="1">
      <c r="A2" s="408" t="s">
        <v>227</v>
      </c>
      <c r="B2" s="408"/>
      <c r="C2" s="408"/>
      <c r="D2" s="408"/>
      <c r="E2" s="408"/>
      <c r="F2" s="408"/>
      <c r="G2" s="408"/>
      <c r="H2" s="408"/>
      <c r="I2" s="408"/>
      <c r="J2" s="408"/>
    </row>
    <row r="3" spans="1:10" ht="14.25" thickBot="1">
      <c r="H3" s="200"/>
      <c r="I3" s="409"/>
      <c r="J3" s="409"/>
    </row>
    <row r="4" spans="1:10" ht="34.5" customHeight="1">
      <c r="A4" s="201" t="s">
        <v>4</v>
      </c>
      <c r="B4" s="486">
        <f>'02_様式5-1'!G7</f>
        <v>0</v>
      </c>
      <c r="C4" s="487"/>
      <c r="D4" s="487"/>
      <c r="E4" s="488"/>
      <c r="F4" s="202" t="s">
        <v>228</v>
      </c>
      <c r="G4" s="489">
        <f>'02_様式5-1'!B8</f>
        <v>0</v>
      </c>
      <c r="H4" s="490"/>
      <c r="I4" s="490"/>
      <c r="J4" s="491"/>
    </row>
    <row r="5" spans="1:10" ht="34.5" customHeight="1">
      <c r="A5" s="7" t="s">
        <v>1</v>
      </c>
      <c r="B5" s="492">
        <f>'02_様式5-1'!G2</f>
        <v>0</v>
      </c>
      <c r="C5" s="493"/>
      <c r="D5" s="493"/>
      <c r="E5" s="493"/>
      <c r="F5" s="493"/>
      <c r="G5" s="493"/>
      <c r="H5" s="493"/>
      <c r="I5" s="493"/>
      <c r="J5" s="494"/>
    </row>
    <row r="6" spans="1:10" ht="34.5" customHeight="1" thickBot="1">
      <c r="A6" s="203" t="s">
        <v>7</v>
      </c>
      <c r="B6" s="495">
        <f>'02_様式5-1'!B9</f>
        <v>0</v>
      </c>
      <c r="C6" s="496"/>
      <c r="D6" s="496"/>
      <c r="E6" s="497"/>
      <c r="F6" s="497"/>
      <c r="G6" s="497"/>
      <c r="H6" s="497"/>
      <c r="I6" s="497"/>
      <c r="J6" s="498"/>
    </row>
    <row r="7" spans="1:10" ht="34.5" customHeight="1" thickTop="1">
      <c r="A7" s="204" t="s">
        <v>9</v>
      </c>
      <c r="B7" s="499">
        <f>'02_様式5-1'!B10</f>
        <v>0</v>
      </c>
      <c r="C7" s="500"/>
      <c r="D7" s="500"/>
      <c r="E7" s="501"/>
      <c r="F7" s="410" t="s">
        <v>229</v>
      </c>
      <c r="G7" s="411"/>
      <c r="H7" s="412"/>
      <c r="I7" s="413"/>
      <c r="J7" s="414"/>
    </row>
    <row r="8" spans="1:10" ht="34.5" customHeight="1">
      <c r="A8" s="205" t="s">
        <v>230</v>
      </c>
      <c r="B8" s="206" t="s">
        <v>231</v>
      </c>
      <c r="C8" s="415"/>
      <c r="D8" s="415"/>
      <c r="E8" s="415"/>
      <c r="F8" s="415"/>
      <c r="G8" s="416"/>
      <c r="H8" s="206" t="s">
        <v>232</v>
      </c>
      <c r="I8" s="207"/>
      <c r="J8" s="208" t="s">
        <v>34</v>
      </c>
    </row>
    <row r="9" spans="1:10" ht="34.5" customHeight="1">
      <c r="A9" s="205" t="s">
        <v>233</v>
      </c>
      <c r="B9" s="206" t="s">
        <v>231</v>
      </c>
      <c r="C9" s="400"/>
      <c r="D9" s="400"/>
      <c r="E9" s="400"/>
      <c r="F9" s="400"/>
      <c r="G9" s="401"/>
      <c r="H9" s="206" t="s">
        <v>232</v>
      </c>
      <c r="I9" s="207"/>
      <c r="J9" s="208" t="s">
        <v>34</v>
      </c>
    </row>
    <row r="10" spans="1:10" ht="34.5" customHeight="1">
      <c r="A10" s="205" t="s">
        <v>234</v>
      </c>
      <c r="B10" s="206" t="s">
        <v>231</v>
      </c>
      <c r="C10" s="400"/>
      <c r="D10" s="400"/>
      <c r="E10" s="400"/>
      <c r="F10" s="400"/>
      <c r="G10" s="401"/>
      <c r="H10" s="206" t="s">
        <v>232</v>
      </c>
      <c r="I10" s="207"/>
      <c r="J10" s="208" t="s">
        <v>34</v>
      </c>
    </row>
    <row r="11" spans="1:10" ht="34.5" customHeight="1">
      <c r="A11" s="205" t="s">
        <v>235</v>
      </c>
      <c r="B11" s="206" t="s">
        <v>231</v>
      </c>
      <c r="C11" s="400"/>
      <c r="D11" s="400"/>
      <c r="E11" s="400"/>
      <c r="F11" s="400"/>
      <c r="G11" s="401"/>
      <c r="H11" s="206" t="s">
        <v>232</v>
      </c>
      <c r="I11" s="207"/>
      <c r="J11" s="208" t="s">
        <v>34</v>
      </c>
    </row>
    <row r="12" spans="1:10" ht="34.5" customHeight="1">
      <c r="A12" s="205" t="s">
        <v>236</v>
      </c>
      <c r="B12" s="206" t="s">
        <v>231</v>
      </c>
      <c r="C12" s="400"/>
      <c r="D12" s="400"/>
      <c r="E12" s="400"/>
      <c r="F12" s="400"/>
      <c r="G12" s="401"/>
      <c r="H12" s="206" t="s">
        <v>232</v>
      </c>
      <c r="I12" s="207"/>
      <c r="J12" s="208" t="s">
        <v>34</v>
      </c>
    </row>
    <row r="13" spans="1:10" ht="35.25" customHeight="1" thickBot="1">
      <c r="A13" s="205" t="s">
        <v>237</v>
      </c>
      <c r="B13" s="209" t="s">
        <v>231</v>
      </c>
      <c r="C13" s="400"/>
      <c r="D13" s="400"/>
      <c r="E13" s="400"/>
      <c r="F13" s="400"/>
      <c r="G13" s="401"/>
      <c r="H13" s="209" t="s">
        <v>232</v>
      </c>
      <c r="I13" s="210"/>
      <c r="J13" s="211" t="s">
        <v>34</v>
      </c>
    </row>
    <row r="14" spans="1:10" ht="35.25" customHeight="1" thickTop="1">
      <c r="A14" s="212" t="s">
        <v>238</v>
      </c>
      <c r="B14" s="402"/>
      <c r="C14" s="402"/>
      <c r="D14" s="402"/>
      <c r="E14" s="402"/>
      <c r="F14" s="402"/>
      <c r="G14" s="402"/>
      <c r="H14" s="402"/>
      <c r="I14" s="402"/>
      <c r="J14" s="403"/>
    </row>
    <row r="15" spans="1:10" ht="34.5" customHeight="1">
      <c r="A15" s="404"/>
      <c r="B15" s="405"/>
      <c r="C15" s="405"/>
      <c r="D15" s="405"/>
      <c r="E15" s="405"/>
      <c r="F15" s="405"/>
      <c r="G15" s="405"/>
      <c r="H15" s="405"/>
      <c r="I15" s="405"/>
      <c r="J15" s="406"/>
    </row>
    <row r="16" spans="1:10" ht="34.5" customHeight="1">
      <c r="A16" s="404"/>
      <c r="B16" s="405"/>
      <c r="C16" s="405"/>
      <c r="D16" s="405"/>
      <c r="E16" s="405"/>
      <c r="F16" s="405"/>
      <c r="G16" s="405"/>
      <c r="H16" s="405"/>
      <c r="I16" s="405"/>
      <c r="J16" s="406"/>
    </row>
    <row r="17" spans="1:10" ht="34.5" customHeight="1">
      <c r="A17" s="404"/>
      <c r="B17" s="405"/>
      <c r="C17" s="405"/>
      <c r="D17" s="405"/>
      <c r="E17" s="405"/>
      <c r="F17" s="405"/>
      <c r="G17" s="405"/>
      <c r="H17" s="405"/>
      <c r="I17" s="405"/>
      <c r="J17" s="406"/>
    </row>
    <row r="18" spans="1:10" ht="34.5" customHeight="1">
      <c r="A18" s="404"/>
      <c r="B18" s="405"/>
      <c r="C18" s="405"/>
      <c r="D18" s="405"/>
      <c r="E18" s="405"/>
      <c r="F18" s="405"/>
      <c r="G18" s="405"/>
      <c r="H18" s="405"/>
      <c r="I18" s="405"/>
      <c r="J18" s="406"/>
    </row>
    <row r="19" spans="1:10" ht="34.5" customHeight="1">
      <c r="A19" s="404"/>
      <c r="B19" s="405"/>
      <c r="C19" s="405"/>
      <c r="D19" s="405"/>
      <c r="E19" s="405"/>
      <c r="F19" s="405"/>
      <c r="G19" s="405"/>
      <c r="H19" s="405"/>
      <c r="I19" s="405"/>
      <c r="J19" s="406"/>
    </row>
    <row r="20" spans="1:10" ht="34.5" customHeight="1">
      <c r="A20" s="404"/>
      <c r="B20" s="405"/>
      <c r="C20" s="405"/>
      <c r="D20" s="405"/>
      <c r="E20" s="405"/>
      <c r="F20" s="405"/>
      <c r="G20" s="405"/>
      <c r="H20" s="405"/>
      <c r="I20" s="405"/>
      <c r="J20" s="406"/>
    </row>
    <row r="21" spans="1:10" ht="35.25" customHeight="1">
      <c r="A21" s="390" t="s">
        <v>239</v>
      </c>
      <c r="B21" s="391"/>
      <c r="C21" s="391"/>
      <c r="D21" s="391"/>
      <c r="E21" s="391"/>
      <c r="F21" s="391"/>
      <c r="G21" s="391"/>
      <c r="H21" s="391"/>
      <c r="I21" s="391"/>
      <c r="J21" s="392"/>
    </row>
    <row r="22" spans="1:10" ht="35.25" customHeight="1">
      <c r="A22" s="213"/>
      <c r="B22" s="200" t="s">
        <v>240</v>
      </c>
      <c r="C22" s="214"/>
      <c r="D22" s="215" t="s">
        <v>34</v>
      </c>
      <c r="E22" s="200" t="s">
        <v>241</v>
      </c>
      <c r="F22" s="69"/>
      <c r="G22" s="215" t="s">
        <v>34</v>
      </c>
      <c r="H22" s="200" t="s">
        <v>242</v>
      </c>
      <c r="I22" s="216">
        <f>F22-C22</f>
        <v>0</v>
      </c>
      <c r="J22" s="217" t="s">
        <v>34</v>
      </c>
    </row>
    <row r="23" spans="1:10" ht="34.5" customHeight="1">
      <c r="A23" s="393"/>
      <c r="B23" s="394"/>
      <c r="C23" s="394"/>
      <c r="D23" s="394"/>
      <c r="E23" s="394"/>
      <c r="F23" s="394"/>
      <c r="G23" s="394"/>
      <c r="H23" s="394"/>
      <c r="I23" s="394"/>
      <c r="J23" s="395"/>
    </row>
    <row r="24" spans="1:10" ht="34.5" customHeight="1">
      <c r="A24" s="396"/>
      <c r="B24" s="394"/>
      <c r="C24" s="394"/>
      <c r="D24" s="394"/>
      <c r="E24" s="394"/>
      <c r="F24" s="394"/>
      <c r="G24" s="394"/>
      <c r="H24" s="394"/>
      <c r="I24" s="394"/>
      <c r="J24" s="395"/>
    </row>
    <row r="25" spans="1:10" ht="34.5" customHeight="1">
      <c r="A25" s="396"/>
      <c r="B25" s="394"/>
      <c r="C25" s="394"/>
      <c r="D25" s="394"/>
      <c r="E25" s="394"/>
      <c r="F25" s="394"/>
      <c r="G25" s="394"/>
      <c r="H25" s="394"/>
      <c r="I25" s="394"/>
      <c r="J25" s="395"/>
    </row>
    <row r="26" spans="1:10" ht="34.5" customHeight="1">
      <c r="A26" s="396"/>
      <c r="B26" s="394"/>
      <c r="C26" s="394"/>
      <c r="D26" s="394"/>
      <c r="E26" s="394"/>
      <c r="F26" s="394"/>
      <c r="G26" s="394"/>
      <c r="H26" s="394"/>
      <c r="I26" s="394"/>
      <c r="J26" s="395"/>
    </row>
    <row r="27" spans="1:10" ht="34.5" customHeight="1">
      <c r="A27" s="396"/>
      <c r="B27" s="394"/>
      <c r="C27" s="394"/>
      <c r="D27" s="394"/>
      <c r="E27" s="394"/>
      <c r="F27" s="394"/>
      <c r="G27" s="394"/>
      <c r="H27" s="394"/>
      <c r="I27" s="394"/>
      <c r="J27" s="395"/>
    </row>
    <row r="28" spans="1:10" ht="34.5" customHeight="1" thickBot="1">
      <c r="A28" s="397"/>
      <c r="B28" s="398"/>
      <c r="C28" s="398"/>
      <c r="D28" s="398"/>
      <c r="E28" s="398"/>
      <c r="F28" s="398"/>
      <c r="G28" s="398"/>
      <c r="H28" s="398"/>
      <c r="I28" s="398"/>
      <c r="J28" s="399"/>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8"/>
  <conditionalFormatting sqref="H7:J7 C8:G10 I8:I10 A15:J20">
    <cfRule type="cellIs" dxfId="0" priority="1" operator="equal">
      <formula>""</formula>
    </cfRule>
  </conditionalFormatting>
  <dataValidations count="1">
    <dataValidation type="list" allowBlank="1" showInputMessage="1" showErrorMessage="1" sqref="H7:J7" xr:uid="{18F96FC4-9040-4F20-B60F-8D55832D8DE5}">
      <formula1>"施工業者,設計業者,耐震点検業者,施工業者・設計業者,施工業者・耐震点検業者,施工業者・耐震点検業者,施工業者・設計業者・耐震点検業者"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85" bestFit="1" customWidth="1"/>
    <col min="2" max="16384" width="9" style="84"/>
  </cols>
  <sheetData>
    <row r="2" spans="1:3" ht="14.25">
      <c r="A2" s="83" t="s">
        <v>94</v>
      </c>
      <c r="C2" s="99">
        <v>0.5</v>
      </c>
    </row>
    <row r="3" spans="1:3">
      <c r="A3" s="85" t="s">
        <v>95</v>
      </c>
      <c r="C3" s="99">
        <v>0.33333333333333331</v>
      </c>
    </row>
    <row r="4" spans="1:3">
      <c r="A4" s="85" t="s">
        <v>96</v>
      </c>
    </row>
    <row r="5" spans="1:3">
      <c r="A5" s="85" t="s">
        <v>97</v>
      </c>
    </row>
    <row r="6" spans="1:3">
      <c r="A6" s="85" t="s">
        <v>98</v>
      </c>
    </row>
    <row r="7" spans="1:3">
      <c r="A7" s="85" t="s">
        <v>99</v>
      </c>
    </row>
    <row r="8" spans="1:3">
      <c r="A8" s="85" t="s">
        <v>100</v>
      </c>
    </row>
    <row r="9" spans="1:3">
      <c r="A9" s="85" t="s">
        <v>101</v>
      </c>
    </row>
    <row r="10" spans="1:3">
      <c r="A10" s="85" t="s">
        <v>102</v>
      </c>
    </row>
    <row r="11" spans="1:3">
      <c r="A11" s="85" t="s">
        <v>103</v>
      </c>
    </row>
    <row r="12" spans="1:3">
      <c r="A12" s="85" t="s">
        <v>104</v>
      </c>
    </row>
    <row r="13" spans="1:3">
      <c r="A13" s="85" t="s">
        <v>105</v>
      </c>
    </row>
    <row r="14" spans="1:3">
      <c r="A14" s="85" t="s">
        <v>106</v>
      </c>
    </row>
    <row r="15" spans="1:3">
      <c r="A15" s="85" t="s">
        <v>107</v>
      </c>
    </row>
    <row r="16" spans="1:3">
      <c r="A16" s="85" t="s">
        <v>108</v>
      </c>
    </row>
    <row r="17" spans="1:1">
      <c r="A17" s="85" t="s">
        <v>109</v>
      </c>
    </row>
    <row r="18" spans="1:1">
      <c r="A18" s="85" t="s">
        <v>110</v>
      </c>
    </row>
    <row r="19" spans="1:1">
      <c r="A19" s="85" t="s">
        <v>111</v>
      </c>
    </row>
    <row r="20" spans="1:1">
      <c r="A20" s="85" t="s">
        <v>112</v>
      </c>
    </row>
    <row r="21" spans="1:1">
      <c r="A21" s="85" t="s">
        <v>113</v>
      </c>
    </row>
    <row r="22" spans="1:1">
      <c r="A22" s="85" t="s">
        <v>114</v>
      </c>
    </row>
    <row r="23" spans="1:1">
      <c r="A23" s="85" t="s">
        <v>115</v>
      </c>
    </row>
    <row r="24" spans="1:1">
      <c r="A24" s="85" t="s">
        <v>116</v>
      </c>
    </row>
    <row r="25" spans="1:1">
      <c r="A25" s="85" t="s">
        <v>117</v>
      </c>
    </row>
    <row r="26" spans="1:1">
      <c r="A26" s="85" t="s">
        <v>118</v>
      </c>
    </row>
    <row r="27" spans="1:1">
      <c r="A27" s="85" t="s">
        <v>119</v>
      </c>
    </row>
    <row r="28" spans="1:1">
      <c r="A28" s="85" t="s">
        <v>120</v>
      </c>
    </row>
    <row r="29" spans="1:1">
      <c r="A29" s="85" t="s">
        <v>121</v>
      </c>
    </row>
    <row r="30" spans="1:1">
      <c r="A30" s="85" t="s">
        <v>122</v>
      </c>
    </row>
    <row r="31" spans="1:1">
      <c r="A31" s="85" t="s">
        <v>123</v>
      </c>
    </row>
    <row r="32" spans="1:1">
      <c r="A32" s="85" t="s">
        <v>124</v>
      </c>
    </row>
    <row r="33" spans="1:1">
      <c r="A33" s="85" t="s">
        <v>125</v>
      </c>
    </row>
    <row r="34" spans="1:1">
      <c r="A34" s="85" t="s">
        <v>126</v>
      </c>
    </row>
    <row r="35" spans="1:1">
      <c r="A35" s="85" t="s">
        <v>127</v>
      </c>
    </row>
    <row r="36" spans="1:1">
      <c r="A36" s="85" t="s">
        <v>128</v>
      </c>
    </row>
    <row r="37" spans="1:1">
      <c r="A37" s="85" t="s">
        <v>129</v>
      </c>
    </row>
    <row r="38" spans="1:1">
      <c r="A38" s="85" t="s">
        <v>130</v>
      </c>
    </row>
    <row r="39" spans="1:1">
      <c r="A39" s="85" t="s">
        <v>131</v>
      </c>
    </row>
    <row r="40" spans="1:1">
      <c r="A40" s="85" t="s">
        <v>132</v>
      </c>
    </row>
    <row r="41" spans="1:1">
      <c r="A41" s="85" t="s">
        <v>133</v>
      </c>
    </row>
    <row r="42" spans="1:1">
      <c r="A42" s="85" t="s">
        <v>134</v>
      </c>
    </row>
    <row r="43" spans="1:1">
      <c r="A43" s="85" t="s">
        <v>135</v>
      </c>
    </row>
    <row r="44" spans="1:1">
      <c r="A44" s="85" t="s">
        <v>136</v>
      </c>
    </row>
    <row r="45" spans="1:1">
      <c r="A45" s="85" t="s">
        <v>137</v>
      </c>
    </row>
    <row r="46" spans="1:1">
      <c r="A46" s="85" t="s">
        <v>138</v>
      </c>
    </row>
    <row r="47" spans="1:1">
      <c r="A47" s="85" t="s">
        <v>139</v>
      </c>
    </row>
    <row r="48" spans="1:1">
      <c r="A48" s="85" t="s">
        <v>140</v>
      </c>
    </row>
    <row r="49" spans="1:1">
      <c r="A49" s="85" t="s">
        <v>141</v>
      </c>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01_チェック表</vt:lpstr>
      <vt:lpstr>02_様式5-1</vt:lpstr>
      <vt:lpstr>03_様式5-2</vt:lpstr>
      <vt:lpstr>04_様式5-3</vt:lpstr>
      <vt:lpstr>05_見積書整理表</vt:lpstr>
      <vt:lpstr>06_説明一覧 </vt:lpstr>
      <vt:lpstr>07_採択理由書</vt:lpstr>
      <vt:lpstr>Sheet4</vt:lpstr>
      <vt:lpstr>'01_チェック表'!Print_Area</vt:lpstr>
      <vt:lpstr>'02_様式5-1'!Print_Area</vt:lpstr>
      <vt:lpstr>'03_様式5-2'!Print_Area</vt:lpstr>
      <vt:lpstr>'04_様式5-3'!Print_Area</vt:lpstr>
      <vt:lpstr>'05_見積書整理表'!Print_Area</vt:lpstr>
      <vt:lpstr>'06_説明一覧 '!Print_Area</vt:lpstr>
      <vt:lpstr>'07_採択理由書'!Print_Area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2013-01-28T12:58:14Z</dcterms:created>
  <dcterms:modified xsi:type="dcterms:W3CDTF">2023-03-23T05:55:51Z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2023-03-23T05:23:21Z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e5ca7d77-f92e-46fe-a4c2-7cbffffa8e13</vt:lpwstr>
  </property>
  <property fmtid="{D5CDD505-2E9C-101B-9397-08002B2CF9AE}" pid="8" name="MSIP_Label_d899a617-f30e-4fb8-b81c-fb6d0b94ac5b_ContentBits">
    <vt:lpwstr>0</vt:lpwstr>
  </property>
</Properties>
</file>