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0.79\hdd-040602\【R06】\03_海外マーケット\22_台湾\02_裕毛屋　岩手県物産展\02_出展者募集\"/>
    </mc:Choice>
  </mc:AlternateContent>
  <bookViews>
    <workbookView xWindow="0" yWindow="0" windowWidth="23040" windowHeight="8376"/>
  </bookViews>
  <sheets>
    <sheet name="商品提案書" sheetId="1" r:id="rId1"/>
  </sheets>
  <externalReferences>
    <externalReference r:id="rId2"/>
  </externalReferences>
  <definedNames>
    <definedName name="_xlnm._FilterDatabase" localSheetId="0" hidden="1">商品提案書!#REF!</definedName>
    <definedName name="kakou" localSheetId="0">商品提案書!#REF!</definedName>
    <definedName name="kakou">#REF!</definedName>
    <definedName name="_xlnm.Print_Area" localSheetId="0">商品提案書!$A$1:$AY$15</definedName>
    <definedName name="_xlnm.Print_Titles" localSheetId="0">商品提案書!$1:$9</definedName>
    <definedName name="データベース" localSheetId="0">商品提案書!#REF!</definedName>
    <definedName name="データベース">[1]商品マスター・登録リスト!#REF!</definedName>
  </definedNames>
  <calcPr calcId="162913"/>
</workbook>
</file>

<file path=xl/calcChain.xml><?xml version="1.0" encoding="utf-8"?>
<calcChain xmlns="http://schemas.openxmlformats.org/spreadsheetml/2006/main">
  <c r="AH10" i="1" l="1"/>
  <c r="AG10" i="1"/>
  <c r="AI20" i="1" l="1"/>
  <c r="AF20" i="1"/>
  <c r="BE20" i="1" s="1"/>
  <c r="X20" i="1"/>
  <c r="Z20" i="1" s="1"/>
  <c r="U20" i="1"/>
  <c r="AH20" i="1" s="1"/>
  <c r="AI19" i="1"/>
  <c r="AF19" i="1"/>
  <c r="BE19" i="1" s="1"/>
  <c r="X19" i="1"/>
  <c r="Z19" i="1" s="1"/>
  <c r="U19" i="1"/>
  <c r="AH19" i="1" s="1"/>
  <c r="AI18" i="1"/>
  <c r="AH18" i="1"/>
  <c r="AF18" i="1"/>
  <c r="BE18" i="1" s="1"/>
  <c r="X18" i="1"/>
  <c r="Z18" i="1" s="1"/>
  <c r="U18" i="1"/>
  <c r="AI17" i="1"/>
  <c r="AH17" i="1"/>
  <c r="AF17" i="1"/>
  <c r="BE17" i="1" s="1"/>
  <c r="X17" i="1"/>
  <c r="Z17" i="1" s="1"/>
  <c r="U17" i="1"/>
  <c r="AI16" i="1"/>
  <c r="AF16" i="1"/>
  <c r="BE16" i="1" s="1"/>
  <c r="X16" i="1"/>
  <c r="Z16" i="1" s="1"/>
  <c r="U16" i="1"/>
  <c r="AH16" i="1" s="1"/>
  <c r="AI15" i="1"/>
  <c r="AF15" i="1"/>
  <c r="BE15" i="1" s="1"/>
  <c r="X15" i="1"/>
  <c r="Z15" i="1" s="1"/>
  <c r="U15" i="1"/>
  <c r="AH15" i="1" s="1"/>
  <c r="AI14" i="1"/>
  <c r="AF14" i="1"/>
  <c r="BE14" i="1" s="1"/>
  <c r="X14" i="1"/>
  <c r="Z14" i="1" s="1"/>
  <c r="U14" i="1"/>
  <c r="AH14" i="1" s="1"/>
  <c r="AI13" i="1"/>
  <c r="AF13" i="1"/>
  <c r="BE13" i="1" s="1"/>
  <c r="X13" i="1"/>
  <c r="Z13" i="1" s="1"/>
  <c r="U13" i="1"/>
  <c r="AH13" i="1" s="1"/>
  <c r="AI12" i="1"/>
  <c r="AH12" i="1"/>
  <c r="AF12" i="1"/>
  <c r="BE12" i="1" s="1"/>
  <c r="X12" i="1"/>
  <c r="Z12" i="1" s="1"/>
  <c r="U12" i="1"/>
  <c r="AC19" i="1" l="1"/>
  <c r="AE19" i="1"/>
  <c r="AE18" i="1"/>
  <c r="AC18" i="1"/>
  <c r="AE14" i="1"/>
  <c r="AC14" i="1"/>
  <c r="AC13" i="1"/>
  <c r="AE13" i="1"/>
  <c r="AE20" i="1"/>
  <c r="AC20" i="1"/>
  <c r="AC17" i="1"/>
  <c r="AE17" i="1"/>
  <c r="AC16" i="1"/>
  <c r="AE16" i="1"/>
  <c r="AG13" i="1"/>
  <c r="AC12" i="1"/>
  <c r="AE12" i="1"/>
  <c r="AG20" i="1"/>
  <c r="AG17" i="1"/>
  <c r="AG16" i="1"/>
  <c r="AG12" i="1"/>
  <c r="AE15" i="1"/>
  <c r="AC15" i="1"/>
  <c r="AG14" i="1"/>
  <c r="AG18" i="1"/>
  <c r="AG15" i="1"/>
  <c r="AG19" i="1"/>
  <c r="AI11" i="1" l="1"/>
  <c r="AF11" i="1"/>
  <c r="X11" i="1"/>
  <c r="Z11" i="1" s="1"/>
  <c r="U11" i="1"/>
  <c r="AH11" i="1" s="1"/>
  <c r="AC11" i="1" l="1"/>
  <c r="AE11" i="1"/>
  <c r="AG11" i="1"/>
  <c r="AF9" i="1" l="1"/>
  <c r="BE11" i="1" l="1"/>
  <c r="AF1" i="1" l="1"/>
</calcChain>
</file>

<file path=xl/comments1.xml><?xml version="1.0" encoding="utf-8"?>
<comments xmlns="http://schemas.openxmlformats.org/spreadsheetml/2006/main">
  <authors>
    <author>YASHIRO★</author>
  </authors>
  <commentList>
    <comment ref="R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縦、横、高さのサイズをmm単位でご記入下さい。</t>
        </r>
      </text>
    </comment>
    <comment ref="W9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段ボール1個で1ケースの場合、合わせ1、段ボール2個以上で1ケース単位の場合その数量をご記入下さい。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<sst xmlns="http://schemas.openxmlformats.org/spreadsheetml/2006/main" count="78" uniqueCount="69">
  <si>
    <t>NO</t>
    <phoneticPr fontId="2"/>
  </si>
  <si>
    <t>JANコード</t>
    <phoneticPr fontId="2"/>
  </si>
  <si>
    <t>商品名（日本語）</t>
    <rPh sb="0" eb="3">
      <t>ショウヒンメイ</t>
    </rPh>
    <rPh sb="4" eb="7">
      <t>ニホンゴ</t>
    </rPh>
    <phoneticPr fontId="3"/>
  </si>
  <si>
    <t>規格</t>
    <rPh sb="0" eb="2">
      <t>キカク</t>
    </rPh>
    <phoneticPr fontId="2"/>
  </si>
  <si>
    <t>入り数</t>
    <rPh sb="0" eb="1">
      <t>イ</t>
    </rPh>
    <rPh sb="2" eb="3">
      <t>スウ</t>
    </rPh>
    <phoneticPr fontId="4"/>
  </si>
  <si>
    <t>合わせ</t>
    <rPh sb="0" eb="1">
      <t>ア</t>
    </rPh>
    <phoneticPr fontId="4"/>
  </si>
  <si>
    <t>総入数</t>
    <rPh sb="0" eb="1">
      <t>ソウ</t>
    </rPh>
    <rPh sb="1" eb="2">
      <t>イ</t>
    </rPh>
    <rPh sb="2" eb="3">
      <t>スウ</t>
    </rPh>
    <phoneticPr fontId="4"/>
  </si>
  <si>
    <t>製造メーカー</t>
    <rPh sb="0" eb="2">
      <t>セイゾウ</t>
    </rPh>
    <phoneticPr fontId="2"/>
  </si>
  <si>
    <t>賞味期間</t>
    <rPh sb="0" eb="2">
      <t>ショウミ</t>
    </rPh>
    <rPh sb="2" eb="4">
      <t>キカン</t>
    </rPh>
    <phoneticPr fontId="2"/>
  </si>
  <si>
    <t>希望最低ロット数</t>
    <rPh sb="0" eb="2">
      <t>キボウ</t>
    </rPh>
    <rPh sb="2" eb="4">
      <t>サイテイ</t>
    </rPh>
    <rPh sb="7" eb="8">
      <t>スウ</t>
    </rPh>
    <phoneticPr fontId="2"/>
  </si>
  <si>
    <t>商品名（中国語）</t>
    <rPh sb="0" eb="3">
      <t>ショウヒンメイ</t>
    </rPh>
    <rPh sb="4" eb="7">
      <t>チュウゴクゴ</t>
    </rPh>
    <phoneticPr fontId="3"/>
  </si>
  <si>
    <t>部門別</t>
    <phoneticPr fontId="2"/>
  </si>
  <si>
    <t>商品特徴</t>
    <rPh sb="0" eb="2">
      <t>ショウヒン</t>
    </rPh>
    <rPh sb="2" eb="4">
      <t>トクチョウ</t>
    </rPh>
    <phoneticPr fontId="2"/>
  </si>
  <si>
    <t>発注数量(ケース)</t>
    <rPh sb="0" eb="2">
      <t>ハッチュウ</t>
    </rPh>
    <rPh sb="2" eb="4">
      <t>スウリョウ</t>
    </rPh>
    <phoneticPr fontId="2"/>
  </si>
  <si>
    <t>発注数量(個)</t>
    <rPh sb="0" eb="2">
      <t>ハッチュウ</t>
    </rPh>
    <rPh sb="2" eb="4">
      <t>スウリョウ</t>
    </rPh>
    <rPh sb="5" eb="6">
      <t>コ</t>
    </rPh>
    <phoneticPr fontId="2"/>
  </si>
  <si>
    <t>販売予定価格</t>
    <rPh sb="0" eb="2">
      <t>ハンバイ</t>
    </rPh>
    <rPh sb="2" eb="4">
      <t>ヨテイ</t>
    </rPh>
    <rPh sb="4" eb="6">
      <t>カカク</t>
    </rPh>
    <phoneticPr fontId="2"/>
  </si>
  <si>
    <t>ケース
重量(Kg)</t>
    <rPh sb="4" eb="6">
      <t>ジュウリョウ</t>
    </rPh>
    <phoneticPr fontId="7"/>
  </si>
  <si>
    <t>ケースサイズ
（ｍｍ）</t>
    <phoneticPr fontId="7"/>
  </si>
  <si>
    <t>最終加工工場名</t>
    <rPh sb="0" eb="2">
      <t>サイシュウ</t>
    </rPh>
    <rPh sb="2" eb="4">
      <t>カコウ</t>
    </rPh>
    <rPh sb="4" eb="6">
      <t>コウジョウ</t>
    </rPh>
    <rPh sb="6" eb="7">
      <t>メイ</t>
    </rPh>
    <phoneticPr fontId="7"/>
  </si>
  <si>
    <t>最終加工工場住所</t>
    <rPh sb="0" eb="2">
      <t>サイシュウ</t>
    </rPh>
    <rPh sb="2" eb="4">
      <t>カコウ</t>
    </rPh>
    <rPh sb="4" eb="6">
      <t>コウジョウ</t>
    </rPh>
    <rPh sb="6" eb="8">
      <t>ジュウショ</t>
    </rPh>
    <phoneticPr fontId="7"/>
  </si>
  <si>
    <t>画像(正面)</t>
    <rPh sb="0" eb="2">
      <t>ガゾウ</t>
    </rPh>
    <rPh sb="3" eb="5">
      <t>ショウメン</t>
    </rPh>
    <phoneticPr fontId="2"/>
  </si>
  <si>
    <t>商品提案書</t>
    <rPh sb="0" eb="2">
      <t>ショウヒン</t>
    </rPh>
    <rPh sb="2" eb="5">
      <t>テイアンショ</t>
    </rPh>
    <phoneticPr fontId="2"/>
  </si>
  <si>
    <t>包材</t>
    <rPh sb="0" eb="2">
      <t>ホウザイ</t>
    </rPh>
    <phoneticPr fontId="2"/>
  </si>
  <si>
    <t>事業者名</t>
    <rPh sb="0" eb="4">
      <t>ジギョウシャメイ</t>
    </rPh>
    <phoneticPr fontId="2"/>
  </si>
  <si>
    <t>御担当者様</t>
    <rPh sb="0" eb="1">
      <t>ゴ</t>
    </rPh>
    <rPh sb="1" eb="4">
      <t>タントウシャ</t>
    </rPh>
    <rPh sb="4" eb="5">
      <t>サマ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</si>
  <si>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</si>
  <si>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</si>
  <si>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住所</t>
    <rPh sb="0" eb="2">
      <t>ジュウショ</t>
    </rPh>
    <phoneticPr fontId="2"/>
  </si>
  <si>
    <t>E-mail</t>
    <phoneticPr fontId="2"/>
  </si>
  <si>
    <t>温度帯</t>
    <rPh sb="0" eb="3">
      <t>オンドタイ</t>
    </rPh>
    <phoneticPr fontId="2"/>
  </si>
  <si>
    <t>適格請求書登録事業者登録番号</t>
    <rPh sb="10" eb="12">
      <t>トウロク</t>
    </rPh>
    <rPh sb="12" eb="14">
      <t>バンゴウ</t>
    </rPh>
    <phoneticPr fontId="2"/>
  </si>
  <si>
    <t>←青い部分の商品情報をご記入下さい。</t>
    <rPh sb="1" eb="2">
      <t>アオ</t>
    </rPh>
    <rPh sb="3" eb="5">
      <t>ブブン</t>
    </rPh>
    <rPh sb="6" eb="10">
      <t>ショウヒンジョウホウ</t>
    </rPh>
    <rPh sb="12" eb="14">
      <t>キニュウ</t>
    </rPh>
    <rPh sb="14" eb="15">
      <t>クダ</t>
    </rPh>
    <phoneticPr fontId="2"/>
  </si>
  <si>
    <t>商品名（英語）</t>
    <rPh sb="0" eb="3">
      <t>ショウヒンメイ</t>
    </rPh>
    <rPh sb="4" eb="6">
      <t>エイゴ</t>
    </rPh>
    <phoneticPr fontId="3"/>
  </si>
  <si>
    <t>I/V用
規格（ｇ）</t>
    <rPh sb="3" eb="4">
      <t>ヨウ</t>
    </rPh>
    <rPh sb="5" eb="7">
      <t>キカク</t>
    </rPh>
    <phoneticPr fontId="2"/>
  </si>
  <si>
    <t>M3</t>
    <phoneticPr fontId="4"/>
  </si>
  <si>
    <t>発注先</t>
    <rPh sb="0" eb="2">
      <t>ハッチュウ</t>
    </rPh>
    <rPh sb="2" eb="3">
      <t>サキ</t>
    </rPh>
    <phoneticPr fontId="3"/>
  </si>
  <si>
    <t>仕入れ
計
（￥）</t>
    <rPh sb="0" eb="2">
      <t>シイ</t>
    </rPh>
    <rPh sb="4" eb="5">
      <t>ケイ</t>
    </rPh>
    <phoneticPr fontId="2"/>
  </si>
  <si>
    <t>FOB（実施）
(Pieｃe)
（\)</t>
    <rPh sb="4" eb="6">
      <t>ジッシ</t>
    </rPh>
    <phoneticPr fontId="2"/>
  </si>
  <si>
    <t>FOB
計
（\)</t>
    <rPh sb="4" eb="5">
      <t>ケイ</t>
    </rPh>
    <phoneticPr fontId="2"/>
  </si>
  <si>
    <t>仕入れ計（NTD)</t>
    <rPh sb="0" eb="2">
      <t>シイ</t>
    </rPh>
    <rPh sb="3" eb="4">
      <t>ケイ</t>
    </rPh>
    <phoneticPr fontId="2"/>
  </si>
  <si>
    <t>賞味
日付</t>
    <rPh sb="0" eb="2">
      <t>ショウミ</t>
    </rPh>
    <rPh sb="3" eb="5">
      <t>ヒヅケ</t>
    </rPh>
    <phoneticPr fontId="3"/>
  </si>
  <si>
    <t>製造
年月日</t>
    <rPh sb="0" eb="2">
      <t>セイゾウ</t>
    </rPh>
    <rPh sb="3" eb="4">
      <t>ネン</t>
    </rPh>
    <rPh sb="4" eb="5">
      <t>ツキ</t>
    </rPh>
    <rPh sb="5" eb="6">
      <t>ヒ</t>
    </rPh>
    <phoneticPr fontId="3"/>
  </si>
  <si>
    <t>指定賞味期限</t>
    <rPh sb="0" eb="2">
      <t>シテイ</t>
    </rPh>
    <rPh sb="2" eb="6">
      <t>ショウミキゲン</t>
    </rPh>
    <phoneticPr fontId="3"/>
  </si>
  <si>
    <t>アルコール
度数</t>
    <rPh sb="6" eb="8">
      <t>ドスウ</t>
    </rPh>
    <phoneticPr fontId="3"/>
  </si>
  <si>
    <t>部門</t>
    <rPh sb="0" eb="2">
      <t>ブモン</t>
    </rPh>
    <phoneticPr fontId="3"/>
  </si>
  <si>
    <t>倉庫納品日</t>
    <rPh sb="0" eb="2">
      <t>ソウコ</t>
    </rPh>
    <rPh sb="2" eb="5">
      <t>ノウヒンビ</t>
    </rPh>
    <phoneticPr fontId="3"/>
  </si>
  <si>
    <t>必要書類</t>
    <rPh sb="0" eb="2">
      <t>ヒツヨウ</t>
    </rPh>
    <rPh sb="2" eb="4">
      <t>ショルイ</t>
    </rPh>
    <phoneticPr fontId="3"/>
  </si>
  <si>
    <t>無償</t>
    <rPh sb="0" eb="2">
      <t>ムショウ</t>
    </rPh>
    <phoneticPr fontId="3"/>
  </si>
  <si>
    <t>原産国</t>
    <rPh sb="0" eb="2">
      <t>ゲンサン</t>
    </rPh>
    <rPh sb="2" eb="3">
      <t>コク</t>
    </rPh>
    <phoneticPr fontId="3"/>
  </si>
  <si>
    <t>放射能検査</t>
  </si>
  <si>
    <t>LOT</t>
  </si>
  <si>
    <t>製造固有番号</t>
    <rPh sb="0" eb="6">
      <t>セイゾウコユウ</t>
    </rPh>
    <phoneticPr fontId="3"/>
  </si>
  <si>
    <t>A～F　等区分表記</t>
    <rPh sb="4" eb="5">
      <t>ナド</t>
    </rPh>
    <rPh sb="5" eb="7">
      <t>クブン</t>
    </rPh>
    <rPh sb="7" eb="9">
      <t>ヒョウキ</t>
    </rPh>
    <phoneticPr fontId="7"/>
  </si>
  <si>
    <t>ＹＧ　  　番号</t>
    <rPh sb="6" eb="8">
      <t>バンゴウ</t>
    </rPh>
    <phoneticPr fontId="7"/>
  </si>
  <si>
    <t>白米(宮城縣產 一見鍾情)</t>
    <phoneticPr fontId="2"/>
  </si>
  <si>
    <t>総重量           (Kg)</t>
    <rPh sb="0" eb="3">
      <t>ソウジュウリョウ</t>
    </rPh>
    <phoneticPr fontId="2"/>
  </si>
  <si>
    <t>総M3       (㎥）</t>
    <rPh sb="0" eb="1">
      <t>ソウ</t>
    </rPh>
    <phoneticPr fontId="2"/>
  </si>
  <si>
    <t>仕入単価
(/Pcs)　　　(単位:￥)    (税別)</t>
    <rPh sb="25" eb="27">
      <t>ゼイベツ</t>
    </rPh>
    <phoneticPr fontId="2"/>
  </si>
  <si>
    <t>備考</t>
    <rPh sb="0" eb="2">
      <t>ビコウ</t>
    </rPh>
    <phoneticPr fontId="2"/>
  </si>
  <si>
    <t>計算上算出荒利率</t>
    <rPh sb="0" eb="3">
      <t>ケイサンジョウ</t>
    </rPh>
    <rPh sb="3" eb="5">
      <t>サンシュツ</t>
    </rPh>
    <rPh sb="5" eb="6">
      <t>アラ</t>
    </rPh>
    <rPh sb="6" eb="8">
      <t>リリツ</t>
    </rPh>
    <rPh sb="7" eb="8">
      <t>リツ</t>
    </rPh>
    <phoneticPr fontId="2"/>
  </si>
  <si>
    <t>記入例</t>
    <rPh sb="0" eb="3">
      <t>キニュウレイ</t>
    </rPh>
    <phoneticPr fontId="2"/>
  </si>
  <si>
    <t>㈱ABC</t>
  </si>
  <si>
    <t>ooxx</t>
  </si>
  <si>
    <t>□□□株式会社</t>
    <rPh sb="3" eb="7">
      <t>カブシキカイシャ</t>
    </rPh>
    <phoneticPr fontId="2"/>
  </si>
  <si>
    <t>〇〇〇</t>
    <phoneticPr fontId="2"/>
  </si>
  <si>
    <t>ABCDE</t>
    <phoneticPr fontId="2"/>
  </si>
  <si>
    <t>120g</t>
  </si>
  <si>
    <t>商品のおすすめポイントや美味しい食べ方をご記載ください。</t>
    <rPh sb="0" eb="2">
      <t>ショウヒン</t>
    </rPh>
    <rPh sb="12" eb="14">
      <t>オイ</t>
    </rPh>
    <rPh sb="16" eb="17">
      <t>タ</t>
    </rPh>
    <rPh sb="18" eb="19">
      <t>カタ</t>
    </rPh>
    <rPh sb="21" eb="23">
      <t>キサイ</t>
    </rPh>
    <phoneticPr fontId="2"/>
  </si>
  <si>
    <t>Piece
重量(g)</t>
    <rPh sb="6" eb="8">
      <t>ジュウリョウ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</si>
</sst>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24" formatCode="\$#,##0_);[Red]\(\$#,##0\)"/>
    <numFmt numFmtId="25" formatCode="\$#,##0.00_);\(\$#,##0.00\)"/>
    <numFmt numFmtId="176" formatCode="_-* #,##0\ _B_F_-;\-* #,##0\ _B_F_-;_-* &quot;-&quot;\ _B_F_-;_-@_-"/>
    <numFmt numFmtId="177" formatCode="0_);[Red]\(0\)"/>
    <numFmt numFmtId="178" formatCode="0.000_);[Red]\(0.000\)"/>
    <numFmt numFmtId="179" formatCode="0.0_);[Red]\(0.0\)"/>
    <numFmt numFmtId="180" formatCode="&quot;¥&quot;#,##0_);[Red]\(&quot;¥&quot;#,##0\)"/>
    <numFmt numFmtId="181" formatCode="0.000_ "/>
    <numFmt numFmtId="182" formatCode="0.00_);[Red]\(0.00\)"/>
    <numFmt numFmtId="183" formatCode="[$NT$-404]#,##0.000;[Red]\-[$NT$-404]#,##0.000"/>
    <numFmt numFmtId="184" formatCode="0.0%"/>
    <numFmt numFmtId="185" formatCode="[$NT$-404]#,##0.00_);[Red]\([$NT$-404]#,##0.00\)"/>
    <numFmt numFmtId="186" formatCode="#,##0;[Red]#,##0"/>
    <numFmt numFmtId="187" formatCode="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name val="ＭＳ Ｐゴシック"/>
      <family val="2"/>
      <charset val="128"/>
    </font>
    <font>
      <sz val="10"/>
      <name val="Arial"/>
      <family val="2"/>
    </font>
    <font>
      <sz val="6"/>
      <name val="ＭＳ Ｐゴシック"/>
      <family val="2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b/>
      <sz val="20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sz val="12"/>
      <name val="游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游ゴシック"/>
      <family val="3"/>
      <charset val="128"/>
    </font>
    <font>
      <sz val="11"/>
      <color rgb="FFFF0000"/>
      <name val="Microsoft JhengHei"/>
      <family val="3"/>
      <charset val="136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Microsoft JhengHei"/>
      <family val="3"/>
      <charset val="136"/>
    </font>
    <font>
      <sz val="14"/>
      <name val="Microsoft JhengHei"/>
      <family val="3"/>
      <charset val="136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36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176" fontId="0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09">
    <xf numFmtId="176" fontId="0" fillId="0" borderId="0" xfId="0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1" fillId="2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/>
    </xf>
    <xf numFmtId="0" fontId="16" fillId="2" borderId="0" xfId="0" applyNumberFormat="1" applyFont="1" applyFill="1" applyBorder="1" applyAlignment="1">
      <alignment horizontal="left" shrinkToFit="1"/>
    </xf>
    <xf numFmtId="177" fontId="13" fillId="2" borderId="0" xfId="0" applyNumberFormat="1" applyFont="1" applyFill="1" applyBorder="1" applyAlignment="1">
      <alignment horizontal="center" shrinkToFit="1"/>
    </xf>
    <xf numFmtId="177" fontId="13" fillId="2" borderId="0" xfId="0" applyNumberFormat="1" applyFont="1" applyFill="1" applyBorder="1" applyAlignment="1">
      <alignment horizontal="left" shrinkToFit="1"/>
    </xf>
    <xf numFmtId="0" fontId="13" fillId="2" borderId="0" xfId="1" applyNumberFormat="1" applyFont="1" applyFill="1" applyBorder="1" applyAlignment="1">
      <alignment horizontal="left" wrapText="1" shrinkToFit="1"/>
    </xf>
    <xf numFmtId="0" fontId="13" fillId="2" borderId="0" xfId="0" applyNumberFormat="1" applyFont="1" applyFill="1" applyBorder="1" applyAlignment="1">
      <alignment horizontal="left" shrinkToFit="1"/>
    </xf>
    <xf numFmtId="0" fontId="14" fillId="0" borderId="0" xfId="0" applyNumberFormat="1" applyFont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/>
    </xf>
    <xf numFmtId="0" fontId="15" fillId="2" borderId="0" xfId="0" applyNumberFormat="1" applyFont="1" applyFill="1" applyBorder="1" applyAlignment="1">
      <alignment horizontal="center"/>
    </xf>
    <xf numFmtId="180" fontId="13" fillId="2" borderId="0" xfId="0" applyNumberFormat="1" applyFont="1" applyFill="1" applyBorder="1" applyAlignment="1">
      <alignment horizontal="right"/>
    </xf>
    <xf numFmtId="24" fontId="13" fillId="2" borderId="0" xfId="0" applyNumberFormat="1" applyFont="1" applyFill="1" applyBorder="1" applyAlignment="1">
      <alignment horizontal="center"/>
    </xf>
    <xf numFmtId="25" fontId="13" fillId="2" borderId="0" xfId="0" applyNumberFormat="1" applyFont="1" applyFill="1" applyBorder="1" applyAlignment="1">
      <alignment horizontal="center"/>
    </xf>
    <xf numFmtId="0" fontId="13" fillId="2" borderId="0" xfId="0" applyNumberFormat="1" applyFont="1" applyFill="1" applyBorder="1" applyAlignment="1">
      <alignment horizontal="left"/>
    </xf>
    <xf numFmtId="0" fontId="14" fillId="0" borderId="0" xfId="0" applyNumberFormat="1" applyFont="1" applyAlignment="1">
      <alignment vertical="center"/>
    </xf>
    <xf numFmtId="0" fontId="15" fillId="2" borderId="8" xfId="0" applyNumberFormat="1" applyFont="1" applyFill="1" applyBorder="1" applyAlignment="1">
      <alignment horizontal="center" vertical="center" shrinkToFit="1"/>
    </xf>
    <xf numFmtId="0" fontId="15" fillId="2" borderId="9" xfId="0" applyNumberFormat="1" applyFont="1" applyFill="1" applyBorder="1" applyAlignment="1">
      <alignment horizontal="center" vertical="center" shrinkToFit="1"/>
    </xf>
    <xf numFmtId="177" fontId="15" fillId="2" borderId="9" xfId="0" applyNumberFormat="1" applyFont="1" applyFill="1" applyBorder="1" applyAlignment="1">
      <alignment horizontal="center" vertical="center" shrinkToFit="1"/>
    </xf>
    <xf numFmtId="0" fontId="15" fillId="2" borderId="9" xfId="0" applyNumberFormat="1" applyFont="1" applyFill="1" applyBorder="1" applyAlignment="1">
      <alignment horizontal="center" vertical="center" wrapText="1" shrinkToFit="1"/>
    </xf>
    <xf numFmtId="0" fontId="15" fillId="2" borderId="9" xfId="0" applyNumberFormat="1" applyFont="1" applyFill="1" applyBorder="1" applyAlignment="1">
      <alignment horizontal="center" vertical="center"/>
    </xf>
    <xf numFmtId="179" fontId="15" fillId="2" borderId="9" xfId="5" applyNumberFormat="1" applyFont="1" applyFill="1" applyBorder="1" applyAlignment="1">
      <alignment horizontal="center" vertical="center" wrapText="1"/>
    </xf>
    <xf numFmtId="0" fontId="15" fillId="2" borderId="9" xfId="0" applyNumberFormat="1" applyFont="1" applyFill="1" applyBorder="1" applyAlignment="1">
      <alignment horizontal="center" vertical="center" wrapText="1"/>
    </xf>
    <xf numFmtId="24" fontId="15" fillId="0" borderId="9" xfId="1" applyNumberFormat="1" applyFont="1" applyFill="1" applyBorder="1" applyAlignment="1">
      <alignment horizontal="center" vertical="center" wrapText="1"/>
    </xf>
    <xf numFmtId="9" fontId="15" fillId="0" borderId="9" xfId="1" applyNumberFormat="1" applyFont="1" applyFill="1" applyBorder="1" applyAlignment="1">
      <alignment horizontal="center" vertical="center" wrapText="1"/>
    </xf>
    <xf numFmtId="25" fontId="15" fillId="2" borderId="9" xfId="1" applyNumberFormat="1" applyFont="1" applyFill="1" applyBorder="1" applyAlignment="1">
      <alignment horizontal="center" vertical="center" wrapText="1"/>
    </xf>
    <xf numFmtId="6" fontId="15" fillId="2" borderId="9" xfId="1" applyFont="1" applyFill="1" applyBorder="1" applyAlignment="1">
      <alignment horizontal="center" vertical="center" wrapText="1"/>
    </xf>
    <xf numFmtId="0" fontId="15" fillId="2" borderId="9" xfId="7" applyNumberFormat="1" applyFont="1" applyFill="1" applyBorder="1" applyAlignment="1">
      <alignment horizontal="center" vertical="center" shrinkToFit="1"/>
    </xf>
    <xf numFmtId="0" fontId="15" fillId="2" borderId="1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left" wrapText="1"/>
    </xf>
    <xf numFmtId="0" fontId="15" fillId="0" borderId="9" xfId="0" applyNumberFormat="1" applyFont="1" applyFill="1" applyBorder="1" applyAlignment="1">
      <alignment horizontal="center" vertical="center"/>
    </xf>
    <xf numFmtId="178" fontId="13" fillId="0" borderId="0" xfId="0" applyNumberFormat="1" applyFont="1" applyFill="1" applyBorder="1" applyAlignment="1">
      <alignment horizontal="center" shrinkToFit="1"/>
    </xf>
    <xf numFmtId="0" fontId="14" fillId="0" borderId="0" xfId="0" applyNumberFormat="1" applyFont="1" applyFill="1" applyAlignment="1">
      <alignment horizontal="center" vertical="center"/>
    </xf>
    <xf numFmtId="180" fontId="13" fillId="0" borderId="9" xfId="1" applyNumberFormat="1" applyFont="1" applyFill="1" applyBorder="1" applyAlignment="1">
      <alignment horizontal="center" vertical="center" wrapText="1"/>
    </xf>
    <xf numFmtId="180" fontId="16" fillId="0" borderId="9" xfId="1" applyNumberFormat="1" applyFont="1" applyFill="1" applyBorder="1" applyAlignment="1">
      <alignment horizontal="center" vertical="center" wrapText="1"/>
    </xf>
    <xf numFmtId="183" fontId="18" fillId="0" borderId="9" xfId="8" applyNumberFormat="1" applyFont="1" applyFill="1" applyBorder="1" applyAlignment="1">
      <alignment horizontal="center" vertical="center" wrapText="1"/>
    </xf>
    <xf numFmtId="0" fontId="15" fillId="0" borderId="9" xfId="0" applyNumberFormat="1" applyFont="1" applyFill="1" applyBorder="1" applyAlignment="1">
      <alignment horizontal="center" vertical="center" shrinkToFit="1"/>
    </xf>
    <xf numFmtId="0" fontId="16" fillId="0" borderId="0" xfId="0" applyNumberFormat="1" applyFont="1" applyFill="1" applyBorder="1" applyAlignment="1">
      <alignment horizontal="left" shrinkToFit="1"/>
    </xf>
    <xf numFmtId="0" fontId="15" fillId="0" borderId="9" xfId="7" applyNumberFormat="1" applyFont="1" applyFill="1" applyBorder="1" applyAlignment="1">
      <alignment horizontal="center" vertical="center" shrinkToFit="1"/>
    </xf>
    <xf numFmtId="6" fontId="15" fillId="0" borderId="9" xfId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/>
    </xf>
    <xf numFmtId="6" fontId="16" fillId="2" borderId="9" xfId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left" vertical="center" wrapText="1"/>
    </xf>
    <xf numFmtId="0" fontId="13" fillId="2" borderId="0" xfId="0" applyNumberFormat="1" applyFont="1" applyFill="1" applyBorder="1" applyAlignment="1">
      <alignment horizontal="left" wrapText="1" shrinkToFit="1"/>
    </xf>
    <xf numFmtId="178" fontId="13" fillId="2" borderId="0" xfId="0" applyNumberFormat="1" applyFont="1" applyFill="1" applyBorder="1" applyAlignment="1">
      <alignment horizontal="center" wrapText="1" shrinkToFit="1"/>
    </xf>
    <xf numFmtId="0" fontId="15" fillId="0" borderId="9" xfId="7" applyNumberFormat="1" applyFont="1" applyFill="1" applyBorder="1" applyAlignment="1">
      <alignment horizontal="center" vertical="center" wrapText="1" shrinkToFit="1"/>
    </xf>
    <xf numFmtId="178" fontId="19" fillId="2" borderId="2" xfId="1" applyNumberFormat="1" applyFont="1" applyFill="1" applyBorder="1" applyAlignment="1">
      <alignment horizontal="center" vertical="center"/>
    </xf>
    <xf numFmtId="182" fontId="19" fillId="2" borderId="2" xfId="1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19" fillId="2" borderId="14" xfId="0" applyNumberFormat="1" applyFont="1" applyFill="1" applyBorder="1" applyAlignment="1">
      <alignment horizontal="center" vertical="center"/>
    </xf>
    <xf numFmtId="0" fontId="21" fillId="2" borderId="3" xfId="0" applyNumberFormat="1" applyFont="1" applyFill="1" applyBorder="1" applyAlignment="1">
      <alignment horizontal="center" vertical="center" wrapText="1" shrinkToFit="1"/>
    </xf>
    <xf numFmtId="0" fontId="21" fillId="2" borderId="7" xfId="0" applyNumberFormat="1" applyFont="1" applyFill="1" applyBorder="1" applyAlignment="1">
      <alignment horizontal="center" vertical="center" shrinkToFit="1"/>
    </xf>
    <xf numFmtId="0" fontId="21" fillId="3" borderId="4" xfId="0" applyNumberFormat="1" applyFont="1" applyFill="1" applyBorder="1" applyAlignment="1">
      <alignment horizontal="center" vertical="center" wrapText="1"/>
    </xf>
    <xf numFmtId="0" fontId="21" fillId="2" borderId="0" xfId="0" applyNumberFormat="1" applyFont="1" applyFill="1" applyBorder="1" applyAlignment="1">
      <alignment horizontal="center" vertical="center" wrapText="1"/>
    </xf>
    <xf numFmtId="25" fontId="21" fillId="2" borderId="7" xfId="0" applyNumberFormat="1" applyFont="1" applyFill="1" applyBorder="1" applyAlignment="1">
      <alignment horizontal="center" vertical="center" wrapText="1" shrinkToFit="1"/>
    </xf>
    <xf numFmtId="24" fontId="21" fillId="2" borderId="7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 shrinkToFit="1"/>
    </xf>
    <xf numFmtId="176" fontId="21" fillId="0" borderId="1" xfId="0" applyFont="1" applyFill="1" applyBorder="1" applyAlignment="1">
      <alignment vertical="center"/>
    </xf>
    <xf numFmtId="176" fontId="21" fillId="0" borderId="1" xfId="0" applyFont="1" applyFill="1" applyBorder="1" applyAlignment="1">
      <alignment vertical="center" shrinkToFit="1"/>
    </xf>
    <xf numFmtId="0" fontId="21" fillId="2" borderId="1" xfId="0" applyNumberFormat="1" applyFont="1" applyFill="1" applyBorder="1" applyAlignment="1">
      <alignment horizontal="center" vertical="center" shrinkToFit="1"/>
    </xf>
    <xf numFmtId="0" fontId="21" fillId="3" borderId="6" xfId="0" applyNumberFormat="1" applyFont="1" applyFill="1" applyBorder="1" applyAlignment="1">
      <alignment horizontal="center" vertical="center" wrapText="1"/>
    </xf>
    <xf numFmtId="25" fontId="21" fillId="2" borderId="1" xfId="0" applyNumberFormat="1" applyFont="1" applyFill="1" applyBorder="1" applyAlignment="1">
      <alignment horizontal="center" vertical="center" wrapText="1" shrinkToFit="1"/>
    </xf>
    <xf numFmtId="24" fontId="21" fillId="2" borderId="2" xfId="0" applyNumberFormat="1" applyFont="1" applyFill="1" applyBorder="1" applyAlignment="1">
      <alignment horizontal="center" vertical="center" wrapText="1"/>
    </xf>
    <xf numFmtId="0" fontId="21" fillId="2" borderId="11" xfId="0" applyNumberFormat="1" applyFont="1" applyFill="1" applyBorder="1" applyAlignment="1">
      <alignment horizontal="center" vertical="center" wrapText="1" shrinkToFit="1"/>
    </xf>
    <xf numFmtId="0" fontId="21" fillId="2" borderId="13" xfId="0" applyNumberFormat="1" applyFont="1" applyFill="1" applyBorder="1" applyAlignment="1">
      <alignment horizontal="center" vertical="center" wrapText="1" shrinkToFit="1"/>
    </xf>
    <xf numFmtId="176" fontId="21" fillId="0" borderId="14" xfId="0" applyFont="1" applyFill="1" applyBorder="1" applyAlignment="1">
      <alignment vertical="center"/>
    </xf>
    <xf numFmtId="176" fontId="21" fillId="0" borderId="14" xfId="0" applyFont="1" applyFill="1" applyBorder="1" applyAlignment="1">
      <alignment vertical="center" shrinkToFit="1"/>
    </xf>
    <xf numFmtId="0" fontId="21" fillId="2" borderId="14" xfId="0" applyNumberFormat="1" applyFont="1" applyFill="1" applyBorder="1" applyAlignment="1">
      <alignment horizontal="center" vertical="center" shrinkToFit="1"/>
    </xf>
    <xf numFmtId="0" fontId="21" fillId="3" borderId="15" xfId="0" applyNumberFormat="1" applyFont="1" applyFill="1" applyBorder="1" applyAlignment="1">
      <alignment horizontal="center" vertical="center" wrapText="1"/>
    </xf>
    <xf numFmtId="25" fontId="21" fillId="2" borderId="14" xfId="0" applyNumberFormat="1" applyFont="1" applyFill="1" applyBorder="1" applyAlignment="1">
      <alignment horizontal="center" vertical="center" wrapText="1" shrinkToFit="1"/>
    </xf>
    <xf numFmtId="24" fontId="21" fillId="2" borderId="12" xfId="0" applyNumberFormat="1" applyFont="1" applyFill="1" applyBorder="1" applyAlignment="1">
      <alignment horizontal="center" vertical="center" wrapText="1"/>
    </xf>
    <xf numFmtId="176" fontId="22" fillId="2" borderId="1" xfId="0" applyFont="1" applyFill="1" applyBorder="1" applyAlignment="1">
      <alignment horizontal="center" vertical="center" shrinkToFit="1"/>
    </xf>
    <xf numFmtId="176" fontId="23" fillId="2" borderId="1" xfId="0" applyFont="1" applyFill="1" applyBorder="1" applyAlignment="1">
      <alignment horizontal="center" vertical="center" shrinkToFit="1"/>
    </xf>
    <xf numFmtId="49" fontId="20" fillId="2" borderId="1" xfId="0" applyNumberFormat="1" applyFont="1" applyFill="1" applyBorder="1" applyAlignment="1">
      <alignment horizontal="center" vertical="center" shrinkToFit="1"/>
    </xf>
    <xf numFmtId="177" fontId="20" fillId="2" borderId="1" xfId="0" applyNumberFormat="1" applyFont="1" applyFill="1" applyBorder="1" applyAlignment="1">
      <alignment horizontal="center" vertical="center" shrinkToFit="1"/>
    </xf>
    <xf numFmtId="176" fontId="19" fillId="2" borderId="1" xfId="0" applyFont="1" applyFill="1" applyBorder="1" applyAlignment="1">
      <alignment horizontal="center" vertical="center" shrinkToFit="1"/>
    </xf>
    <xf numFmtId="176" fontId="20" fillId="2" borderId="1" xfId="0" applyFont="1" applyFill="1" applyBorder="1" applyAlignment="1">
      <alignment horizontal="center" vertical="center" shrinkToFit="1"/>
    </xf>
    <xf numFmtId="49" fontId="23" fillId="2" borderId="1" xfId="0" applyNumberFormat="1" applyFont="1" applyFill="1" applyBorder="1" applyAlignment="1">
      <alignment horizontal="center" vertical="center" shrinkToFit="1"/>
    </xf>
    <xf numFmtId="176" fontId="25" fillId="2" borderId="1" xfId="0" applyFont="1" applyFill="1" applyBorder="1" applyAlignment="1">
      <alignment horizontal="center" vertical="center" shrinkToFit="1"/>
    </xf>
    <xf numFmtId="176" fontId="20" fillId="0" borderId="1" xfId="0" applyFont="1" applyFill="1" applyBorder="1" applyAlignment="1">
      <alignment horizontal="center" vertical="center" shrinkToFit="1"/>
    </xf>
    <xf numFmtId="180" fontId="15" fillId="0" borderId="9" xfId="1" applyNumberFormat="1" applyFont="1" applyFill="1" applyBorder="1" applyAlignment="1">
      <alignment horizontal="center" vertical="center" wrapText="1"/>
    </xf>
    <xf numFmtId="0" fontId="19" fillId="2" borderId="1" xfId="1" applyNumberFormat="1" applyFont="1" applyFill="1" applyBorder="1" applyAlignment="1">
      <alignment horizontal="center" vertical="center" shrinkToFit="1"/>
    </xf>
    <xf numFmtId="180" fontId="19" fillId="2" borderId="1" xfId="0" applyNumberFormat="1" applyFont="1" applyFill="1" applyBorder="1" applyAlignment="1">
      <alignment horizontal="center" vertical="center"/>
    </xf>
    <xf numFmtId="182" fontId="19" fillId="2" borderId="1" xfId="0" applyNumberFormat="1" applyFont="1" applyFill="1" applyBorder="1" applyAlignment="1">
      <alignment horizontal="center" vertical="center"/>
    </xf>
    <xf numFmtId="178" fontId="19" fillId="2" borderId="1" xfId="1" applyNumberFormat="1" applyFont="1" applyFill="1" applyBorder="1" applyAlignment="1">
      <alignment horizontal="center" vertical="center"/>
    </xf>
    <xf numFmtId="182" fontId="19" fillId="2" borderId="1" xfId="1" applyNumberFormat="1" applyFont="1" applyFill="1" applyBorder="1" applyAlignment="1">
      <alignment horizontal="center" vertical="center"/>
    </xf>
    <xf numFmtId="0" fontId="15" fillId="2" borderId="29" xfId="0" applyNumberFormat="1" applyFont="1" applyFill="1" applyBorder="1" applyAlignment="1">
      <alignment horizontal="center" vertical="center"/>
    </xf>
    <xf numFmtId="0" fontId="15" fillId="0" borderId="30" xfId="0" applyNumberFormat="1" applyFont="1" applyFill="1" applyBorder="1" applyAlignment="1">
      <alignment horizontal="center" vertical="center" wrapText="1"/>
    </xf>
    <xf numFmtId="176" fontId="19" fillId="2" borderId="23" xfId="0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186" fontId="27" fillId="2" borderId="5" xfId="0" applyNumberFormat="1" applyFont="1" applyFill="1" applyBorder="1" applyAlignment="1">
      <alignment vertical="center" shrinkToFit="1"/>
    </xf>
    <xf numFmtId="186" fontId="27" fillId="2" borderId="6" xfId="0" applyNumberFormat="1" applyFont="1" applyFill="1" applyBorder="1" applyAlignment="1">
      <alignment vertical="center" shrinkToFit="1"/>
    </xf>
    <xf numFmtId="186" fontId="27" fillId="2" borderId="13" xfId="0" applyNumberFormat="1" applyFont="1" applyFill="1" applyBorder="1" applyAlignment="1">
      <alignment vertical="center" shrinkToFit="1"/>
    </xf>
    <xf numFmtId="186" fontId="27" fillId="2" borderId="15" xfId="0" applyNumberFormat="1" applyFont="1" applyFill="1" applyBorder="1" applyAlignment="1">
      <alignment vertical="center" shrinkToFit="1"/>
    </xf>
    <xf numFmtId="180" fontId="19" fillId="2" borderId="2" xfId="0" applyNumberFormat="1" applyFont="1" applyFill="1" applyBorder="1" applyAlignment="1">
      <alignment horizontal="center" vertical="center"/>
    </xf>
    <xf numFmtId="182" fontId="19" fillId="2" borderId="2" xfId="0" applyNumberFormat="1" applyFont="1" applyFill="1" applyBorder="1" applyAlignment="1">
      <alignment horizontal="center" vertical="center"/>
    </xf>
    <xf numFmtId="176" fontId="19" fillId="2" borderId="14" xfId="0" applyFont="1" applyFill="1" applyBorder="1" applyAlignment="1">
      <alignment horizontal="center" vertical="center" shrinkToFit="1"/>
    </xf>
    <xf numFmtId="0" fontId="19" fillId="2" borderId="14" xfId="1" applyNumberFormat="1" applyFont="1" applyFill="1" applyBorder="1" applyAlignment="1">
      <alignment horizontal="center" vertical="center" shrinkToFit="1"/>
    </xf>
    <xf numFmtId="176" fontId="19" fillId="2" borderId="25" xfId="0" applyFont="1" applyFill="1" applyBorder="1" applyAlignment="1">
      <alignment horizontal="center" vertical="center"/>
    </xf>
    <xf numFmtId="180" fontId="19" fillId="2" borderId="14" xfId="0" applyNumberFormat="1" applyFont="1" applyFill="1" applyBorder="1" applyAlignment="1">
      <alignment horizontal="center" vertical="center"/>
    </xf>
    <xf numFmtId="182" fontId="19" fillId="2" borderId="12" xfId="0" applyNumberFormat="1" applyFont="1" applyFill="1" applyBorder="1" applyAlignment="1">
      <alignment horizontal="center" vertical="center"/>
    </xf>
    <xf numFmtId="178" fontId="19" fillId="2" borderId="12" xfId="1" applyNumberFormat="1" applyFont="1" applyFill="1" applyBorder="1" applyAlignment="1">
      <alignment horizontal="center" vertical="center"/>
    </xf>
    <xf numFmtId="182" fontId="19" fillId="2" borderId="12" xfId="1" applyNumberFormat="1" applyFont="1" applyFill="1" applyBorder="1" applyAlignment="1">
      <alignment horizontal="center" vertical="center"/>
    </xf>
    <xf numFmtId="0" fontId="12" fillId="4" borderId="0" xfId="0" applyNumberFormat="1" applyFont="1" applyFill="1" applyBorder="1" applyAlignment="1">
      <alignment horizontal="center" vertical="center"/>
    </xf>
    <xf numFmtId="176" fontId="21" fillId="4" borderId="7" xfId="0" applyFont="1" applyFill="1" applyBorder="1" applyAlignment="1">
      <alignment vertical="center"/>
    </xf>
    <xf numFmtId="176" fontId="21" fillId="4" borderId="1" xfId="0" applyFont="1" applyFill="1" applyBorder="1" applyAlignment="1">
      <alignment vertical="center"/>
    </xf>
    <xf numFmtId="176" fontId="21" fillId="4" borderId="14" xfId="0" applyFont="1" applyFill="1" applyBorder="1" applyAlignment="1">
      <alignment vertical="center"/>
    </xf>
    <xf numFmtId="176" fontId="19" fillId="4" borderId="1" xfId="0" applyFont="1" applyFill="1" applyBorder="1" applyAlignment="1">
      <alignment horizontal="center" vertical="center" shrinkToFit="1"/>
    </xf>
    <xf numFmtId="176" fontId="19" fillId="4" borderId="1" xfId="0" applyFont="1" applyFill="1" applyBorder="1" applyAlignment="1">
      <alignment horizontal="center" vertical="center" wrapText="1" shrinkToFit="1"/>
    </xf>
    <xf numFmtId="176" fontId="19" fillId="4" borderId="14" xfId="0" applyFont="1" applyFill="1" applyBorder="1" applyAlignment="1">
      <alignment horizontal="center" vertical="center" shrinkToFit="1"/>
    </xf>
    <xf numFmtId="176" fontId="19" fillId="4" borderId="14" xfId="0" applyFont="1" applyFill="1" applyBorder="1" applyAlignment="1">
      <alignment horizontal="center" vertical="center" wrapText="1" shrinkToFit="1"/>
    </xf>
    <xf numFmtId="177" fontId="19" fillId="4" borderId="1" xfId="0" applyNumberFormat="1" applyFont="1" applyFill="1" applyBorder="1" applyAlignment="1">
      <alignment horizontal="center" vertical="center" shrinkToFit="1"/>
    </xf>
    <xf numFmtId="38" fontId="19" fillId="4" borderId="1" xfId="0" applyNumberFormat="1" applyFont="1" applyFill="1" applyBorder="1" applyAlignment="1">
      <alignment horizontal="center" vertical="center" shrinkToFit="1"/>
    </xf>
    <xf numFmtId="182" fontId="19" fillId="4" borderId="1" xfId="0" applyNumberFormat="1" applyFont="1" applyFill="1" applyBorder="1" applyAlignment="1">
      <alignment horizontal="center" vertical="center" shrinkToFit="1"/>
    </xf>
    <xf numFmtId="181" fontId="19" fillId="4" borderId="1" xfId="0" applyNumberFormat="1" applyFont="1" applyFill="1" applyBorder="1" applyAlignment="1">
      <alignment horizontal="center" vertical="center" shrinkToFit="1"/>
    </xf>
    <xf numFmtId="177" fontId="27" fillId="4" borderId="1" xfId="0" applyNumberFormat="1" applyFont="1" applyFill="1" applyBorder="1" applyAlignment="1">
      <alignment horizontal="right" vertical="center" shrinkToFit="1"/>
    </xf>
    <xf numFmtId="177" fontId="27" fillId="4" borderId="1" xfId="0" applyNumberFormat="1" applyFont="1" applyFill="1" applyBorder="1" applyAlignment="1">
      <alignment horizontal="center" vertical="center" shrinkToFit="1"/>
    </xf>
    <xf numFmtId="177" fontId="27" fillId="4" borderId="19" xfId="0" applyNumberFormat="1" applyFont="1" applyFill="1" applyBorder="1" applyAlignment="1">
      <alignment horizontal="center" vertical="center" shrinkToFit="1"/>
    </xf>
    <xf numFmtId="177" fontId="19" fillId="4" borderId="14" xfId="0" applyNumberFormat="1" applyFont="1" applyFill="1" applyBorder="1" applyAlignment="1">
      <alignment horizontal="center" vertical="center" shrinkToFit="1"/>
    </xf>
    <xf numFmtId="38" fontId="19" fillId="4" borderId="14" xfId="0" applyNumberFormat="1" applyFont="1" applyFill="1" applyBorder="1" applyAlignment="1">
      <alignment horizontal="center" vertical="center" shrinkToFit="1"/>
    </xf>
    <xf numFmtId="182" fontId="19" fillId="4" borderId="14" xfId="0" applyNumberFormat="1" applyFont="1" applyFill="1" applyBorder="1" applyAlignment="1">
      <alignment horizontal="center" vertical="center" shrinkToFit="1"/>
    </xf>
    <xf numFmtId="181" fontId="19" fillId="4" borderId="14" xfId="0" applyNumberFormat="1" applyFont="1" applyFill="1" applyBorder="1" applyAlignment="1">
      <alignment horizontal="center" vertical="center" shrinkToFit="1"/>
    </xf>
    <xf numFmtId="177" fontId="27" fillId="4" borderId="14" xfId="0" applyNumberFormat="1" applyFont="1" applyFill="1" applyBorder="1" applyAlignment="1">
      <alignment horizontal="right" vertical="center" shrinkToFit="1"/>
    </xf>
    <xf numFmtId="177" fontId="27" fillId="4" borderId="14" xfId="0" applyNumberFormat="1" applyFont="1" applyFill="1" applyBorder="1" applyAlignment="1">
      <alignment horizontal="center" vertical="center" shrinkToFit="1"/>
    </xf>
    <xf numFmtId="177" fontId="27" fillId="4" borderId="20" xfId="0" applyNumberFormat="1" applyFont="1" applyFill="1" applyBorder="1" applyAlignment="1">
      <alignment horizontal="center" vertical="center" shrinkToFit="1"/>
    </xf>
    <xf numFmtId="180" fontId="19" fillId="4" borderId="1" xfId="0" applyNumberFormat="1" applyFont="1" applyFill="1" applyBorder="1" applyAlignment="1">
      <alignment horizontal="center" vertical="center"/>
    </xf>
    <xf numFmtId="180" fontId="19" fillId="4" borderId="14" xfId="0" applyNumberFormat="1" applyFont="1" applyFill="1" applyBorder="1" applyAlignment="1">
      <alignment horizontal="center" vertical="center"/>
    </xf>
    <xf numFmtId="182" fontId="19" fillId="4" borderId="1" xfId="0" applyNumberFormat="1" applyFont="1" applyFill="1" applyBorder="1" applyAlignment="1">
      <alignment horizontal="center" vertical="center"/>
    </xf>
    <xf numFmtId="56" fontId="24" fillId="4" borderId="1" xfId="0" applyNumberFormat="1" applyFont="1" applyFill="1" applyBorder="1" applyAlignment="1">
      <alignment horizontal="center" vertical="center"/>
    </xf>
    <xf numFmtId="176" fontId="24" fillId="4" borderId="1" xfId="0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178" fontId="20" fillId="4" borderId="1" xfId="1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14" fontId="26" fillId="4" borderId="1" xfId="1" applyNumberFormat="1" applyFont="1" applyFill="1" applyBorder="1" applyAlignment="1">
      <alignment horizontal="center" vertical="center"/>
    </xf>
    <xf numFmtId="184" fontId="19" fillId="4" borderId="1" xfId="0" applyNumberFormat="1" applyFont="1" applyFill="1" applyBorder="1" applyAlignment="1">
      <alignment horizontal="center" vertical="center"/>
    </xf>
    <xf numFmtId="184" fontId="19" fillId="4" borderId="1" xfId="0" applyNumberFormat="1" applyFont="1" applyFill="1" applyBorder="1" applyAlignment="1">
      <alignment horizontal="center" vertical="center" wrapText="1"/>
    </xf>
    <xf numFmtId="185" fontId="19" fillId="4" borderId="1" xfId="0" applyNumberFormat="1" applyFont="1" applyFill="1" applyBorder="1" applyAlignment="1">
      <alignment horizontal="center" vertical="center" wrapText="1"/>
    </xf>
    <xf numFmtId="49" fontId="24" fillId="4" borderId="1" xfId="0" applyNumberFormat="1" applyFont="1" applyFill="1" applyBorder="1" applyAlignment="1">
      <alignment horizontal="center" vertical="center"/>
    </xf>
    <xf numFmtId="49" fontId="24" fillId="4" borderId="1" xfId="0" applyNumberFormat="1" applyFont="1" applyFill="1" applyBorder="1" applyAlignment="1">
      <alignment horizontal="center" vertical="center" shrinkToFit="1"/>
    </xf>
    <xf numFmtId="0" fontId="21" fillId="4" borderId="7" xfId="0" applyNumberFormat="1" applyFont="1" applyFill="1" applyBorder="1" applyAlignment="1">
      <alignment horizontal="center" vertical="center" shrinkToFit="1"/>
    </xf>
    <xf numFmtId="0" fontId="21" fillId="4" borderId="7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 shrinkToFit="1"/>
    </xf>
    <xf numFmtId="0" fontId="21" fillId="4" borderId="1" xfId="0" applyNumberFormat="1" applyFont="1" applyFill="1" applyBorder="1" applyAlignment="1">
      <alignment horizontal="center" vertical="center" wrapText="1"/>
    </xf>
    <xf numFmtId="176" fontId="24" fillId="4" borderId="2" xfId="0" applyFont="1" applyFill="1" applyBorder="1" applyAlignment="1">
      <alignment horizontal="center" vertical="center"/>
    </xf>
    <xf numFmtId="185" fontId="19" fillId="4" borderId="2" xfId="0" applyNumberFormat="1" applyFont="1" applyFill="1" applyBorder="1" applyAlignment="1">
      <alignment horizontal="center" vertical="center" wrapText="1"/>
    </xf>
    <xf numFmtId="176" fontId="24" fillId="4" borderId="18" xfId="0" applyFont="1" applyFill="1" applyBorder="1" applyAlignment="1">
      <alignment horizontal="center" vertical="center"/>
    </xf>
    <xf numFmtId="49" fontId="24" fillId="4" borderId="18" xfId="0" applyNumberFormat="1" applyFont="1" applyFill="1" applyBorder="1" applyAlignment="1">
      <alignment horizontal="center" vertical="center"/>
    </xf>
    <xf numFmtId="49" fontId="24" fillId="4" borderId="18" xfId="0" applyNumberFormat="1" applyFont="1" applyFill="1" applyBorder="1" applyAlignment="1">
      <alignment horizontal="center" vertical="center" shrinkToFit="1"/>
    </xf>
    <xf numFmtId="182" fontId="19" fillId="4" borderId="14" xfId="0" applyNumberFormat="1" applyFont="1" applyFill="1" applyBorder="1" applyAlignment="1">
      <alignment horizontal="center" vertical="center"/>
    </xf>
    <xf numFmtId="56" fontId="24" fillId="4" borderId="14" xfId="0" applyNumberFormat="1" applyFont="1" applyFill="1" applyBorder="1" applyAlignment="1">
      <alignment horizontal="center" vertical="center"/>
    </xf>
    <xf numFmtId="176" fontId="24" fillId="4" borderId="12" xfId="0" applyFont="1" applyFill="1" applyBorder="1" applyAlignment="1">
      <alignment horizontal="center" vertical="center"/>
    </xf>
    <xf numFmtId="49" fontId="20" fillId="4" borderId="14" xfId="0" applyNumberFormat="1" applyFont="1" applyFill="1" applyBorder="1" applyAlignment="1">
      <alignment horizontal="center" vertical="center"/>
    </xf>
    <xf numFmtId="178" fontId="20" fillId="4" borderId="14" xfId="1" applyNumberFormat="1" applyFont="1" applyFill="1" applyBorder="1" applyAlignment="1">
      <alignment horizontal="center" vertical="center"/>
    </xf>
    <xf numFmtId="49" fontId="19" fillId="4" borderId="14" xfId="0" applyNumberFormat="1" applyFont="1" applyFill="1" applyBorder="1" applyAlignment="1">
      <alignment horizontal="center" vertical="center"/>
    </xf>
    <xf numFmtId="14" fontId="26" fillId="4" borderId="14" xfId="1" applyNumberFormat="1" applyFont="1" applyFill="1" applyBorder="1" applyAlignment="1">
      <alignment horizontal="center" vertical="center"/>
    </xf>
    <xf numFmtId="184" fontId="19" fillId="4" borderId="14" xfId="0" applyNumberFormat="1" applyFont="1" applyFill="1" applyBorder="1" applyAlignment="1">
      <alignment horizontal="center" vertical="center"/>
    </xf>
    <xf numFmtId="184" fontId="19" fillId="4" borderId="14" xfId="0" applyNumberFormat="1" applyFont="1" applyFill="1" applyBorder="1" applyAlignment="1">
      <alignment horizontal="center" vertical="center" wrapText="1"/>
    </xf>
    <xf numFmtId="185" fontId="19" fillId="4" borderId="12" xfId="0" applyNumberFormat="1" applyFont="1" applyFill="1" applyBorder="1" applyAlignment="1">
      <alignment horizontal="center" vertical="center" wrapText="1"/>
    </xf>
    <xf numFmtId="176" fontId="24" fillId="4" borderId="16" xfId="0" applyFont="1" applyFill="1" applyBorder="1" applyAlignment="1">
      <alignment horizontal="center" vertical="center"/>
    </xf>
    <xf numFmtId="49" fontId="24" fillId="4" borderId="16" xfId="0" applyNumberFormat="1" applyFont="1" applyFill="1" applyBorder="1" applyAlignment="1">
      <alignment horizontal="center" vertical="center"/>
    </xf>
    <xf numFmtId="49" fontId="24" fillId="4" borderId="16" xfId="0" applyNumberFormat="1" applyFont="1" applyFill="1" applyBorder="1" applyAlignment="1">
      <alignment horizontal="center" vertical="center" shrinkToFit="1"/>
    </xf>
    <xf numFmtId="0" fontId="21" fillId="4" borderId="14" xfId="0" applyNumberFormat="1" applyFont="1" applyFill="1" applyBorder="1" applyAlignment="1">
      <alignment horizontal="center" vertical="center" shrinkToFit="1"/>
    </xf>
    <xf numFmtId="0" fontId="21" fillId="4" borderId="14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 shrinkToFit="1"/>
    </xf>
    <xf numFmtId="176" fontId="0" fillId="0" borderId="1" xfId="0" applyFill="1" applyBorder="1" applyAlignment="1">
      <alignment vertical="center"/>
    </xf>
    <xf numFmtId="177" fontId="28" fillId="0" borderId="2" xfId="0" applyNumberFormat="1" applyFont="1" applyFill="1" applyBorder="1" applyAlignment="1">
      <alignment horizontal="center" vertical="center" wrapText="1" shrinkToFit="1"/>
    </xf>
    <xf numFmtId="177" fontId="28" fillId="0" borderId="1" xfId="0" applyNumberFormat="1" applyFont="1" applyFill="1" applyBorder="1" applyAlignment="1">
      <alignment horizontal="center" vertical="center" shrinkToFit="1"/>
    </xf>
    <xf numFmtId="187" fontId="28" fillId="0" borderId="1" xfId="0" applyNumberFormat="1" applyFont="1" applyFill="1" applyBorder="1" applyAlignment="1">
      <alignment horizontal="center" vertical="center" wrapText="1" shrinkToFit="1"/>
    </xf>
    <xf numFmtId="0" fontId="28" fillId="0" borderId="1" xfId="0" applyNumberFormat="1" applyFont="1" applyFill="1" applyBorder="1" applyAlignment="1">
      <alignment horizontal="left" vertical="center" wrapText="1"/>
    </xf>
    <xf numFmtId="0" fontId="29" fillId="0" borderId="1" xfId="1" applyNumberFormat="1" applyFont="1" applyFill="1" applyBorder="1" applyAlignment="1">
      <alignment horizontal="center" vertical="center" shrinkToFit="1"/>
    </xf>
    <xf numFmtId="0" fontId="28" fillId="0" borderId="0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/>
    </xf>
    <xf numFmtId="0" fontId="28" fillId="0" borderId="1" xfId="0" applyNumberFormat="1" applyFont="1" applyFill="1" applyBorder="1" applyAlignment="1">
      <alignment horizontal="center" vertical="center" wrapText="1" shrinkToFit="1"/>
    </xf>
    <xf numFmtId="0" fontId="30" fillId="0" borderId="2" xfId="0" applyNumberFormat="1" applyFont="1" applyFill="1" applyBorder="1" applyAlignment="1">
      <alignment horizontal="center" vertical="center" wrapText="1" shrinkToFit="1"/>
    </xf>
    <xf numFmtId="0" fontId="30" fillId="0" borderId="1" xfId="0" applyNumberFormat="1" applyFont="1" applyFill="1" applyBorder="1" applyAlignment="1">
      <alignment horizontal="center" vertical="center" wrapText="1" shrinkToFit="1"/>
    </xf>
    <xf numFmtId="180" fontId="28" fillId="0" borderId="1" xfId="0" applyNumberFormat="1" applyFont="1" applyFill="1" applyBorder="1" applyAlignment="1">
      <alignment horizontal="right" vertical="center" wrapText="1"/>
    </xf>
    <xf numFmtId="24" fontId="19" fillId="0" borderId="1" xfId="0" applyNumberFormat="1" applyFont="1" applyFill="1" applyBorder="1" applyAlignment="1">
      <alignment horizontal="center" vertical="center" shrinkToFit="1"/>
    </xf>
    <xf numFmtId="24" fontId="19" fillId="0" borderId="2" xfId="0" applyNumberFormat="1" applyFont="1" applyFill="1" applyBorder="1" applyAlignment="1">
      <alignment horizontal="center" vertical="center" shrinkToFit="1"/>
    </xf>
    <xf numFmtId="24" fontId="19" fillId="0" borderId="2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28" fillId="0" borderId="1" xfId="0" applyNumberFormat="1" applyFont="1" applyFill="1" applyBorder="1" applyAlignment="1">
      <alignment horizontal="right" vertical="center" wrapText="1" shrinkToFit="1"/>
    </xf>
    <xf numFmtId="0" fontId="29" fillId="0" borderId="2" xfId="0" applyNumberFormat="1" applyFont="1" applyFill="1" applyBorder="1" applyAlignment="1">
      <alignment horizontal="left" vertical="center" wrapText="1" shrinkToFit="1"/>
    </xf>
    <xf numFmtId="0" fontId="28" fillId="0" borderId="1" xfId="0" applyNumberFormat="1" applyFont="1" applyFill="1" applyBorder="1" applyAlignment="1">
      <alignment horizontal="left" vertical="center" wrapText="1" shrinkToFit="1"/>
    </xf>
    <xf numFmtId="0" fontId="12" fillId="4" borderId="17" xfId="0" applyNumberFormat="1" applyFont="1" applyFill="1" applyBorder="1" applyAlignment="1">
      <alignment horizontal="center" vertical="center"/>
    </xf>
    <xf numFmtId="0" fontId="12" fillId="4" borderId="21" xfId="0" applyNumberFormat="1" applyFont="1" applyFill="1" applyBorder="1" applyAlignment="1">
      <alignment horizontal="center" vertical="center"/>
    </xf>
    <xf numFmtId="0" fontId="12" fillId="4" borderId="26" xfId="0" applyNumberFormat="1" applyFont="1" applyFill="1" applyBorder="1" applyAlignment="1">
      <alignment horizontal="center" vertical="center"/>
    </xf>
    <xf numFmtId="0" fontId="12" fillId="4" borderId="19" xfId="0" applyNumberFormat="1" applyFont="1" applyFill="1" applyBorder="1" applyAlignment="1">
      <alignment horizontal="center" vertical="center"/>
    </xf>
    <xf numFmtId="0" fontId="12" fillId="4" borderId="22" xfId="0" applyNumberFormat="1" applyFont="1" applyFill="1" applyBorder="1" applyAlignment="1">
      <alignment horizontal="center" vertical="center"/>
    </xf>
    <xf numFmtId="0" fontId="12" fillId="4" borderId="27" xfId="0" applyNumberFormat="1" applyFont="1" applyFill="1" applyBorder="1" applyAlignment="1">
      <alignment horizontal="center" vertical="center"/>
    </xf>
    <xf numFmtId="176" fontId="10" fillId="2" borderId="0" xfId="0" applyFont="1" applyFill="1" applyBorder="1" applyAlignment="1">
      <alignment horizontal="left" vertical="center"/>
    </xf>
    <xf numFmtId="176" fontId="14" fillId="0" borderId="0" xfId="0" applyFont="1" applyBorder="1" applyAlignment="1">
      <alignment horizontal="left" vertical="center"/>
    </xf>
    <xf numFmtId="176" fontId="11" fillId="2" borderId="19" xfId="0" applyFont="1" applyFill="1" applyBorder="1" applyAlignment="1">
      <alignment horizontal="center" vertical="center"/>
    </xf>
    <xf numFmtId="176" fontId="11" fillId="2" borderId="22" xfId="0" applyFont="1" applyFill="1" applyBorder="1" applyAlignment="1">
      <alignment horizontal="center" vertical="center"/>
    </xf>
    <xf numFmtId="176" fontId="11" fillId="2" borderId="23" xfId="0" applyFont="1" applyFill="1" applyBorder="1" applyAlignment="1">
      <alignment horizontal="center" vertical="center"/>
    </xf>
    <xf numFmtId="0" fontId="12" fillId="4" borderId="20" xfId="0" applyNumberFormat="1" applyFont="1" applyFill="1" applyBorder="1" applyAlignment="1">
      <alignment horizontal="center" vertical="center"/>
    </xf>
    <xf numFmtId="0" fontId="12" fillId="4" borderId="24" xfId="0" applyNumberFormat="1" applyFont="1" applyFill="1" applyBorder="1" applyAlignment="1">
      <alignment horizontal="center" vertical="center"/>
    </xf>
    <xf numFmtId="0" fontId="12" fillId="4" borderId="28" xfId="0" applyNumberFormat="1" applyFont="1" applyFill="1" applyBorder="1" applyAlignment="1">
      <alignment horizontal="center" vertical="center"/>
    </xf>
    <xf numFmtId="177" fontId="15" fillId="2" borderId="9" xfId="0" applyNumberFormat="1" applyFont="1" applyFill="1" applyBorder="1" applyAlignment="1">
      <alignment horizontal="center" vertical="center" wrapText="1"/>
    </xf>
    <xf numFmtId="177" fontId="17" fillId="2" borderId="9" xfId="0" applyNumberFormat="1" applyFont="1" applyFill="1" applyBorder="1" applyAlignment="1">
      <alignment horizontal="center" vertical="center"/>
    </xf>
  </cellXfs>
  <cellStyles count="9">
    <cellStyle name="スタイル 1" xfId="7"/>
    <cellStyle name="一般_6月新商品リスト" xfId="2"/>
    <cellStyle name="貨幣 [0] 2" xfId="6"/>
    <cellStyle name="桁区切り" xfId="8" builtinId="6"/>
    <cellStyle name="千分位[0] 2" xfId="5"/>
    <cellStyle name="通貨" xfId="1" builtinId="7"/>
    <cellStyle name="通貨 2" xfId="3"/>
    <cellStyle name="標準" xfId="0" builtinId="0"/>
    <cellStyle name="標準 1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169954</xdr:colOff>
      <xdr:row>12</xdr:row>
      <xdr:rowOff>237440</xdr:rowOff>
    </xdr:from>
    <xdr:to>
      <xdr:col>1</xdr:col>
      <xdr:colOff>950176</xdr:colOff>
      <xdr:row>12</xdr:row>
      <xdr:rowOff>237440</xdr:rowOff>
    </xdr:to>
    <xdr:pic>
      <xdr:nvPicPr>
        <xdr:cNvPr id="79" name="図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130" y="7622116"/>
          <a:ext cx="78022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0</xdr:colOff>
      <xdr:row>12</xdr:row>
      <xdr:rowOff>2117</xdr:rowOff>
    </xdr:from>
    <xdr:to>
      <xdr:col>46</xdr:col>
      <xdr:colOff>0</xdr:colOff>
      <xdr:row>12</xdr:row>
      <xdr:rowOff>2117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GrpSpPr/>
      </xdr:nvGrpSpPr>
      <xdr:grpSpPr>
        <a:xfrm>
          <a:off x="20703540" y="9542357"/>
          <a:ext cx="5913120" cy="0"/>
          <a:chOff x="4688417" y="1989667"/>
          <a:chExt cx="2602441" cy="4733925"/>
        </a:xfrm>
      </xdr:grpSpPr>
      <xdr:pic>
        <xdr:nvPicPr>
          <xdr:cNvPr id="114" name="図 2">
            <a:extLst>
              <a:ext uri="{FF2B5EF4-FFF2-40B4-BE49-F238E27FC236}">
                <a16:creationId xmlns:a16="http://schemas.microsoft.com/office/drawing/2014/main" id="{00000000-0008-0000-0000-00007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5" name="図 1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11</xdr:row>
      <xdr:rowOff>2117</xdr:rowOff>
    </xdr:from>
    <xdr:to>
      <xdr:col>2</xdr:col>
      <xdr:colOff>0</xdr:colOff>
      <xdr:row>11</xdr:row>
      <xdr:rowOff>2117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455930" y="7020137"/>
          <a:ext cx="1944370" cy="0"/>
          <a:chOff x="4688417" y="1989667"/>
          <a:chExt cx="2602441" cy="47339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図 1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11</xdr:row>
      <xdr:rowOff>2117</xdr:rowOff>
    </xdr:from>
    <xdr:to>
      <xdr:col>46</xdr:col>
      <xdr:colOff>0</xdr:colOff>
      <xdr:row>11</xdr:row>
      <xdr:rowOff>2117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20703540" y="7020137"/>
          <a:ext cx="5913120" cy="0"/>
          <a:chOff x="4688417" y="1989667"/>
          <a:chExt cx="2602441" cy="4733925"/>
        </a:xfrm>
      </xdr:grpSpPr>
      <xdr:pic>
        <xdr:nvPicPr>
          <xdr:cNvPr id="21" name="図 2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図 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11</xdr:row>
      <xdr:rowOff>2117</xdr:rowOff>
    </xdr:from>
    <xdr:to>
      <xdr:col>46</xdr:col>
      <xdr:colOff>0</xdr:colOff>
      <xdr:row>11</xdr:row>
      <xdr:rowOff>2117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20703540" y="7020137"/>
          <a:ext cx="5913120" cy="0"/>
          <a:chOff x="4688417" y="1989667"/>
          <a:chExt cx="2602441" cy="4733925"/>
        </a:xfrm>
      </xdr:grpSpPr>
      <xdr:pic>
        <xdr:nvPicPr>
          <xdr:cNvPr id="24" name="図 2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図 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158750</xdr:colOff>
      <xdr:row>12</xdr:row>
      <xdr:rowOff>2117</xdr:rowOff>
    </xdr:from>
    <xdr:to>
      <xdr:col>2</xdr:col>
      <xdr:colOff>0</xdr:colOff>
      <xdr:row>12</xdr:row>
      <xdr:rowOff>2117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455930" y="9542357"/>
          <a:ext cx="1944370" cy="0"/>
          <a:chOff x="4688417" y="1989667"/>
          <a:chExt cx="2602441" cy="4733925"/>
        </a:xfrm>
      </xdr:grpSpPr>
      <xdr:pic>
        <xdr:nvPicPr>
          <xdr:cNvPr id="30" name="図 2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1" name="図 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11</xdr:row>
      <xdr:rowOff>2117</xdr:rowOff>
    </xdr:from>
    <xdr:to>
      <xdr:col>46</xdr:col>
      <xdr:colOff>0</xdr:colOff>
      <xdr:row>11</xdr:row>
      <xdr:rowOff>2117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/>
      </xdr:nvGrpSpPr>
      <xdr:grpSpPr>
        <a:xfrm>
          <a:off x="20703540" y="7020137"/>
          <a:ext cx="5913120" cy="0"/>
          <a:chOff x="4688417" y="1989667"/>
          <a:chExt cx="2602441" cy="4733925"/>
        </a:xfrm>
      </xdr:grpSpPr>
      <xdr:pic>
        <xdr:nvPicPr>
          <xdr:cNvPr id="37" name="図 2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8" name="図 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12</xdr:row>
      <xdr:rowOff>2117</xdr:rowOff>
    </xdr:from>
    <xdr:to>
      <xdr:col>46</xdr:col>
      <xdr:colOff>0</xdr:colOff>
      <xdr:row>12</xdr:row>
      <xdr:rowOff>2117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/>
      </xdr:nvGrpSpPr>
      <xdr:grpSpPr>
        <a:xfrm>
          <a:off x="20703540" y="9542357"/>
          <a:ext cx="5913120" cy="0"/>
          <a:chOff x="4688417" y="1989667"/>
          <a:chExt cx="2602441" cy="4733925"/>
        </a:xfrm>
      </xdr:grpSpPr>
      <xdr:pic>
        <xdr:nvPicPr>
          <xdr:cNvPr id="40" name="図 2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1" name="図 1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39</xdr:col>
      <xdr:colOff>0</xdr:colOff>
      <xdr:row>12</xdr:row>
      <xdr:rowOff>2117</xdr:rowOff>
    </xdr:from>
    <xdr:to>
      <xdr:col>46</xdr:col>
      <xdr:colOff>0</xdr:colOff>
      <xdr:row>12</xdr:row>
      <xdr:rowOff>2117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pSpPr/>
      </xdr:nvGrpSpPr>
      <xdr:grpSpPr>
        <a:xfrm>
          <a:off x="20703540" y="9542357"/>
          <a:ext cx="5913120" cy="0"/>
          <a:chOff x="4688417" y="1989667"/>
          <a:chExt cx="2602441" cy="4733925"/>
        </a:xfrm>
      </xdr:grpSpPr>
      <xdr:pic>
        <xdr:nvPicPr>
          <xdr:cNvPr id="43" name="図 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4" name="図 1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49</xdr:col>
      <xdr:colOff>158750</xdr:colOff>
      <xdr:row>15</xdr:row>
      <xdr:rowOff>2117</xdr:rowOff>
    </xdr:from>
    <xdr:to>
      <xdr:col>50</xdr:col>
      <xdr:colOff>0</xdr:colOff>
      <xdr:row>15</xdr:row>
      <xdr:rowOff>2117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26775410" y="17109017"/>
          <a:ext cx="313690" cy="0"/>
          <a:chOff x="4688417" y="1989667"/>
          <a:chExt cx="2602441" cy="4733925"/>
        </a:xfrm>
      </xdr:grpSpPr>
      <xdr:pic>
        <xdr:nvPicPr>
          <xdr:cNvPr id="46" name="図 2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7" name="図 1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49</xdr:col>
      <xdr:colOff>158750</xdr:colOff>
      <xdr:row>15</xdr:row>
      <xdr:rowOff>2117</xdr:rowOff>
    </xdr:from>
    <xdr:to>
      <xdr:col>50</xdr:col>
      <xdr:colOff>0</xdr:colOff>
      <xdr:row>15</xdr:row>
      <xdr:rowOff>2117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GrpSpPr/>
      </xdr:nvGrpSpPr>
      <xdr:grpSpPr>
        <a:xfrm>
          <a:off x="26775410" y="17109017"/>
          <a:ext cx="313690" cy="0"/>
          <a:chOff x="4688417" y="1989667"/>
          <a:chExt cx="2602441" cy="4733925"/>
        </a:xfrm>
      </xdr:grpSpPr>
      <xdr:pic>
        <xdr:nvPicPr>
          <xdr:cNvPr id="49" name="図 2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88417" y="1989667"/>
            <a:ext cx="1257300" cy="4733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0" name="図 1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52608" y="2010834"/>
            <a:ext cx="1238250" cy="465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g\777&#12501;&#12457;&#12523;&#12480;&#12540;\&#21830;&#21697;&#12510;&#12473;&#12479;&#12540;&#30331;&#37682;&#12522;&#12473;&#12488;&amp;FOB&#31639;&#20986;&amp;&#35215;&#26684;&#26360;(&#20225;&#30011;&#38283;&#30330;&#29992;)\&#12304;S&#20919;&#20941;&#12305;&#21830;&#21697;&#12510;&#12473;&#12479;&#1254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マスター・登録リスト"/>
      <sheetName val="FOB算出シート"/>
      <sheetName val="利用シートNo1"/>
      <sheetName val="Sheet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1"/>
    <pageSetUpPr fitToPage="1"/>
  </sheetPr>
  <dimension ref="A1:BE20"/>
  <sheetViews>
    <sheetView showZeros="0" tabSelected="1" view="pageBreakPreview" zoomScaleSheetLayoutView="100" workbookViewId="0">
      <pane xSplit="11" ySplit="9" topLeftCell="L10" activePane="bottomRight" state="frozen"/>
      <selection pane="topRight" activeCell="J1" sqref="J1"/>
      <selection pane="bottomLeft" activeCell="A3" sqref="A3"/>
      <selection pane="bottomRight" activeCell="P9" sqref="P9"/>
    </sheetView>
  </sheetViews>
  <sheetFormatPr defaultColWidth="9" defaultRowHeight="17.100000000000001" customHeight="1"/>
  <cols>
    <col min="1" max="1" width="4.33203125" style="6" customWidth="1"/>
    <col min="2" max="2" width="30.6640625" style="6" customWidth="1"/>
    <col min="3" max="3" width="12.109375" style="42" hidden="1" customWidth="1"/>
    <col min="4" max="4" width="14.21875" style="42" hidden="1" customWidth="1"/>
    <col min="5" max="5" width="12.88671875" style="42" hidden="1" customWidth="1"/>
    <col min="6" max="6" width="14.6640625" style="42" hidden="1" customWidth="1"/>
    <col min="7" max="7" width="12.21875" style="42" customWidth="1"/>
    <col min="8" max="8" width="10.109375" style="7" customWidth="1"/>
    <col min="9" max="9" width="19.33203125" style="8" customWidth="1"/>
    <col min="10" max="10" width="17.77734375" style="9" customWidth="1"/>
    <col min="11" max="12" width="32.21875" style="51" customWidth="1"/>
    <col min="13" max="13" width="18.33203125" style="10" hidden="1" customWidth="1"/>
    <col min="14" max="14" width="17" style="52" customWidth="1"/>
    <col min="15" max="15" width="19.6640625" style="36" hidden="1" customWidth="1"/>
    <col min="16" max="16" width="9" style="11" customWidth="1"/>
    <col min="17" max="17" width="9.44140625" style="11" customWidth="1"/>
    <col min="18" max="20" width="6.6640625" style="11" customWidth="1"/>
    <col min="21" max="21" width="9" style="37" hidden="1" customWidth="1"/>
    <col min="22" max="22" width="5.6640625" style="12" customWidth="1"/>
    <col min="23" max="23" width="8.88671875" style="12" customWidth="1"/>
    <col min="24" max="24" width="7.88671875" style="12" customWidth="1"/>
    <col min="25" max="26" width="9.6640625" style="13" customWidth="1"/>
    <col min="27" max="27" width="13.44140625" style="13" customWidth="1"/>
    <col min="28" max="28" width="13.44140625" style="14" customWidth="1"/>
    <col min="29" max="29" width="8.44140625" style="15" bestFit="1" customWidth="1"/>
    <col min="30" max="30" width="13" style="15" hidden="1" customWidth="1"/>
    <col min="31" max="31" width="6.109375" style="15" hidden="1" customWidth="1"/>
    <col min="32" max="33" width="9.77734375" style="15" hidden="1" customWidth="1"/>
    <col min="34" max="34" width="7.109375" style="15" hidden="1" customWidth="1"/>
    <col min="35" max="35" width="7.88671875" style="15" hidden="1" customWidth="1"/>
    <col min="36" max="36" width="10.44140625" style="12" customWidth="1"/>
    <col min="37" max="38" width="10.44140625" style="12" hidden="1" customWidth="1"/>
    <col min="39" max="39" width="15.44140625" style="15" hidden="1" customWidth="1"/>
    <col min="40" max="40" width="11.88671875" style="12" hidden="1" customWidth="1"/>
    <col min="41" max="41" width="6.33203125" style="12" hidden="1" customWidth="1"/>
    <col min="42" max="42" width="26.21875" style="34" customWidth="1"/>
    <col min="43" max="43" width="10.6640625" style="12" customWidth="1"/>
    <col min="44" max="44" width="13.109375" style="48" hidden="1" customWidth="1"/>
    <col min="45" max="45" width="24.6640625" style="18" customWidth="1"/>
    <col min="46" max="46" width="24.6640625" style="12" customWidth="1"/>
    <col min="47" max="47" width="7.88671875" style="45" hidden="1" customWidth="1"/>
    <col min="48" max="48" width="12.21875" style="45" hidden="1" customWidth="1"/>
    <col min="49" max="49" width="8.6640625" style="45" hidden="1" customWidth="1"/>
    <col min="50" max="50" width="6.88671875" style="12" customWidth="1"/>
    <col min="51" max="51" width="7.33203125" style="17" customWidth="1"/>
    <col min="52" max="52" width="34.21875" style="17" customWidth="1"/>
    <col min="53" max="53" width="9" style="17"/>
    <col min="54" max="54" width="8.109375" style="16" bestFit="1" customWidth="1"/>
    <col min="55" max="55" width="9" style="17"/>
    <col min="56" max="56" width="10.21875" style="15" bestFit="1" customWidth="1"/>
    <col min="57" max="57" width="10.77734375" style="12" bestFit="1" customWidth="1"/>
    <col min="58" max="16384" width="9" style="17"/>
  </cols>
  <sheetData>
    <row r="1" spans="1:57" s="3" customFormat="1" ht="21" customHeight="1" thickBot="1">
      <c r="A1" s="199" t="s">
        <v>21</v>
      </c>
      <c r="B1" s="200"/>
      <c r="C1" s="200"/>
      <c r="D1" s="200"/>
      <c r="E1" s="200"/>
      <c r="F1" s="200"/>
      <c r="G1" s="200"/>
      <c r="H1" s="200"/>
      <c r="I1" s="4"/>
      <c r="J1" s="4"/>
      <c r="K1" s="49"/>
      <c r="L1" s="49"/>
      <c r="M1" s="4"/>
      <c r="N1" s="49"/>
      <c r="O1" s="4"/>
      <c r="P1" s="1"/>
      <c r="Q1" s="1"/>
      <c r="R1" s="1"/>
      <c r="S1" s="1"/>
      <c r="T1" s="1"/>
      <c r="U1" s="1"/>
      <c r="V1" s="1"/>
      <c r="W1" s="1"/>
      <c r="X1" s="1"/>
      <c r="Y1" s="1"/>
      <c r="AE1" s="1"/>
      <c r="AF1" s="1">
        <f>SUM(AF11:AF16)</f>
        <v>0</v>
      </c>
      <c r="AG1" s="1"/>
      <c r="AH1" s="1"/>
      <c r="AI1" s="1"/>
      <c r="AJ1" s="1"/>
      <c r="AK1" s="1"/>
      <c r="AL1" s="1"/>
      <c r="AM1" s="1"/>
      <c r="AN1" s="1"/>
      <c r="AO1" s="1"/>
      <c r="AP1" s="33"/>
      <c r="AQ1" s="1"/>
      <c r="AR1" s="1"/>
      <c r="AS1" s="2"/>
      <c r="AT1" s="1"/>
      <c r="AU1" s="1"/>
      <c r="AV1" s="1"/>
      <c r="AW1" s="1"/>
      <c r="AX1" s="1"/>
      <c r="BB1" s="1"/>
      <c r="BD1" s="1"/>
      <c r="BE1" s="1"/>
    </row>
    <row r="2" spans="1:57" s="3" customFormat="1" ht="27" customHeight="1">
      <c r="A2" s="201" t="s">
        <v>23</v>
      </c>
      <c r="B2" s="202"/>
      <c r="C2" s="202"/>
      <c r="D2" s="202"/>
      <c r="E2" s="202"/>
      <c r="F2" s="202"/>
      <c r="G2" s="202"/>
      <c r="H2" s="203"/>
      <c r="I2" s="193"/>
      <c r="J2" s="194"/>
      <c r="K2" s="194"/>
      <c r="L2" s="194"/>
      <c r="M2" s="195"/>
      <c r="N2" s="50"/>
      <c r="AR2" s="47"/>
    </row>
    <row r="3" spans="1:57" s="3" customFormat="1" ht="27" customHeight="1">
      <c r="A3" s="201" t="s">
        <v>27</v>
      </c>
      <c r="B3" s="202"/>
      <c r="C3" s="202"/>
      <c r="D3" s="202"/>
      <c r="E3" s="202"/>
      <c r="F3" s="202"/>
      <c r="G3" s="202"/>
      <c r="H3" s="203"/>
      <c r="I3" s="196"/>
      <c r="J3" s="197"/>
      <c r="K3" s="197"/>
      <c r="L3" s="197"/>
      <c r="M3" s="198"/>
      <c r="N3" s="50"/>
      <c r="AR3" s="47"/>
    </row>
    <row r="4" spans="1:57" s="3" customFormat="1" ht="27" customHeight="1">
      <c r="A4" s="201" t="s">
        <v>30</v>
      </c>
      <c r="B4" s="202"/>
      <c r="C4" s="202"/>
      <c r="D4" s="202"/>
      <c r="E4" s="202"/>
      <c r="F4" s="202"/>
      <c r="G4" s="202"/>
      <c r="H4" s="203"/>
      <c r="I4" s="196"/>
      <c r="J4" s="197"/>
      <c r="K4" s="197"/>
      <c r="L4" s="197"/>
      <c r="M4" s="198"/>
      <c r="N4" s="49"/>
      <c r="O4" s="4"/>
      <c r="P4" s="4"/>
      <c r="Q4" s="4"/>
      <c r="R4" s="4"/>
      <c r="S4" s="4"/>
      <c r="T4" s="4"/>
      <c r="U4" s="4"/>
      <c r="V4" s="4"/>
      <c r="W4" s="4"/>
      <c r="X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33"/>
      <c r="AQ4" s="4"/>
      <c r="AR4" s="1"/>
      <c r="AS4" s="2"/>
      <c r="AT4" s="4"/>
      <c r="AU4" s="4"/>
      <c r="AV4" s="4"/>
      <c r="AW4" s="4"/>
      <c r="AX4" s="4"/>
      <c r="BB4" s="4"/>
      <c r="BD4" s="4"/>
      <c r="BE4" s="4"/>
    </row>
    <row r="5" spans="1:57" s="3" customFormat="1" ht="27" customHeight="1">
      <c r="A5" s="201" t="s">
        <v>24</v>
      </c>
      <c r="B5" s="202"/>
      <c r="C5" s="202"/>
      <c r="D5" s="202"/>
      <c r="E5" s="202"/>
      <c r="F5" s="202"/>
      <c r="G5" s="202"/>
      <c r="H5" s="203"/>
      <c r="I5" s="196"/>
      <c r="J5" s="197"/>
      <c r="K5" s="197"/>
      <c r="L5" s="197"/>
      <c r="M5" s="198"/>
      <c r="N5" s="50"/>
      <c r="AR5" s="47"/>
    </row>
    <row r="6" spans="1:57" s="3" customFormat="1" ht="27" customHeight="1">
      <c r="A6" s="201" t="s">
        <v>25</v>
      </c>
      <c r="B6" s="202"/>
      <c r="C6" s="202"/>
      <c r="D6" s="202"/>
      <c r="E6" s="202"/>
      <c r="F6" s="202"/>
      <c r="G6" s="202"/>
      <c r="H6" s="203"/>
      <c r="I6" s="196"/>
      <c r="J6" s="197"/>
      <c r="K6" s="197"/>
      <c r="L6" s="197"/>
      <c r="M6" s="198"/>
      <c r="N6" s="49"/>
      <c r="O6" s="4"/>
      <c r="P6" s="4"/>
      <c r="Q6" s="4"/>
      <c r="R6" s="4"/>
      <c r="S6" s="4"/>
      <c r="T6" s="4"/>
      <c r="U6" s="4"/>
      <c r="V6" s="4"/>
      <c r="W6" s="4"/>
      <c r="X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33"/>
      <c r="AQ6" s="4"/>
      <c r="AR6" s="1"/>
      <c r="AS6" s="2"/>
      <c r="AT6" s="4"/>
      <c r="AU6" s="4"/>
      <c r="AV6" s="4"/>
      <c r="AW6" s="4"/>
      <c r="AX6" s="4"/>
      <c r="BB6" s="4"/>
      <c r="BD6" s="4"/>
      <c r="BE6" s="4"/>
    </row>
    <row r="7" spans="1:57" s="3" customFormat="1" ht="27" customHeight="1">
      <c r="A7" s="201" t="s">
        <v>26</v>
      </c>
      <c r="B7" s="202"/>
      <c r="C7" s="202"/>
      <c r="D7" s="202"/>
      <c r="E7" s="202"/>
      <c r="F7" s="202"/>
      <c r="G7" s="202"/>
      <c r="H7" s="203"/>
      <c r="I7" s="196"/>
      <c r="J7" s="197"/>
      <c r="K7" s="197"/>
      <c r="L7" s="197"/>
      <c r="M7" s="198"/>
      <c r="N7" s="49"/>
      <c r="O7" s="4"/>
      <c r="P7" s="112"/>
      <c r="Q7" s="112"/>
      <c r="R7" s="112"/>
      <c r="S7" s="5" t="s">
        <v>31</v>
      </c>
      <c r="T7" s="5"/>
      <c r="U7" s="5"/>
      <c r="V7" s="4"/>
      <c r="W7" s="4"/>
      <c r="X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33"/>
      <c r="AQ7" s="4"/>
      <c r="AR7" s="1"/>
      <c r="AS7" s="2"/>
      <c r="AT7" s="4"/>
      <c r="AU7" s="4"/>
      <c r="AV7" s="4"/>
      <c r="AW7" s="4"/>
      <c r="AX7" s="4"/>
      <c r="BB7" s="4"/>
      <c r="BD7" s="4"/>
      <c r="BE7" s="4"/>
    </row>
    <row r="8" spans="1:57" s="3" customFormat="1" ht="27" customHeight="1" thickBot="1">
      <c r="A8" s="201" t="s">
        <v>28</v>
      </c>
      <c r="B8" s="202"/>
      <c r="C8" s="202"/>
      <c r="D8" s="202"/>
      <c r="E8" s="202"/>
      <c r="F8" s="202"/>
      <c r="G8" s="202"/>
      <c r="H8" s="203"/>
      <c r="I8" s="204"/>
      <c r="J8" s="205"/>
      <c r="K8" s="205"/>
      <c r="L8" s="205"/>
      <c r="M8" s="206"/>
      <c r="N8" s="49"/>
      <c r="O8" s="4"/>
      <c r="P8" s="4"/>
      <c r="Q8" s="4"/>
      <c r="R8" s="4"/>
      <c r="S8" s="4"/>
      <c r="T8" s="4"/>
      <c r="U8" s="4"/>
      <c r="V8" s="4"/>
      <c r="W8" s="4"/>
      <c r="X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33"/>
      <c r="AQ8" s="4"/>
      <c r="AR8" s="1"/>
      <c r="AS8" s="2"/>
      <c r="AT8" s="4"/>
      <c r="AU8" s="4"/>
      <c r="AV8" s="4"/>
      <c r="AW8" s="4"/>
      <c r="AX8" s="4"/>
      <c r="BB8" s="4"/>
      <c r="BD8" s="4"/>
      <c r="BE8" s="4"/>
    </row>
    <row r="9" spans="1:57" s="32" customFormat="1" ht="80.25" customHeight="1" thickBot="1">
      <c r="A9" s="19" t="s">
        <v>0</v>
      </c>
      <c r="B9" s="20" t="s">
        <v>20</v>
      </c>
      <c r="C9" s="24" t="s">
        <v>52</v>
      </c>
      <c r="D9" s="41" t="s">
        <v>45</v>
      </c>
      <c r="E9" s="41" t="s">
        <v>46</v>
      </c>
      <c r="F9" s="41" t="s">
        <v>47</v>
      </c>
      <c r="G9" s="41" t="s">
        <v>48</v>
      </c>
      <c r="H9" s="24" t="s">
        <v>53</v>
      </c>
      <c r="I9" s="21" t="s">
        <v>1</v>
      </c>
      <c r="J9" s="22" t="s">
        <v>7</v>
      </c>
      <c r="K9" s="22" t="s">
        <v>2</v>
      </c>
      <c r="L9" s="22" t="s">
        <v>32</v>
      </c>
      <c r="M9" s="22" t="s">
        <v>10</v>
      </c>
      <c r="N9" s="25" t="s">
        <v>3</v>
      </c>
      <c r="O9" s="35" t="s">
        <v>33</v>
      </c>
      <c r="P9" s="24" t="s">
        <v>68</v>
      </c>
      <c r="Q9" s="24" t="s">
        <v>16</v>
      </c>
      <c r="R9" s="207" t="s">
        <v>17</v>
      </c>
      <c r="S9" s="208"/>
      <c r="T9" s="208"/>
      <c r="U9" s="25" t="s">
        <v>34</v>
      </c>
      <c r="V9" s="25" t="s">
        <v>4</v>
      </c>
      <c r="W9" s="25" t="s">
        <v>5</v>
      </c>
      <c r="X9" s="94" t="s">
        <v>6</v>
      </c>
      <c r="Y9" s="97" t="s">
        <v>13</v>
      </c>
      <c r="Z9" s="98" t="s">
        <v>14</v>
      </c>
      <c r="AA9" s="95" t="s">
        <v>35</v>
      </c>
      <c r="AB9" s="88" t="s">
        <v>57</v>
      </c>
      <c r="AC9" s="88" t="s">
        <v>36</v>
      </c>
      <c r="AD9" s="38" t="s">
        <v>37</v>
      </c>
      <c r="AE9" s="39" t="s">
        <v>38</v>
      </c>
      <c r="AF9" s="40">
        <f>1/4.957</f>
        <v>0.2017349203147065</v>
      </c>
      <c r="AG9" s="39" t="s">
        <v>39</v>
      </c>
      <c r="AH9" s="39" t="s">
        <v>56</v>
      </c>
      <c r="AI9" s="39" t="s">
        <v>55</v>
      </c>
      <c r="AJ9" s="29" t="s">
        <v>8</v>
      </c>
      <c r="AK9" s="29" t="s">
        <v>40</v>
      </c>
      <c r="AL9" s="29" t="s">
        <v>41</v>
      </c>
      <c r="AM9" s="88" t="s">
        <v>42</v>
      </c>
      <c r="AN9" s="46" t="s">
        <v>43</v>
      </c>
      <c r="AO9" s="29" t="s">
        <v>44</v>
      </c>
      <c r="AP9" s="25" t="s">
        <v>12</v>
      </c>
      <c r="AQ9" s="29" t="s">
        <v>22</v>
      </c>
      <c r="AR9" s="43"/>
      <c r="AS9" s="30" t="s">
        <v>18</v>
      </c>
      <c r="AT9" s="30" t="s">
        <v>19</v>
      </c>
      <c r="AU9" s="53" t="s">
        <v>49</v>
      </c>
      <c r="AV9" s="43" t="s">
        <v>50</v>
      </c>
      <c r="AW9" s="44" t="s">
        <v>51</v>
      </c>
      <c r="AX9" s="29" t="s">
        <v>9</v>
      </c>
      <c r="AY9" s="23" t="s">
        <v>29</v>
      </c>
      <c r="AZ9" s="31" t="s">
        <v>58</v>
      </c>
      <c r="BB9" s="28" t="s">
        <v>11</v>
      </c>
      <c r="BD9" s="26" t="s">
        <v>15</v>
      </c>
      <c r="BE9" s="27" t="s">
        <v>59</v>
      </c>
    </row>
    <row r="10" spans="1:57" s="179" customFormat="1" ht="64.5" customHeight="1" thickBot="1">
      <c r="A10" s="172" t="s">
        <v>60</v>
      </c>
      <c r="B10" s="173"/>
      <c r="C10" s="174"/>
      <c r="D10" s="175">
        <v>123456789123</v>
      </c>
      <c r="E10" s="176" t="s">
        <v>61</v>
      </c>
      <c r="F10" s="177" t="s">
        <v>62</v>
      </c>
      <c r="G10" s="178"/>
      <c r="J10" s="179" t="s">
        <v>63</v>
      </c>
      <c r="K10" s="179" t="s">
        <v>64</v>
      </c>
      <c r="L10" s="179" t="s">
        <v>65</v>
      </c>
      <c r="P10" s="180" t="s">
        <v>66</v>
      </c>
      <c r="Q10" s="181">
        <v>120</v>
      </c>
      <c r="R10" s="181">
        <v>125</v>
      </c>
      <c r="S10" s="181">
        <v>265</v>
      </c>
      <c r="T10" s="181">
        <v>350</v>
      </c>
      <c r="U10" s="181">
        <v>205</v>
      </c>
      <c r="V10" s="180">
        <v>10</v>
      </c>
      <c r="W10" s="182">
        <v>2</v>
      </c>
      <c r="X10" s="182">
        <v>20</v>
      </c>
      <c r="Y10" s="183">
        <v>1</v>
      </c>
      <c r="Z10" s="184">
        <v>10</v>
      </c>
      <c r="AA10" s="185"/>
      <c r="AB10" s="186"/>
      <c r="AC10" s="187"/>
      <c r="AD10" s="188"/>
      <c r="AE10" s="189"/>
      <c r="AF10" s="186"/>
      <c r="AG10" s="187">
        <f>AD10*AF10</f>
        <v>0</v>
      </c>
      <c r="AH10" s="190">
        <f>R10*S10*T10/1000000000</f>
        <v>1.159375E-2</v>
      </c>
      <c r="AI10" s="191"/>
      <c r="AP10" s="192" t="s">
        <v>67</v>
      </c>
    </row>
    <row r="11" spans="1:57" s="61" customFormat="1" ht="198.75" customHeight="1">
      <c r="A11" s="58">
        <v>1</v>
      </c>
      <c r="B11" s="113"/>
      <c r="C11" s="79"/>
      <c r="D11" s="80"/>
      <c r="E11" s="81"/>
      <c r="F11" s="81"/>
      <c r="G11" s="82"/>
      <c r="H11" s="83"/>
      <c r="I11" s="116"/>
      <c r="J11" s="117"/>
      <c r="K11" s="117"/>
      <c r="L11" s="120"/>
      <c r="M11" s="89" t="s">
        <v>54</v>
      </c>
      <c r="N11" s="116"/>
      <c r="O11" s="120">
        <v>3500</v>
      </c>
      <c r="P11" s="121"/>
      <c r="Q11" s="122"/>
      <c r="R11" s="120"/>
      <c r="S11" s="120"/>
      <c r="T11" s="120"/>
      <c r="U11" s="123">
        <f>R11*S11*T11/1000000000</f>
        <v>0</v>
      </c>
      <c r="V11" s="124"/>
      <c r="W11" s="125"/>
      <c r="X11" s="126">
        <f>V11*W11</f>
        <v>0</v>
      </c>
      <c r="Y11" s="99"/>
      <c r="Z11" s="100">
        <f>Y11*X11</f>
        <v>0</v>
      </c>
      <c r="AA11" s="96"/>
      <c r="AB11" s="134"/>
      <c r="AC11" s="90">
        <f>AB11*Z11</f>
        <v>0</v>
      </c>
      <c r="AD11" s="90"/>
      <c r="AE11" s="90">
        <f>AD11*Z11</f>
        <v>0</v>
      </c>
      <c r="AF11" s="56">
        <f>ROUNDDOWN(AD11*AF$3,2)</f>
        <v>0</v>
      </c>
      <c r="AG11" s="91">
        <f>AF11*Z11</f>
        <v>0</v>
      </c>
      <c r="AH11" s="92">
        <f>U11*Y11</f>
        <v>0</v>
      </c>
      <c r="AI11" s="93">
        <f>Q11*Y11</f>
        <v>0</v>
      </c>
      <c r="AJ11" s="136"/>
      <c r="AK11" s="137"/>
      <c r="AL11" s="137"/>
      <c r="AM11" s="138"/>
      <c r="AN11" s="139"/>
      <c r="AO11" s="140"/>
      <c r="AP11" s="141"/>
      <c r="AQ11" s="142"/>
      <c r="AR11" s="143"/>
      <c r="AS11" s="144"/>
      <c r="AT11" s="145"/>
      <c r="AU11" s="138"/>
      <c r="AV11" s="146"/>
      <c r="AW11" s="147"/>
      <c r="AX11" s="148"/>
      <c r="AY11" s="149"/>
      <c r="AZ11" s="60"/>
      <c r="BB11" s="62"/>
      <c r="BD11" s="63"/>
      <c r="BE11" s="59" t="e">
        <f t="shared" ref="BE11" si="0">(BD11-AF11)/BD11</f>
        <v>#DIV/0!</v>
      </c>
    </row>
    <row r="12" spans="1:57" s="61" customFormat="1" ht="198.75" customHeight="1">
      <c r="A12" s="64">
        <v>2</v>
      </c>
      <c r="B12" s="114"/>
      <c r="C12" s="79"/>
      <c r="D12" s="85"/>
      <c r="E12" s="82"/>
      <c r="F12" s="82"/>
      <c r="G12" s="84"/>
      <c r="H12" s="83"/>
      <c r="I12" s="116"/>
      <c r="J12" s="117"/>
      <c r="K12" s="117"/>
      <c r="L12" s="120"/>
      <c r="M12" s="89" t="s">
        <v>54</v>
      </c>
      <c r="N12" s="116"/>
      <c r="O12" s="120">
        <v>3500</v>
      </c>
      <c r="P12" s="121"/>
      <c r="Q12" s="122"/>
      <c r="R12" s="120"/>
      <c r="S12" s="120"/>
      <c r="T12" s="120"/>
      <c r="U12" s="123">
        <f t="shared" ref="U12:U20" si="1">R12*S12*T12/1000000000</f>
        <v>0</v>
      </c>
      <c r="V12" s="124"/>
      <c r="W12" s="125"/>
      <c r="X12" s="126">
        <f t="shared" ref="X12:X20" si="2">V12*W12</f>
        <v>0</v>
      </c>
      <c r="Y12" s="99"/>
      <c r="Z12" s="100">
        <f t="shared" ref="Z12:Z20" si="3">Y12*X12</f>
        <v>0</v>
      </c>
      <c r="AA12" s="96"/>
      <c r="AB12" s="134"/>
      <c r="AC12" s="90">
        <f t="shared" ref="AC12:AC20" si="4">AB12*Z12</f>
        <v>0</v>
      </c>
      <c r="AD12" s="90"/>
      <c r="AE12" s="90">
        <f t="shared" ref="AE12:AE20" si="5">AD12*Z12</f>
        <v>0</v>
      </c>
      <c r="AF12" s="56">
        <f t="shared" ref="AF12:AF20" si="6">ROUNDDOWN(AD12*AF$3,2)</f>
        <v>0</v>
      </c>
      <c r="AG12" s="91">
        <f t="shared" ref="AG12:AG20" si="7">AF12*Z12</f>
        <v>0</v>
      </c>
      <c r="AH12" s="92">
        <f t="shared" ref="AH12:AH20" si="8">U12*Y12</f>
        <v>0</v>
      </c>
      <c r="AI12" s="93">
        <f t="shared" ref="AI12:AI20" si="9">Q12*Y12</f>
        <v>0</v>
      </c>
      <c r="AJ12" s="136"/>
      <c r="AK12" s="137"/>
      <c r="AL12" s="137"/>
      <c r="AM12" s="138"/>
      <c r="AN12" s="139"/>
      <c r="AO12" s="140"/>
      <c r="AP12" s="141"/>
      <c r="AQ12" s="142"/>
      <c r="AR12" s="143"/>
      <c r="AS12" s="144"/>
      <c r="AT12" s="145"/>
      <c r="AU12" s="138"/>
      <c r="AV12" s="146"/>
      <c r="AW12" s="147"/>
      <c r="AX12" s="150"/>
      <c r="AY12" s="151"/>
      <c r="AZ12" s="68"/>
      <c r="BB12" s="69"/>
      <c r="BD12" s="70"/>
      <c r="BE12" s="67" t="e">
        <f t="shared" ref="BE12:BE20" si="10">(BD12-AF12)/BD12</f>
        <v>#DIV/0!</v>
      </c>
    </row>
    <row r="13" spans="1:57" s="61" customFormat="1" ht="198.75" customHeight="1">
      <c r="A13" s="71">
        <v>3</v>
      </c>
      <c r="B13" s="114"/>
      <c r="C13" s="79"/>
      <c r="D13" s="85"/>
      <c r="E13" s="82"/>
      <c r="F13" s="82"/>
      <c r="G13" s="84"/>
      <c r="H13" s="83"/>
      <c r="I13" s="116"/>
      <c r="J13" s="117"/>
      <c r="K13" s="117"/>
      <c r="L13" s="120"/>
      <c r="M13" s="89" t="s">
        <v>54</v>
      </c>
      <c r="N13" s="116"/>
      <c r="O13" s="120">
        <v>3500</v>
      </c>
      <c r="P13" s="121"/>
      <c r="Q13" s="122"/>
      <c r="R13" s="120"/>
      <c r="S13" s="120"/>
      <c r="T13" s="120"/>
      <c r="U13" s="123">
        <f t="shared" si="1"/>
        <v>0</v>
      </c>
      <c r="V13" s="124"/>
      <c r="W13" s="125"/>
      <c r="X13" s="126">
        <f t="shared" si="2"/>
        <v>0</v>
      </c>
      <c r="Y13" s="99"/>
      <c r="Z13" s="100">
        <f t="shared" si="3"/>
        <v>0</v>
      </c>
      <c r="AA13" s="96"/>
      <c r="AB13" s="134"/>
      <c r="AC13" s="90">
        <f t="shared" si="4"/>
        <v>0</v>
      </c>
      <c r="AD13" s="90"/>
      <c r="AE13" s="90">
        <f t="shared" si="5"/>
        <v>0</v>
      </c>
      <c r="AF13" s="56">
        <f t="shared" si="6"/>
        <v>0</v>
      </c>
      <c r="AG13" s="91">
        <f t="shared" si="7"/>
        <v>0</v>
      </c>
      <c r="AH13" s="92">
        <f t="shared" si="8"/>
        <v>0</v>
      </c>
      <c r="AI13" s="93">
        <f t="shared" si="9"/>
        <v>0</v>
      </c>
      <c r="AJ13" s="136"/>
      <c r="AK13" s="137"/>
      <c r="AL13" s="137"/>
      <c r="AM13" s="138"/>
      <c r="AN13" s="139"/>
      <c r="AO13" s="140"/>
      <c r="AP13" s="141"/>
      <c r="AQ13" s="142"/>
      <c r="AR13" s="143"/>
      <c r="AS13" s="144"/>
      <c r="AT13" s="145"/>
      <c r="AU13" s="138"/>
      <c r="AV13" s="146"/>
      <c r="AW13" s="147"/>
      <c r="AX13" s="150"/>
      <c r="AY13" s="151"/>
      <c r="AZ13" s="68"/>
      <c r="BB13" s="69"/>
      <c r="BD13" s="70"/>
      <c r="BE13" s="67" t="e">
        <f t="shared" si="10"/>
        <v>#DIV/0!</v>
      </c>
    </row>
    <row r="14" spans="1:57" s="61" customFormat="1" ht="198.75" customHeight="1">
      <c r="A14" s="64">
        <v>4</v>
      </c>
      <c r="B14" s="114"/>
      <c r="C14" s="79"/>
      <c r="D14" s="85"/>
      <c r="E14" s="82"/>
      <c r="F14" s="82"/>
      <c r="G14" s="84"/>
      <c r="H14" s="83"/>
      <c r="I14" s="116"/>
      <c r="J14" s="117"/>
      <c r="K14" s="117"/>
      <c r="L14" s="120"/>
      <c r="M14" s="89" t="s">
        <v>54</v>
      </c>
      <c r="N14" s="116"/>
      <c r="O14" s="120">
        <v>3500</v>
      </c>
      <c r="P14" s="121"/>
      <c r="Q14" s="122"/>
      <c r="R14" s="120"/>
      <c r="S14" s="120"/>
      <c r="T14" s="120"/>
      <c r="U14" s="123">
        <f t="shared" si="1"/>
        <v>0</v>
      </c>
      <c r="V14" s="124"/>
      <c r="W14" s="125"/>
      <c r="X14" s="126">
        <f t="shared" si="2"/>
        <v>0</v>
      </c>
      <c r="Y14" s="99"/>
      <c r="Z14" s="100">
        <f t="shared" si="3"/>
        <v>0</v>
      </c>
      <c r="AA14" s="96"/>
      <c r="AB14" s="134"/>
      <c r="AC14" s="90">
        <f t="shared" si="4"/>
        <v>0</v>
      </c>
      <c r="AD14" s="90"/>
      <c r="AE14" s="90">
        <f t="shared" si="5"/>
        <v>0</v>
      </c>
      <c r="AF14" s="56">
        <f t="shared" si="6"/>
        <v>0</v>
      </c>
      <c r="AG14" s="91">
        <f t="shared" si="7"/>
        <v>0</v>
      </c>
      <c r="AH14" s="92">
        <f t="shared" si="8"/>
        <v>0</v>
      </c>
      <c r="AI14" s="93">
        <f t="shared" si="9"/>
        <v>0</v>
      </c>
      <c r="AJ14" s="136"/>
      <c r="AK14" s="137"/>
      <c r="AL14" s="137"/>
      <c r="AM14" s="138"/>
      <c r="AN14" s="139"/>
      <c r="AO14" s="140"/>
      <c r="AP14" s="141"/>
      <c r="AQ14" s="142"/>
      <c r="AR14" s="143"/>
      <c r="AS14" s="144"/>
      <c r="AT14" s="145"/>
      <c r="AU14" s="138"/>
      <c r="AV14" s="146"/>
      <c r="AW14" s="147"/>
      <c r="AX14" s="150"/>
      <c r="AY14" s="151"/>
      <c r="AZ14" s="68"/>
      <c r="BB14" s="69"/>
      <c r="BD14" s="70"/>
      <c r="BE14" s="67" t="e">
        <f t="shared" si="10"/>
        <v>#DIV/0!</v>
      </c>
    </row>
    <row r="15" spans="1:57" s="61" customFormat="1" ht="198.75" customHeight="1">
      <c r="A15" s="71">
        <v>5</v>
      </c>
      <c r="B15" s="114"/>
      <c r="C15" s="79"/>
      <c r="D15" s="85"/>
      <c r="E15" s="82"/>
      <c r="F15" s="82"/>
      <c r="G15" s="84"/>
      <c r="H15" s="83"/>
      <c r="I15" s="116"/>
      <c r="J15" s="117"/>
      <c r="K15" s="117"/>
      <c r="L15" s="120"/>
      <c r="M15" s="89" t="s">
        <v>54</v>
      </c>
      <c r="N15" s="116"/>
      <c r="O15" s="120">
        <v>3500</v>
      </c>
      <c r="P15" s="121"/>
      <c r="Q15" s="122"/>
      <c r="R15" s="120"/>
      <c r="S15" s="120"/>
      <c r="T15" s="120"/>
      <c r="U15" s="123">
        <f t="shared" si="1"/>
        <v>0</v>
      </c>
      <c r="V15" s="124"/>
      <c r="W15" s="125"/>
      <c r="X15" s="126">
        <f t="shared" si="2"/>
        <v>0</v>
      </c>
      <c r="Y15" s="99"/>
      <c r="Z15" s="100">
        <f t="shared" si="3"/>
        <v>0</v>
      </c>
      <c r="AA15" s="96"/>
      <c r="AB15" s="134"/>
      <c r="AC15" s="90">
        <f t="shared" si="4"/>
        <v>0</v>
      </c>
      <c r="AD15" s="90"/>
      <c r="AE15" s="90">
        <f t="shared" si="5"/>
        <v>0</v>
      </c>
      <c r="AF15" s="56">
        <f t="shared" si="6"/>
        <v>0</v>
      </c>
      <c r="AG15" s="91">
        <f t="shared" si="7"/>
        <v>0</v>
      </c>
      <c r="AH15" s="92">
        <f t="shared" si="8"/>
        <v>0</v>
      </c>
      <c r="AI15" s="93">
        <f t="shared" si="9"/>
        <v>0</v>
      </c>
      <c r="AJ15" s="136"/>
      <c r="AK15" s="137"/>
      <c r="AL15" s="137"/>
      <c r="AM15" s="138"/>
      <c r="AN15" s="139"/>
      <c r="AO15" s="140"/>
      <c r="AP15" s="141"/>
      <c r="AQ15" s="142"/>
      <c r="AR15" s="143"/>
      <c r="AS15" s="144"/>
      <c r="AT15" s="145"/>
      <c r="AU15" s="138"/>
      <c r="AV15" s="146"/>
      <c r="AW15" s="147"/>
      <c r="AX15" s="150"/>
      <c r="AY15" s="151"/>
      <c r="AZ15" s="68"/>
      <c r="BB15" s="69"/>
      <c r="BD15" s="70"/>
      <c r="BE15" s="67" t="e">
        <f t="shared" si="10"/>
        <v>#DIV/0!</v>
      </c>
    </row>
    <row r="16" spans="1:57" s="61" customFormat="1" ht="198.75" customHeight="1">
      <c r="A16" s="64">
        <v>6</v>
      </c>
      <c r="B16" s="114"/>
      <c r="C16" s="86"/>
      <c r="D16" s="80"/>
      <c r="E16" s="84"/>
      <c r="F16" s="84"/>
      <c r="G16" s="87"/>
      <c r="H16" s="83"/>
      <c r="I16" s="116"/>
      <c r="J16" s="117"/>
      <c r="K16" s="117"/>
      <c r="L16" s="120"/>
      <c r="M16" s="89" t="s">
        <v>54</v>
      </c>
      <c r="N16" s="116"/>
      <c r="O16" s="120">
        <v>3500</v>
      </c>
      <c r="P16" s="121"/>
      <c r="Q16" s="122"/>
      <c r="R16" s="120"/>
      <c r="S16" s="120"/>
      <c r="T16" s="120"/>
      <c r="U16" s="123">
        <f t="shared" si="1"/>
        <v>0</v>
      </c>
      <c r="V16" s="124"/>
      <c r="W16" s="125"/>
      <c r="X16" s="126">
        <f t="shared" si="2"/>
        <v>0</v>
      </c>
      <c r="Y16" s="99"/>
      <c r="Z16" s="100">
        <f t="shared" si="3"/>
        <v>0</v>
      </c>
      <c r="AA16" s="96"/>
      <c r="AB16" s="134"/>
      <c r="AC16" s="90">
        <f t="shared" si="4"/>
        <v>0</v>
      </c>
      <c r="AD16" s="90"/>
      <c r="AE16" s="90">
        <f t="shared" si="5"/>
        <v>0</v>
      </c>
      <c r="AF16" s="56">
        <f t="shared" si="6"/>
        <v>0</v>
      </c>
      <c r="AG16" s="91">
        <f t="shared" si="7"/>
        <v>0</v>
      </c>
      <c r="AH16" s="92">
        <f t="shared" si="8"/>
        <v>0</v>
      </c>
      <c r="AI16" s="93">
        <f t="shared" si="9"/>
        <v>0</v>
      </c>
      <c r="AJ16" s="136"/>
      <c r="AK16" s="137"/>
      <c r="AL16" s="137"/>
      <c r="AM16" s="138"/>
      <c r="AN16" s="139"/>
      <c r="AO16" s="140"/>
      <c r="AP16" s="141"/>
      <c r="AQ16" s="142"/>
      <c r="AR16" s="143"/>
      <c r="AS16" s="144"/>
      <c r="AT16" s="145"/>
      <c r="AU16" s="138"/>
      <c r="AV16" s="146"/>
      <c r="AW16" s="147"/>
      <c r="AX16" s="150"/>
      <c r="AY16" s="151"/>
      <c r="AZ16" s="68"/>
      <c r="BB16" s="69"/>
      <c r="BD16" s="70"/>
      <c r="BE16" s="67" t="e">
        <f t="shared" si="10"/>
        <v>#DIV/0!</v>
      </c>
    </row>
    <row r="17" spans="1:57" s="61" customFormat="1" ht="198.75" customHeight="1">
      <c r="A17" s="71">
        <v>7</v>
      </c>
      <c r="B17" s="114"/>
      <c r="C17" s="65"/>
      <c r="D17" s="65"/>
      <c r="E17" s="65"/>
      <c r="F17" s="65"/>
      <c r="G17" s="66"/>
      <c r="H17" s="83"/>
      <c r="I17" s="116"/>
      <c r="J17" s="117"/>
      <c r="K17" s="117"/>
      <c r="L17" s="120"/>
      <c r="M17" s="89" t="s">
        <v>54</v>
      </c>
      <c r="N17" s="116"/>
      <c r="O17" s="120">
        <v>3500</v>
      </c>
      <c r="P17" s="121"/>
      <c r="Q17" s="122"/>
      <c r="R17" s="120"/>
      <c r="S17" s="120"/>
      <c r="T17" s="120"/>
      <c r="U17" s="123">
        <f t="shared" si="1"/>
        <v>0</v>
      </c>
      <c r="V17" s="124"/>
      <c r="W17" s="125"/>
      <c r="X17" s="126">
        <f t="shared" si="2"/>
        <v>0</v>
      </c>
      <c r="Y17" s="99"/>
      <c r="Z17" s="100">
        <f t="shared" si="3"/>
        <v>0</v>
      </c>
      <c r="AA17" s="96"/>
      <c r="AB17" s="134"/>
      <c r="AC17" s="103">
        <f t="shared" si="4"/>
        <v>0</v>
      </c>
      <c r="AD17" s="103"/>
      <c r="AE17" s="103">
        <f t="shared" si="5"/>
        <v>0</v>
      </c>
      <c r="AF17" s="56">
        <f t="shared" si="6"/>
        <v>0</v>
      </c>
      <c r="AG17" s="104">
        <f t="shared" si="7"/>
        <v>0</v>
      </c>
      <c r="AH17" s="54">
        <f t="shared" si="8"/>
        <v>0</v>
      </c>
      <c r="AI17" s="55">
        <f t="shared" si="9"/>
        <v>0</v>
      </c>
      <c r="AJ17" s="136"/>
      <c r="AK17" s="137"/>
      <c r="AL17" s="137"/>
      <c r="AM17" s="152"/>
      <c r="AN17" s="139"/>
      <c r="AO17" s="140"/>
      <c r="AP17" s="141"/>
      <c r="AQ17" s="142"/>
      <c r="AR17" s="143"/>
      <c r="AS17" s="144"/>
      <c r="AT17" s="153"/>
      <c r="AU17" s="154"/>
      <c r="AV17" s="155"/>
      <c r="AW17" s="147"/>
      <c r="AX17" s="150"/>
      <c r="AY17" s="151"/>
      <c r="AZ17" s="68"/>
      <c r="BB17" s="69"/>
      <c r="BD17" s="70"/>
      <c r="BE17" s="67" t="e">
        <f t="shared" si="10"/>
        <v>#DIV/0!</v>
      </c>
    </row>
    <row r="18" spans="1:57" s="61" customFormat="1" ht="198.75" customHeight="1">
      <c r="A18" s="64">
        <v>8</v>
      </c>
      <c r="B18" s="114"/>
      <c r="C18" s="65"/>
      <c r="D18" s="65"/>
      <c r="E18" s="65"/>
      <c r="F18" s="65"/>
      <c r="G18" s="66"/>
      <c r="H18" s="83"/>
      <c r="I18" s="116"/>
      <c r="J18" s="117"/>
      <c r="K18" s="117"/>
      <c r="L18" s="120"/>
      <c r="M18" s="89" t="s">
        <v>54</v>
      </c>
      <c r="N18" s="116"/>
      <c r="O18" s="120">
        <v>3500</v>
      </c>
      <c r="P18" s="121"/>
      <c r="Q18" s="122"/>
      <c r="R18" s="120"/>
      <c r="S18" s="120"/>
      <c r="T18" s="120"/>
      <c r="U18" s="123">
        <f t="shared" si="1"/>
        <v>0</v>
      </c>
      <c r="V18" s="124"/>
      <c r="W18" s="125"/>
      <c r="X18" s="126">
        <f t="shared" si="2"/>
        <v>0</v>
      </c>
      <c r="Y18" s="99"/>
      <c r="Z18" s="100">
        <f t="shared" si="3"/>
        <v>0</v>
      </c>
      <c r="AA18" s="96"/>
      <c r="AB18" s="134"/>
      <c r="AC18" s="103">
        <f t="shared" si="4"/>
        <v>0</v>
      </c>
      <c r="AD18" s="103"/>
      <c r="AE18" s="103">
        <f t="shared" si="5"/>
        <v>0</v>
      </c>
      <c r="AF18" s="56">
        <f t="shared" si="6"/>
        <v>0</v>
      </c>
      <c r="AG18" s="104">
        <f t="shared" si="7"/>
        <v>0</v>
      </c>
      <c r="AH18" s="54">
        <f t="shared" si="8"/>
        <v>0</v>
      </c>
      <c r="AI18" s="55">
        <f t="shared" si="9"/>
        <v>0</v>
      </c>
      <c r="AJ18" s="136"/>
      <c r="AK18" s="137"/>
      <c r="AL18" s="137"/>
      <c r="AM18" s="152"/>
      <c r="AN18" s="139"/>
      <c r="AO18" s="140"/>
      <c r="AP18" s="141"/>
      <c r="AQ18" s="142"/>
      <c r="AR18" s="143"/>
      <c r="AS18" s="144"/>
      <c r="AT18" s="153"/>
      <c r="AU18" s="154"/>
      <c r="AV18" s="155"/>
      <c r="AW18" s="147"/>
      <c r="AX18" s="150"/>
      <c r="AY18" s="151"/>
      <c r="AZ18" s="68"/>
      <c r="BB18" s="69"/>
      <c r="BD18" s="70"/>
      <c r="BE18" s="67" t="e">
        <f t="shared" si="10"/>
        <v>#DIV/0!</v>
      </c>
    </row>
    <row r="19" spans="1:57" s="61" customFormat="1" ht="198.75" customHeight="1">
      <c r="A19" s="71">
        <v>9</v>
      </c>
      <c r="B19" s="114"/>
      <c r="C19" s="65"/>
      <c r="D19" s="65"/>
      <c r="E19" s="65"/>
      <c r="F19" s="65"/>
      <c r="G19" s="66"/>
      <c r="H19" s="83"/>
      <c r="I19" s="116"/>
      <c r="J19" s="117"/>
      <c r="K19" s="117"/>
      <c r="L19" s="120"/>
      <c r="M19" s="89" t="s">
        <v>54</v>
      </c>
      <c r="N19" s="116"/>
      <c r="O19" s="120">
        <v>3500</v>
      </c>
      <c r="P19" s="121"/>
      <c r="Q19" s="122"/>
      <c r="R19" s="120"/>
      <c r="S19" s="120"/>
      <c r="T19" s="120"/>
      <c r="U19" s="123">
        <f t="shared" si="1"/>
        <v>0</v>
      </c>
      <c r="V19" s="124"/>
      <c r="W19" s="125"/>
      <c r="X19" s="126">
        <f t="shared" si="2"/>
        <v>0</v>
      </c>
      <c r="Y19" s="99"/>
      <c r="Z19" s="100">
        <f t="shared" si="3"/>
        <v>0</v>
      </c>
      <c r="AA19" s="96"/>
      <c r="AB19" s="134"/>
      <c r="AC19" s="103">
        <f t="shared" si="4"/>
        <v>0</v>
      </c>
      <c r="AD19" s="103"/>
      <c r="AE19" s="103">
        <f t="shared" si="5"/>
        <v>0</v>
      </c>
      <c r="AF19" s="56">
        <f t="shared" si="6"/>
        <v>0</v>
      </c>
      <c r="AG19" s="104">
        <f t="shared" si="7"/>
        <v>0</v>
      </c>
      <c r="AH19" s="54">
        <f t="shared" si="8"/>
        <v>0</v>
      </c>
      <c r="AI19" s="55">
        <f t="shared" si="9"/>
        <v>0</v>
      </c>
      <c r="AJ19" s="136"/>
      <c r="AK19" s="137"/>
      <c r="AL19" s="137"/>
      <c r="AM19" s="152"/>
      <c r="AN19" s="139"/>
      <c r="AO19" s="140"/>
      <c r="AP19" s="141"/>
      <c r="AQ19" s="142"/>
      <c r="AR19" s="143"/>
      <c r="AS19" s="144"/>
      <c r="AT19" s="153"/>
      <c r="AU19" s="154"/>
      <c r="AV19" s="155"/>
      <c r="AW19" s="156"/>
      <c r="AX19" s="150"/>
      <c r="AY19" s="151"/>
      <c r="AZ19" s="68"/>
      <c r="BB19" s="69"/>
      <c r="BD19" s="70"/>
      <c r="BE19" s="67" t="e">
        <f t="shared" si="10"/>
        <v>#DIV/0!</v>
      </c>
    </row>
    <row r="20" spans="1:57" s="61" customFormat="1" ht="198.75" customHeight="1" thickBot="1">
      <c r="A20" s="72">
        <v>10</v>
      </c>
      <c r="B20" s="115"/>
      <c r="C20" s="73"/>
      <c r="D20" s="73"/>
      <c r="E20" s="73"/>
      <c r="F20" s="73"/>
      <c r="G20" s="74"/>
      <c r="H20" s="105"/>
      <c r="I20" s="118"/>
      <c r="J20" s="119"/>
      <c r="K20" s="119"/>
      <c r="L20" s="127"/>
      <c r="M20" s="106" t="s">
        <v>54</v>
      </c>
      <c r="N20" s="118"/>
      <c r="O20" s="127">
        <v>3500</v>
      </c>
      <c r="P20" s="128"/>
      <c r="Q20" s="129"/>
      <c r="R20" s="127"/>
      <c r="S20" s="127"/>
      <c r="T20" s="127"/>
      <c r="U20" s="130">
        <f t="shared" si="1"/>
        <v>0</v>
      </c>
      <c r="V20" s="131"/>
      <c r="W20" s="132"/>
      <c r="X20" s="133">
        <f t="shared" si="2"/>
        <v>0</v>
      </c>
      <c r="Y20" s="101"/>
      <c r="Z20" s="102">
        <f t="shared" si="3"/>
        <v>0</v>
      </c>
      <c r="AA20" s="107"/>
      <c r="AB20" s="135"/>
      <c r="AC20" s="108">
        <f t="shared" si="4"/>
        <v>0</v>
      </c>
      <c r="AD20" s="108"/>
      <c r="AE20" s="108">
        <f t="shared" si="5"/>
        <v>0</v>
      </c>
      <c r="AF20" s="57">
        <f t="shared" si="6"/>
        <v>0</v>
      </c>
      <c r="AG20" s="109">
        <f t="shared" si="7"/>
        <v>0</v>
      </c>
      <c r="AH20" s="110">
        <f t="shared" si="8"/>
        <v>0</v>
      </c>
      <c r="AI20" s="111">
        <f t="shared" si="9"/>
        <v>0</v>
      </c>
      <c r="AJ20" s="157"/>
      <c r="AK20" s="158"/>
      <c r="AL20" s="158"/>
      <c r="AM20" s="159"/>
      <c r="AN20" s="160"/>
      <c r="AO20" s="161"/>
      <c r="AP20" s="162"/>
      <c r="AQ20" s="163"/>
      <c r="AR20" s="164"/>
      <c r="AS20" s="165"/>
      <c r="AT20" s="166"/>
      <c r="AU20" s="167"/>
      <c r="AV20" s="168"/>
      <c r="AW20" s="169"/>
      <c r="AX20" s="170"/>
      <c r="AY20" s="171"/>
      <c r="AZ20" s="76"/>
      <c r="BB20" s="77"/>
      <c r="BD20" s="78"/>
      <c r="BE20" s="75" t="e">
        <f t="shared" si="10"/>
        <v>#DIV/0!</v>
      </c>
    </row>
  </sheetData>
  <mergeCells count="16">
    <mergeCell ref="A6:H6"/>
    <mergeCell ref="I6:M6"/>
    <mergeCell ref="I7:M7"/>
    <mergeCell ref="I8:M8"/>
    <mergeCell ref="R9:T9"/>
    <mergeCell ref="A7:H7"/>
    <mergeCell ref="A8:H8"/>
    <mergeCell ref="I2:M2"/>
    <mergeCell ref="I3:M3"/>
    <mergeCell ref="I4:M4"/>
    <mergeCell ref="I5:M5"/>
    <mergeCell ref="A1:H1"/>
    <mergeCell ref="A2:H2"/>
    <mergeCell ref="A3:H3"/>
    <mergeCell ref="A4:H4"/>
    <mergeCell ref="A5:H5"/>
  </mergeCells>
  <phoneticPr fontId="2"/>
  <conditionalFormatting sqref="H11">
    <cfRule type="duplicateValues" dxfId="1" priority="2"/>
  </conditionalFormatting>
  <conditionalFormatting sqref="H12:H20">
    <cfRule type="duplicateValues" dxfId="0" priority="1"/>
  </conditionalFormatting>
  <dataValidations count="2">
    <dataValidation imeMode="hiragana" allowBlank="1" showInputMessage="1" showErrorMessage="1" sqref="I21:M65302 BD11:BE20 Y10 AA10:AG10 V10 P10 E10:G10"/>
    <dataValidation imeMode="off" allowBlank="1" showInputMessage="1" showErrorMessage="1" sqref="A10:A11 A13 A15 A17 A19 A21:A65302 B17:G65302 P4:U4 N21:O65302 P6:U8 P1:U1 Y11:Y20 H11:H65302 P9:T9 C10"/>
  </dataValidations>
  <printOptions horizontalCentered="1"/>
  <pageMargins left="0.21" right="0" top="0.19685039370078741" bottom="0.19685039370078741" header="0.22" footer="0.24"/>
  <pageSetup paperSize="9" scale="35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商品提案書</vt:lpstr>
      <vt:lpstr>商品提案書!Print_Area</vt:lpstr>
      <vt:lpstr>商品提案書!Print_Titles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YASHIRO</dc:creator>
  <cp:lastModifiedBy>平野百恵</cp:lastModifiedBy>
  <cp:lastPrinted>2024-07-10T05:11:07Z</cp:lastPrinted>
  <dcterms:created xsi:type="dcterms:W3CDTF">2015-04-28T04:09:27Z</dcterms:created>
  <dcterms:modified xsi:type="dcterms:W3CDTF">2024-10-23T07:51:00Z</dcterms:modified>
</cp:coreProperties>
</file>