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350\03_防災消防担当\010 消防担当\701_R5ＬＰガス価格高騰対策事業／追加実施\08_1小売事業者事務マニュアル\20240207値引一覧表の更新\"/>
    </mc:Choice>
  </mc:AlternateContent>
  <bookViews>
    <workbookView xWindow="0" yWindow="0" windowWidth="28800" windowHeight="10935"/>
  </bookViews>
  <sheets>
    <sheet name="記載例・注意点" sheetId="10" r:id="rId1"/>
    <sheet name="様式２別紙(250件)値引一覧表" sheetId="13" r:id="rId2"/>
  </sheets>
  <definedNames>
    <definedName name="_xlnm.Print_Area" localSheetId="0">記載例・注意点!$A$1:$M$268</definedName>
    <definedName name="_xlnm.Print_Area" localSheetId="1">'様式２別紙(250件)値引一覧表'!$A$1:$M$269</definedName>
    <definedName name="_xlnm.Print_Titles" localSheetId="0">記載例・注意点!$1:$11</definedName>
    <definedName name="_xlnm.Print_Titles" localSheetId="1">'様式２別紙(250件)値引一覧表'!$1:$11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10" l="1"/>
  <c r="H269" i="13"/>
  <c r="G269" i="13"/>
  <c r="E269" i="13"/>
  <c r="I267" i="13"/>
  <c r="F267" i="13"/>
  <c r="J267" i="13" s="1"/>
  <c r="J266" i="13"/>
  <c r="I266" i="13"/>
  <c r="F266" i="13"/>
  <c r="I265" i="13"/>
  <c r="F265" i="13"/>
  <c r="I264" i="13"/>
  <c r="F264" i="13"/>
  <c r="I263" i="13"/>
  <c r="F263" i="13"/>
  <c r="J262" i="13"/>
  <c r="L262" i="13" s="1"/>
  <c r="I262" i="13"/>
  <c r="F262" i="13"/>
  <c r="I261" i="13"/>
  <c r="J261" i="13" s="1"/>
  <c r="L261" i="13" s="1"/>
  <c r="F261" i="13"/>
  <c r="I260" i="13"/>
  <c r="F260" i="13"/>
  <c r="J260" i="13" s="1"/>
  <c r="I259" i="13"/>
  <c r="F259" i="13"/>
  <c r="I258" i="13"/>
  <c r="F258" i="13"/>
  <c r="J258" i="13" s="1"/>
  <c r="I257" i="13"/>
  <c r="F257" i="13"/>
  <c r="J257" i="13" s="1"/>
  <c r="L257" i="13" s="1"/>
  <c r="I256" i="13"/>
  <c r="F256" i="13"/>
  <c r="I255" i="13"/>
  <c r="J255" i="13" s="1"/>
  <c r="F255" i="13"/>
  <c r="I254" i="13"/>
  <c r="J254" i="13" s="1"/>
  <c r="F254" i="13"/>
  <c r="J253" i="13"/>
  <c r="L253" i="13" s="1"/>
  <c r="I253" i="13"/>
  <c r="F253" i="13"/>
  <c r="I252" i="13"/>
  <c r="F252" i="13"/>
  <c r="J252" i="13" s="1"/>
  <c r="I251" i="13"/>
  <c r="F251" i="13"/>
  <c r="J251" i="13" s="1"/>
  <c r="I250" i="13"/>
  <c r="F250" i="13"/>
  <c r="J250" i="13" s="1"/>
  <c r="I249" i="13"/>
  <c r="F249" i="13"/>
  <c r="I248" i="13"/>
  <c r="F248" i="13"/>
  <c r="I247" i="13"/>
  <c r="F247" i="13"/>
  <c r="I246" i="13"/>
  <c r="J246" i="13" s="1"/>
  <c r="F246" i="13"/>
  <c r="J245" i="13"/>
  <c r="L245" i="13" s="1"/>
  <c r="I245" i="13"/>
  <c r="F245" i="13"/>
  <c r="I244" i="13"/>
  <c r="F244" i="13"/>
  <c r="J244" i="13" s="1"/>
  <c r="I243" i="13"/>
  <c r="F243" i="13"/>
  <c r="I242" i="13"/>
  <c r="F242" i="13"/>
  <c r="J242" i="13" s="1"/>
  <c r="I241" i="13"/>
  <c r="F241" i="13"/>
  <c r="I240" i="13"/>
  <c r="F240" i="13"/>
  <c r="I239" i="13"/>
  <c r="J239" i="13" s="1"/>
  <c r="F239" i="13"/>
  <c r="I238" i="13"/>
  <c r="J238" i="13" s="1"/>
  <c r="F238" i="13"/>
  <c r="J237" i="13"/>
  <c r="L237" i="13" s="1"/>
  <c r="I237" i="13"/>
  <c r="F237" i="13"/>
  <c r="I236" i="13"/>
  <c r="F236" i="13"/>
  <c r="J236" i="13" s="1"/>
  <c r="I235" i="13"/>
  <c r="F235" i="13"/>
  <c r="J235" i="13" s="1"/>
  <c r="I234" i="13"/>
  <c r="F234" i="13"/>
  <c r="J234" i="13" s="1"/>
  <c r="I233" i="13"/>
  <c r="F233" i="13"/>
  <c r="L232" i="13"/>
  <c r="I232" i="13"/>
  <c r="F232" i="13"/>
  <c r="J232" i="13" s="1"/>
  <c r="K232" i="13" s="1"/>
  <c r="I231" i="13"/>
  <c r="F231" i="13"/>
  <c r="I230" i="13"/>
  <c r="J230" i="13" s="1"/>
  <c r="F230" i="13"/>
  <c r="I229" i="13"/>
  <c r="F229" i="13"/>
  <c r="J229" i="13" s="1"/>
  <c r="I228" i="13"/>
  <c r="F228" i="13"/>
  <c r="I227" i="13"/>
  <c r="F227" i="13"/>
  <c r="J226" i="13"/>
  <c r="I226" i="13"/>
  <c r="F226" i="13"/>
  <c r="I225" i="13"/>
  <c r="F225" i="13"/>
  <c r="J225" i="13" s="1"/>
  <c r="I224" i="13"/>
  <c r="F224" i="13"/>
  <c r="I223" i="13"/>
  <c r="J223" i="13" s="1"/>
  <c r="F223" i="13"/>
  <c r="I222" i="13"/>
  <c r="J222" i="13" s="1"/>
  <c r="F222" i="13"/>
  <c r="I221" i="13"/>
  <c r="F221" i="13"/>
  <c r="J221" i="13" s="1"/>
  <c r="I220" i="13"/>
  <c r="F220" i="13"/>
  <c r="J220" i="13" s="1"/>
  <c r="I219" i="13"/>
  <c r="F219" i="13"/>
  <c r="J219" i="13" s="1"/>
  <c r="J218" i="13"/>
  <c r="I218" i="13"/>
  <c r="F218" i="13"/>
  <c r="I217" i="13"/>
  <c r="F217" i="13"/>
  <c r="I216" i="13"/>
  <c r="F216" i="13"/>
  <c r="I215" i="13"/>
  <c r="J215" i="13" s="1"/>
  <c r="F215" i="13"/>
  <c r="I214" i="13"/>
  <c r="J214" i="13" s="1"/>
  <c r="F214" i="13"/>
  <c r="I213" i="13"/>
  <c r="F213" i="13"/>
  <c r="J213" i="13" s="1"/>
  <c r="I212" i="13"/>
  <c r="F212" i="13"/>
  <c r="I211" i="13"/>
  <c r="F211" i="13"/>
  <c r="J211" i="13" s="1"/>
  <c r="I210" i="13"/>
  <c r="J210" i="13" s="1"/>
  <c r="F210" i="13"/>
  <c r="I209" i="13"/>
  <c r="F209" i="13"/>
  <c r="I208" i="13"/>
  <c r="F208" i="13"/>
  <c r="J208" i="13" s="1"/>
  <c r="K208" i="13" s="1"/>
  <c r="I207" i="13"/>
  <c r="F207" i="13"/>
  <c r="I206" i="13"/>
  <c r="F206" i="13"/>
  <c r="I205" i="13"/>
  <c r="F205" i="13"/>
  <c r="J205" i="13" s="1"/>
  <c r="I204" i="13"/>
  <c r="F204" i="13"/>
  <c r="I203" i="13"/>
  <c r="F203" i="13"/>
  <c r="I202" i="13"/>
  <c r="F202" i="13"/>
  <c r="J202" i="13" s="1"/>
  <c r="I201" i="13"/>
  <c r="F201" i="13"/>
  <c r="J201" i="13" s="1"/>
  <c r="I200" i="13"/>
  <c r="F200" i="13"/>
  <c r="J200" i="13" s="1"/>
  <c r="K200" i="13" s="1"/>
  <c r="I199" i="13"/>
  <c r="J199" i="13" s="1"/>
  <c r="F199" i="13"/>
  <c r="I198" i="13"/>
  <c r="F198" i="13"/>
  <c r="I197" i="13"/>
  <c r="F197" i="13"/>
  <c r="J197" i="13" s="1"/>
  <c r="I196" i="13"/>
  <c r="F196" i="13"/>
  <c r="I195" i="13"/>
  <c r="F195" i="13"/>
  <c r="I194" i="13"/>
  <c r="F194" i="13"/>
  <c r="J194" i="13" s="1"/>
  <c r="I193" i="13"/>
  <c r="F193" i="13"/>
  <c r="I192" i="13"/>
  <c r="F192" i="13"/>
  <c r="J192" i="13" s="1"/>
  <c r="K192" i="13" s="1"/>
  <c r="I191" i="13"/>
  <c r="F191" i="13"/>
  <c r="I190" i="13"/>
  <c r="F190" i="13"/>
  <c r="I189" i="13"/>
  <c r="F189" i="13"/>
  <c r="J189" i="13" s="1"/>
  <c r="I188" i="13"/>
  <c r="F188" i="13"/>
  <c r="I187" i="13"/>
  <c r="F187" i="13"/>
  <c r="I186" i="13"/>
  <c r="F186" i="13"/>
  <c r="J186" i="13" s="1"/>
  <c r="I185" i="13"/>
  <c r="F185" i="13"/>
  <c r="J185" i="13" s="1"/>
  <c r="I184" i="13"/>
  <c r="F184" i="13"/>
  <c r="J184" i="13" s="1"/>
  <c r="K184" i="13" s="1"/>
  <c r="I183" i="13"/>
  <c r="J183" i="13" s="1"/>
  <c r="F183" i="13"/>
  <c r="I182" i="13"/>
  <c r="F182" i="13"/>
  <c r="I181" i="13"/>
  <c r="F181" i="13"/>
  <c r="J181" i="13" s="1"/>
  <c r="I180" i="13"/>
  <c r="F180" i="13"/>
  <c r="J180" i="13" s="1"/>
  <c r="I179" i="13"/>
  <c r="F179" i="13"/>
  <c r="I178" i="13"/>
  <c r="F178" i="13"/>
  <c r="J178" i="13" s="1"/>
  <c r="I177" i="13"/>
  <c r="F177" i="13"/>
  <c r="I176" i="13"/>
  <c r="F176" i="13"/>
  <c r="J176" i="13" s="1"/>
  <c r="K176" i="13" s="1"/>
  <c r="I175" i="13"/>
  <c r="F175" i="13"/>
  <c r="I174" i="13"/>
  <c r="F174" i="13"/>
  <c r="I173" i="13"/>
  <c r="F173" i="13"/>
  <c r="J173" i="13" s="1"/>
  <c r="I172" i="13"/>
  <c r="F172" i="13"/>
  <c r="I171" i="13"/>
  <c r="F171" i="13"/>
  <c r="I170" i="13"/>
  <c r="F170" i="13"/>
  <c r="J170" i="13" s="1"/>
  <c r="I169" i="13"/>
  <c r="F169" i="13"/>
  <c r="J169" i="13" s="1"/>
  <c r="I168" i="13"/>
  <c r="F168" i="13"/>
  <c r="I167" i="13"/>
  <c r="F167" i="13"/>
  <c r="I166" i="13"/>
  <c r="J166" i="13" s="1"/>
  <c r="F166" i="13"/>
  <c r="J165" i="13"/>
  <c r="L165" i="13" s="1"/>
  <c r="I165" i="13"/>
  <c r="F165" i="13"/>
  <c r="I164" i="13"/>
  <c r="F164" i="13"/>
  <c r="J164" i="13" s="1"/>
  <c r="I163" i="13"/>
  <c r="F163" i="13"/>
  <c r="J163" i="13" s="1"/>
  <c r="I162" i="13"/>
  <c r="F162" i="13"/>
  <c r="J162" i="13" s="1"/>
  <c r="I161" i="13"/>
  <c r="F161" i="13"/>
  <c r="J161" i="13" s="1"/>
  <c r="L160" i="13"/>
  <c r="I160" i="13"/>
  <c r="F160" i="13"/>
  <c r="J160" i="13" s="1"/>
  <c r="K160" i="13" s="1"/>
  <c r="I159" i="13"/>
  <c r="F159" i="13"/>
  <c r="I158" i="13"/>
  <c r="J158" i="13" s="1"/>
  <c r="F158" i="13"/>
  <c r="I157" i="13"/>
  <c r="F157" i="13"/>
  <c r="J157" i="13" s="1"/>
  <c r="I156" i="13"/>
  <c r="F156" i="13"/>
  <c r="I155" i="13"/>
  <c r="F155" i="13"/>
  <c r="J155" i="13" s="1"/>
  <c r="J154" i="13"/>
  <c r="I154" i="13"/>
  <c r="F154" i="13"/>
  <c r="I153" i="13"/>
  <c r="F153" i="13"/>
  <c r="J153" i="13" s="1"/>
  <c r="I152" i="13"/>
  <c r="F152" i="13"/>
  <c r="I151" i="13"/>
  <c r="F151" i="13"/>
  <c r="I150" i="13"/>
  <c r="F150" i="13"/>
  <c r="K149" i="13"/>
  <c r="J149" i="13"/>
  <c r="L149" i="13" s="1"/>
  <c r="I149" i="13"/>
  <c r="F149" i="13"/>
  <c r="I148" i="13"/>
  <c r="F148" i="13"/>
  <c r="I147" i="13"/>
  <c r="F147" i="13"/>
  <c r="J146" i="13"/>
  <c r="I146" i="13"/>
  <c r="F146" i="13"/>
  <c r="I145" i="13"/>
  <c r="F145" i="13"/>
  <c r="J145" i="13" s="1"/>
  <c r="I144" i="13"/>
  <c r="F144" i="13"/>
  <c r="I143" i="13"/>
  <c r="J143" i="13" s="1"/>
  <c r="F143" i="13"/>
  <c r="I142" i="13"/>
  <c r="F142" i="13"/>
  <c r="I141" i="13"/>
  <c r="F141" i="13"/>
  <c r="J141" i="13" s="1"/>
  <c r="I140" i="13"/>
  <c r="F140" i="13"/>
  <c r="I139" i="13"/>
  <c r="F139" i="13"/>
  <c r="J139" i="13" s="1"/>
  <c r="I138" i="13"/>
  <c r="F138" i="13"/>
  <c r="J138" i="13" s="1"/>
  <c r="I137" i="13"/>
  <c r="F137" i="13"/>
  <c r="I136" i="13"/>
  <c r="F136" i="13"/>
  <c r="J136" i="13" s="1"/>
  <c r="K136" i="13" s="1"/>
  <c r="I135" i="13"/>
  <c r="J135" i="13" s="1"/>
  <c r="F135" i="13"/>
  <c r="I134" i="13"/>
  <c r="F134" i="13"/>
  <c r="J134" i="13" s="1"/>
  <c r="L134" i="13" s="1"/>
  <c r="I133" i="13"/>
  <c r="J133" i="13" s="1"/>
  <c r="F133" i="13"/>
  <c r="I132" i="13"/>
  <c r="F132" i="13"/>
  <c r="I131" i="13"/>
  <c r="F131" i="13"/>
  <c r="I130" i="13"/>
  <c r="F130" i="13"/>
  <c r="J130" i="13" s="1"/>
  <c r="I129" i="13"/>
  <c r="F129" i="13"/>
  <c r="J129" i="13" s="1"/>
  <c r="I128" i="13"/>
  <c r="F128" i="13"/>
  <c r="J128" i="13" s="1"/>
  <c r="K128" i="13" s="1"/>
  <c r="I127" i="13"/>
  <c r="J127" i="13" s="1"/>
  <c r="F127" i="13"/>
  <c r="I126" i="13"/>
  <c r="J126" i="13" s="1"/>
  <c r="L126" i="13" s="1"/>
  <c r="F126" i="13"/>
  <c r="J125" i="13"/>
  <c r="L125" i="13" s="1"/>
  <c r="I125" i="13"/>
  <c r="F125" i="13"/>
  <c r="I124" i="13"/>
  <c r="F124" i="13"/>
  <c r="J124" i="13" s="1"/>
  <c r="I123" i="13"/>
  <c r="F123" i="13"/>
  <c r="J123" i="13" s="1"/>
  <c r="I122" i="13"/>
  <c r="F122" i="13"/>
  <c r="J122" i="13" s="1"/>
  <c r="I121" i="13"/>
  <c r="F121" i="13"/>
  <c r="J121" i="13" s="1"/>
  <c r="L119" i="13"/>
  <c r="I119" i="13"/>
  <c r="F119" i="13"/>
  <c r="J119" i="13" s="1"/>
  <c r="K119" i="13" s="1"/>
  <c r="I118" i="13"/>
  <c r="F118" i="13"/>
  <c r="I117" i="13"/>
  <c r="F117" i="13"/>
  <c r="J117" i="13" s="1"/>
  <c r="L117" i="13" s="1"/>
  <c r="I116" i="13"/>
  <c r="F116" i="13"/>
  <c r="J116" i="13" s="1"/>
  <c r="I115" i="13"/>
  <c r="F115" i="13"/>
  <c r="I114" i="13"/>
  <c r="F114" i="13"/>
  <c r="J114" i="13" s="1"/>
  <c r="I113" i="13"/>
  <c r="J113" i="13" s="1"/>
  <c r="F113" i="13"/>
  <c r="I112" i="13"/>
  <c r="F112" i="13"/>
  <c r="I111" i="13"/>
  <c r="F111" i="13"/>
  <c r="J111" i="13" s="1"/>
  <c r="K111" i="13" s="1"/>
  <c r="I110" i="13"/>
  <c r="J110" i="13" s="1"/>
  <c r="F110" i="13"/>
  <c r="I109" i="13"/>
  <c r="F109" i="13"/>
  <c r="J109" i="13" s="1"/>
  <c r="L109" i="13" s="1"/>
  <c r="I108" i="13"/>
  <c r="J108" i="13" s="1"/>
  <c r="F108" i="13"/>
  <c r="I107" i="13"/>
  <c r="F107" i="13"/>
  <c r="I106" i="13"/>
  <c r="F106" i="13"/>
  <c r="I105" i="13"/>
  <c r="F105" i="13"/>
  <c r="J105" i="13" s="1"/>
  <c r="I104" i="13"/>
  <c r="F104" i="13"/>
  <c r="J104" i="13" s="1"/>
  <c r="I103" i="13"/>
  <c r="F103" i="13"/>
  <c r="J103" i="13" s="1"/>
  <c r="K103" i="13" s="1"/>
  <c r="I102" i="13"/>
  <c r="J102" i="13" s="1"/>
  <c r="F102" i="13"/>
  <c r="I101" i="13"/>
  <c r="J101" i="13" s="1"/>
  <c r="L101" i="13" s="1"/>
  <c r="F101" i="13"/>
  <c r="J100" i="13"/>
  <c r="L100" i="13" s="1"/>
  <c r="I100" i="13"/>
  <c r="F100" i="13"/>
  <c r="I99" i="13"/>
  <c r="F99" i="13"/>
  <c r="J99" i="13" s="1"/>
  <c r="I98" i="13"/>
  <c r="F98" i="13"/>
  <c r="J98" i="13" s="1"/>
  <c r="J97" i="13"/>
  <c r="L97" i="13" s="1"/>
  <c r="I97" i="13"/>
  <c r="F97" i="13"/>
  <c r="I96" i="13"/>
  <c r="F96" i="13"/>
  <c r="J96" i="13" s="1"/>
  <c r="I95" i="13"/>
  <c r="F95" i="13"/>
  <c r="J95" i="13" s="1"/>
  <c r="K95" i="13" s="1"/>
  <c r="I94" i="13"/>
  <c r="F94" i="13"/>
  <c r="I93" i="13"/>
  <c r="F93" i="13"/>
  <c r="J93" i="13" s="1"/>
  <c r="L93" i="13" s="1"/>
  <c r="I92" i="13"/>
  <c r="F92" i="13"/>
  <c r="J92" i="13" s="1"/>
  <c r="I91" i="13"/>
  <c r="F91" i="13"/>
  <c r="I90" i="13"/>
  <c r="F90" i="13"/>
  <c r="J90" i="13" s="1"/>
  <c r="I89" i="13"/>
  <c r="F89" i="13"/>
  <c r="J89" i="13" s="1"/>
  <c r="I88" i="13"/>
  <c r="F88" i="13"/>
  <c r="I87" i="13"/>
  <c r="F87" i="13"/>
  <c r="J87" i="13" s="1"/>
  <c r="K87" i="13" s="1"/>
  <c r="I86" i="13"/>
  <c r="F86" i="13"/>
  <c r="I85" i="13"/>
  <c r="F85" i="13"/>
  <c r="J85" i="13" s="1"/>
  <c r="L85" i="13" s="1"/>
  <c r="J84" i="13"/>
  <c r="L84" i="13" s="1"/>
  <c r="I84" i="13"/>
  <c r="F84" i="13"/>
  <c r="I83" i="13"/>
  <c r="F83" i="13"/>
  <c r="J83" i="13" s="1"/>
  <c r="I82" i="13"/>
  <c r="F82" i="13"/>
  <c r="J81" i="13"/>
  <c r="L81" i="13" s="1"/>
  <c r="I81" i="13"/>
  <c r="F81" i="13"/>
  <c r="I80" i="13"/>
  <c r="F80" i="13"/>
  <c r="I79" i="13"/>
  <c r="F79" i="13"/>
  <c r="J79" i="13" s="1"/>
  <c r="K79" i="13" s="1"/>
  <c r="I78" i="13"/>
  <c r="F78" i="13"/>
  <c r="J78" i="13" s="1"/>
  <c r="J77" i="13"/>
  <c r="I77" i="13"/>
  <c r="F77" i="13"/>
  <c r="I76" i="13"/>
  <c r="F76" i="13"/>
  <c r="J76" i="13" s="1"/>
  <c r="I75" i="13"/>
  <c r="F75" i="13"/>
  <c r="I74" i="13"/>
  <c r="F74" i="13"/>
  <c r="I73" i="13"/>
  <c r="F73" i="13"/>
  <c r="J73" i="13" s="1"/>
  <c r="J72" i="13"/>
  <c r="L72" i="13" s="1"/>
  <c r="I72" i="13"/>
  <c r="F72" i="13"/>
  <c r="I71" i="13"/>
  <c r="F71" i="13"/>
  <c r="I70" i="13"/>
  <c r="J70" i="13" s="1"/>
  <c r="F70" i="13"/>
  <c r="I69" i="13"/>
  <c r="F69" i="13"/>
  <c r="I68" i="13"/>
  <c r="F68" i="13"/>
  <c r="J68" i="13" s="1"/>
  <c r="L68" i="13" s="1"/>
  <c r="I67" i="13"/>
  <c r="F67" i="13"/>
  <c r="I66" i="13"/>
  <c r="F66" i="13"/>
  <c r="I65" i="13"/>
  <c r="J65" i="13" s="1"/>
  <c r="L65" i="13" s="1"/>
  <c r="F65" i="13"/>
  <c r="I64" i="13"/>
  <c r="F64" i="13"/>
  <c r="J64" i="13" s="1"/>
  <c r="L64" i="13" s="1"/>
  <c r="I63" i="13"/>
  <c r="F63" i="13"/>
  <c r="I62" i="13"/>
  <c r="F62" i="13"/>
  <c r="I61" i="13"/>
  <c r="F61" i="13"/>
  <c r="J60" i="13"/>
  <c r="L60" i="13" s="1"/>
  <c r="I60" i="13"/>
  <c r="F60" i="13"/>
  <c r="I59" i="13"/>
  <c r="F59" i="13"/>
  <c r="I58" i="13"/>
  <c r="F58" i="13"/>
  <c r="I57" i="13"/>
  <c r="F57" i="13"/>
  <c r="J57" i="13" s="1"/>
  <c r="L57" i="13" s="1"/>
  <c r="J56" i="13"/>
  <c r="L56" i="13" s="1"/>
  <c r="I56" i="13"/>
  <c r="F56" i="13"/>
  <c r="I55" i="13"/>
  <c r="F55" i="13"/>
  <c r="I54" i="13"/>
  <c r="F54" i="13"/>
  <c r="J54" i="13" s="1"/>
  <c r="K54" i="13" s="1"/>
  <c r="I53" i="13"/>
  <c r="F53" i="13"/>
  <c r="I52" i="13"/>
  <c r="J52" i="13" s="1"/>
  <c r="L52" i="13" s="1"/>
  <c r="F52" i="13"/>
  <c r="I51" i="13"/>
  <c r="F51" i="13"/>
  <c r="I50" i="13"/>
  <c r="F50" i="13"/>
  <c r="I49" i="13"/>
  <c r="F49" i="13"/>
  <c r="I48" i="13"/>
  <c r="J48" i="13" s="1"/>
  <c r="F48" i="13"/>
  <c r="I47" i="13"/>
  <c r="F47" i="13"/>
  <c r="I46" i="13"/>
  <c r="F46" i="13"/>
  <c r="J46" i="13" s="1"/>
  <c r="L46" i="13" s="1"/>
  <c r="I45" i="13"/>
  <c r="F45" i="13"/>
  <c r="J45" i="13" s="1"/>
  <c r="I44" i="13"/>
  <c r="F44" i="13"/>
  <c r="J44" i="13" s="1"/>
  <c r="L44" i="13" s="1"/>
  <c r="I43" i="13"/>
  <c r="F43" i="13"/>
  <c r="I42" i="13"/>
  <c r="F42" i="13"/>
  <c r="I41" i="13"/>
  <c r="F41" i="13"/>
  <c r="I40" i="13"/>
  <c r="F40" i="13"/>
  <c r="J40" i="13" s="1"/>
  <c r="I39" i="13"/>
  <c r="F39" i="13"/>
  <c r="I38" i="13"/>
  <c r="F38" i="13"/>
  <c r="I37" i="13"/>
  <c r="F37" i="13"/>
  <c r="I36" i="13"/>
  <c r="F36" i="13"/>
  <c r="J36" i="13" s="1"/>
  <c r="L36" i="13" s="1"/>
  <c r="I35" i="13"/>
  <c r="F35" i="13"/>
  <c r="J35" i="13" s="1"/>
  <c r="I34" i="13"/>
  <c r="F34" i="13"/>
  <c r="J34" i="13" s="1"/>
  <c r="I33" i="13"/>
  <c r="F33" i="13"/>
  <c r="I32" i="13"/>
  <c r="F32" i="13"/>
  <c r="J32" i="13" s="1"/>
  <c r="L32" i="13" s="1"/>
  <c r="I31" i="13"/>
  <c r="F31" i="13"/>
  <c r="J31" i="13" s="1"/>
  <c r="I30" i="13"/>
  <c r="F30" i="13"/>
  <c r="J30" i="13" s="1"/>
  <c r="I29" i="13"/>
  <c r="F29" i="13"/>
  <c r="I28" i="13"/>
  <c r="F28" i="13"/>
  <c r="J28" i="13" s="1"/>
  <c r="L28" i="13" s="1"/>
  <c r="I27" i="13"/>
  <c r="D269" i="13"/>
  <c r="I26" i="13"/>
  <c r="F26" i="13"/>
  <c r="I25" i="13"/>
  <c r="F25" i="13"/>
  <c r="J25" i="13" s="1"/>
  <c r="I24" i="13"/>
  <c r="F24" i="13"/>
  <c r="J24" i="13" s="1"/>
  <c r="I23" i="13"/>
  <c r="F23" i="13"/>
  <c r="J23" i="13" s="1"/>
  <c r="I22" i="13"/>
  <c r="F22" i="13"/>
  <c r="J22" i="13" s="1"/>
  <c r="L22" i="13" s="1"/>
  <c r="I21" i="13"/>
  <c r="F21" i="13"/>
  <c r="I20" i="13"/>
  <c r="F20" i="13"/>
  <c r="J20" i="13" s="1"/>
  <c r="I19" i="13"/>
  <c r="F19" i="13"/>
  <c r="I18" i="13"/>
  <c r="F18" i="13"/>
  <c r="I17" i="13"/>
  <c r="F17" i="13"/>
  <c r="I16" i="13"/>
  <c r="F16" i="13"/>
  <c r="E16" i="13"/>
  <c r="D16" i="13"/>
  <c r="K15" i="13"/>
  <c r="I15" i="13"/>
  <c r="F15" i="13"/>
  <c r="J14" i="13"/>
  <c r="K14" i="13" s="1"/>
  <c r="I14" i="13"/>
  <c r="F14" i="13"/>
  <c r="I13" i="13"/>
  <c r="F13" i="13"/>
  <c r="I12" i="13"/>
  <c r="F12" i="13"/>
  <c r="J12" i="13" s="1"/>
  <c r="K15" i="10"/>
  <c r="J42" i="13" l="1"/>
  <c r="L42" i="13" s="1"/>
  <c r="J61" i="13"/>
  <c r="J62" i="13"/>
  <c r="K62" i="13" s="1"/>
  <c r="J69" i="13"/>
  <c r="J21" i="13"/>
  <c r="J41" i="13"/>
  <c r="J49" i="13"/>
  <c r="J53" i="13"/>
  <c r="K53" i="13" s="1"/>
  <c r="K42" i="13"/>
  <c r="L141" i="13"/>
  <c r="K141" i="13"/>
  <c r="L229" i="13"/>
  <c r="K229" i="13"/>
  <c r="L76" i="13"/>
  <c r="K76" i="13"/>
  <c r="L133" i="13"/>
  <c r="K133" i="13"/>
  <c r="K221" i="13"/>
  <c r="L221" i="13"/>
  <c r="L73" i="13"/>
  <c r="K73" i="13"/>
  <c r="L108" i="13"/>
  <c r="K108" i="13"/>
  <c r="L92" i="13"/>
  <c r="K92" i="13"/>
  <c r="L157" i="13"/>
  <c r="K157" i="13"/>
  <c r="K20" i="13"/>
  <c r="L20" i="13"/>
  <c r="L49" i="13"/>
  <c r="K49" i="13"/>
  <c r="L89" i="13"/>
  <c r="K89" i="13"/>
  <c r="L116" i="13"/>
  <c r="K116" i="13"/>
  <c r="L173" i="13"/>
  <c r="K173" i="13"/>
  <c r="L181" i="13"/>
  <c r="K181" i="13"/>
  <c r="L189" i="13"/>
  <c r="K189" i="13"/>
  <c r="L197" i="13"/>
  <c r="K197" i="13"/>
  <c r="L205" i="13"/>
  <c r="K205" i="13"/>
  <c r="L213" i="13"/>
  <c r="K213" i="13"/>
  <c r="L14" i="13"/>
  <c r="F27" i="13"/>
  <c r="J27" i="13" s="1"/>
  <c r="J38" i="13"/>
  <c r="L38" i="13" s="1"/>
  <c r="J51" i="13"/>
  <c r="K56" i="13"/>
  <c r="J94" i="13"/>
  <c r="L94" i="13" s="1"/>
  <c r="K97" i="13"/>
  <c r="K100" i="13"/>
  <c r="J107" i="13"/>
  <c r="J118" i="13"/>
  <c r="K125" i="13"/>
  <c r="J132" i="13"/>
  <c r="J144" i="13"/>
  <c r="J147" i="13"/>
  <c r="J159" i="13"/>
  <c r="K165" i="13"/>
  <c r="J172" i="13"/>
  <c r="J174" i="13"/>
  <c r="J188" i="13"/>
  <c r="J190" i="13"/>
  <c r="J204" i="13"/>
  <c r="J206" i="13"/>
  <c r="J216" i="13"/>
  <c r="K216" i="13" s="1"/>
  <c r="J231" i="13"/>
  <c r="L231" i="13" s="1"/>
  <c r="K237" i="13"/>
  <c r="J241" i="13"/>
  <c r="K253" i="13"/>
  <c r="J263" i="13"/>
  <c r="J247" i="13"/>
  <c r="J264" i="13"/>
  <c r="K264" i="13" s="1"/>
  <c r="J15" i="13"/>
  <c r="L15" i="13" s="1"/>
  <c r="J18" i="13"/>
  <c r="L18" i="13" s="1"/>
  <c r="J33" i="13"/>
  <c r="K33" i="13" s="1"/>
  <c r="J39" i="13"/>
  <c r="J55" i="13"/>
  <c r="J63" i="13"/>
  <c r="J71" i="13"/>
  <c r="J86" i="13"/>
  <c r="J148" i="13"/>
  <c r="J150" i="13"/>
  <c r="L150" i="13" s="1"/>
  <c r="J175" i="13"/>
  <c r="J179" i="13"/>
  <c r="J191" i="13"/>
  <c r="J195" i="13"/>
  <c r="J207" i="13"/>
  <c r="J217" i="13"/>
  <c r="J248" i="13"/>
  <c r="K248" i="13" s="1"/>
  <c r="J265" i="13"/>
  <c r="L265" i="13" s="1"/>
  <c r="J13" i="13"/>
  <c r="K57" i="13"/>
  <c r="K60" i="13"/>
  <c r="K68" i="13"/>
  <c r="K81" i="13"/>
  <c r="K84" i="13"/>
  <c r="J151" i="13"/>
  <c r="J182" i="13"/>
  <c r="L182" i="13" s="1"/>
  <c r="J196" i="13"/>
  <c r="J198" i="13"/>
  <c r="J224" i="13"/>
  <c r="J227" i="13"/>
  <c r="J233" i="13"/>
  <c r="K245" i="13"/>
  <c r="J249" i="13"/>
  <c r="J19" i="13"/>
  <c r="L19" i="13" s="1"/>
  <c r="J26" i="13"/>
  <c r="L26" i="13" s="1"/>
  <c r="J43" i="13"/>
  <c r="J67" i="13"/>
  <c r="L79" i="13"/>
  <c r="J82" i="13"/>
  <c r="J88" i="13"/>
  <c r="J91" i="13"/>
  <c r="J115" i="13"/>
  <c r="L115" i="13" s="1"/>
  <c r="J140" i="13"/>
  <c r="J142" i="13"/>
  <c r="J152" i="13"/>
  <c r="K152" i="13" s="1"/>
  <c r="J167" i="13"/>
  <c r="J177" i="13"/>
  <c r="J193" i="13"/>
  <c r="L193" i="13" s="1"/>
  <c r="L208" i="13"/>
  <c r="J212" i="13"/>
  <c r="L212" i="13" s="1"/>
  <c r="J243" i="13"/>
  <c r="J16" i="13"/>
  <c r="J29" i="13"/>
  <c r="L29" i="13" s="1"/>
  <c r="J37" i="13"/>
  <c r="L37" i="13" s="1"/>
  <c r="J47" i="13"/>
  <c r="L47" i="13" s="1"/>
  <c r="J50" i="13"/>
  <c r="K50" i="13" s="1"/>
  <c r="J75" i="13"/>
  <c r="K75" i="13" s="1"/>
  <c r="J80" i="13"/>
  <c r="J106" i="13"/>
  <c r="J112" i="13"/>
  <c r="J131" i="13"/>
  <c r="J137" i="13"/>
  <c r="J156" i="13"/>
  <c r="J168" i="13"/>
  <c r="J171" i="13"/>
  <c r="J187" i="13"/>
  <c r="L187" i="13" s="1"/>
  <c r="J203" i="13"/>
  <c r="J209" i="13"/>
  <c r="J228" i="13"/>
  <c r="J240" i="13"/>
  <c r="K240" i="13" s="1"/>
  <c r="J256" i="13"/>
  <c r="K256" i="13" s="1"/>
  <c r="J259" i="13"/>
  <c r="K37" i="13"/>
  <c r="L53" i="13"/>
  <c r="L102" i="13"/>
  <c r="K102" i="13"/>
  <c r="L41" i="13"/>
  <c r="K41" i="13"/>
  <c r="L61" i="13"/>
  <c r="K61" i="13"/>
  <c r="L69" i="13"/>
  <c r="K69" i="13"/>
  <c r="K29" i="13"/>
  <c r="L51" i="13"/>
  <c r="K51" i="13"/>
  <c r="K94" i="13"/>
  <c r="L16" i="13"/>
  <c r="K16" i="13"/>
  <c r="L23" i="13"/>
  <c r="K23" i="13"/>
  <c r="L27" i="13"/>
  <c r="K27" i="13"/>
  <c r="L48" i="13"/>
  <c r="K48" i="13"/>
  <c r="K70" i="13"/>
  <c r="L70" i="13"/>
  <c r="L43" i="13"/>
  <c r="K43" i="13"/>
  <c r="K38" i="13"/>
  <c r="L12" i="13"/>
  <c r="K12" i="13"/>
  <c r="L86" i="13"/>
  <c r="K86" i="13"/>
  <c r="L34" i="13"/>
  <c r="K34" i="13"/>
  <c r="L24" i="13"/>
  <c r="K24" i="13"/>
  <c r="L30" i="13"/>
  <c r="K30" i="13"/>
  <c r="L45" i="13"/>
  <c r="K45" i="13"/>
  <c r="L62" i="13"/>
  <c r="K39" i="13"/>
  <c r="L39" i="13"/>
  <c r="L21" i="13"/>
  <c r="K21" i="13"/>
  <c r="K25" i="13"/>
  <c r="L25" i="13"/>
  <c r="L35" i="13"/>
  <c r="K35" i="13"/>
  <c r="L13" i="13"/>
  <c r="K13" i="13"/>
  <c r="L31" i="13"/>
  <c r="K31" i="13"/>
  <c r="L40" i="13"/>
  <c r="K40" i="13"/>
  <c r="L78" i="13"/>
  <c r="K78" i="13"/>
  <c r="L162" i="13"/>
  <c r="K162" i="13"/>
  <c r="L172" i="13"/>
  <c r="K172" i="13"/>
  <c r="K193" i="13"/>
  <c r="L236" i="13"/>
  <c r="K236" i="13"/>
  <c r="L238" i="13"/>
  <c r="K238" i="13"/>
  <c r="L251" i="13"/>
  <c r="K251" i="13"/>
  <c r="K22" i="13"/>
  <c r="K28" i="13"/>
  <c r="K32" i="13"/>
  <c r="K36" i="13"/>
  <c r="K44" i="13"/>
  <c r="K46" i="13"/>
  <c r="J59" i="13"/>
  <c r="J74" i="13"/>
  <c r="L105" i="13"/>
  <c r="K105" i="13"/>
  <c r="L121" i="13"/>
  <c r="K121" i="13"/>
  <c r="L135" i="13"/>
  <c r="K135" i="13"/>
  <c r="L138" i="13"/>
  <c r="K138" i="13"/>
  <c r="L148" i="13"/>
  <c r="K148" i="13"/>
  <c r="L163" i="13"/>
  <c r="K163" i="13"/>
  <c r="L169" i="13"/>
  <c r="K169" i="13"/>
  <c r="L199" i="13"/>
  <c r="K199" i="13"/>
  <c r="L202" i="13"/>
  <c r="K202" i="13"/>
  <c r="L214" i="13"/>
  <c r="K214" i="13"/>
  <c r="L227" i="13"/>
  <c r="K227" i="13"/>
  <c r="L233" i="13"/>
  <c r="K233" i="13"/>
  <c r="L263" i="13"/>
  <c r="K263" i="13"/>
  <c r="L266" i="13"/>
  <c r="K266" i="13"/>
  <c r="L124" i="13"/>
  <c r="K124" i="13"/>
  <c r="L174" i="13"/>
  <c r="K174" i="13"/>
  <c r="L260" i="13"/>
  <c r="K260" i="13"/>
  <c r="L50" i="13"/>
  <c r="L106" i="13"/>
  <c r="K106" i="13"/>
  <c r="L111" i="13"/>
  <c r="L139" i="13"/>
  <c r="K139" i="13"/>
  <c r="L145" i="13"/>
  <c r="K145" i="13"/>
  <c r="L175" i="13"/>
  <c r="K175" i="13"/>
  <c r="L178" i="13"/>
  <c r="K178" i="13"/>
  <c r="L184" i="13"/>
  <c r="L188" i="13"/>
  <c r="K188" i="13"/>
  <c r="L190" i="13"/>
  <c r="K190" i="13"/>
  <c r="L203" i="13"/>
  <c r="K203" i="13"/>
  <c r="L209" i="13"/>
  <c r="K209" i="13"/>
  <c r="L239" i="13"/>
  <c r="K239" i="13"/>
  <c r="L242" i="13"/>
  <c r="K242" i="13"/>
  <c r="L248" i="13"/>
  <c r="L252" i="13"/>
  <c r="K252" i="13"/>
  <c r="L254" i="13"/>
  <c r="K254" i="13"/>
  <c r="L267" i="13"/>
  <c r="K267" i="13"/>
  <c r="L226" i="13"/>
  <c r="K226" i="13"/>
  <c r="K52" i="13"/>
  <c r="L54" i="13"/>
  <c r="K65" i="13"/>
  <c r="L82" i="13"/>
  <c r="K82" i="13"/>
  <c r="L90" i="13"/>
  <c r="K90" i="13"/>
  <c r="L98" i="13"/>
  <c r="K98" i="13"/>
  <c r="L112" i="13"/>
  <c r="K112" i="13"/>
  <c r="L127" i="13"/>
  <c r="K127" i="13"/>
  <c r="L130" i="13"/>
  <c r="K130" i="13"/>
  <c r="L151" i="13"/>
  <c r="K151" i="13"/>
  <c r="L154" i="13"/>
  <c r="K154" i="13"/>
  <c r="L164" i="13"/>
  <c r="K164" i="13"/>
  <c r="L166" i="13"/>
  <c r="K166" i="13"/>
  <c r="L179" i="13"/>
  <c r="K179" i="13"/>
  <c r="L185" i="13"/>
  <c r="K185" i="13"/>
  <c r="L215" i="13"/>
  <c r="K215" i="13"/>
  <c r="L218" i="13"/>
  <c r="K218" i="13"/>
  <c r="L228" i="13"/>
  <c r="K228" i="13"/>
  <c r="L230" i="13"/>
  <c r="K230" i="13"/>
  <c r="L243" i="13"/>
  <c r="K243" i="13"/>
  <c r="L249" i="13"/>
  <c r="K249" i="13"/>
  <c r="J66" i="13"/>
  <c r="K72" i="13"/>
  <c r="L87" i="13"/>
  <c r="L95" i="13"/>
  <c r="L103" i="13"/>
  <c r="L107" i="13"/>
  <c r="K107" i="13"/>
  <c r="L131" i="13"/>
  <c r="K131" i="13"/>
  <c r="L136" i="13"/>
  <c r="L140" i="13"/>
  <c r="K140" i="13"/>
  <c r="L142" i="13"/>
  <c r="K142" i="13"/>
  <c r="L155" i="13"/>
  <c r="K155" i="13"/>
  <c r="L161" i="13"/>
  <c r="K161" i="13"/>
  <c r="L191" i="13"/>
  <c r="K191" i="13"/>
  <c r="L194" i="13"/>
  <c r="K194" i="13"/>
  <c r="L200" i="13"/>
  <c r="L204" i="13"/>
  <c r="K204" i="13"/>
  <c r="L206" i="13"/>
  <c r="K206" i="13"/>
  <c r="L219" i="13"/>
  <c r="K219" i="13"/>
  <c r="L225" i="13"/>
  <c r="K225" i="13"/>
  <c r="L255" i="13"/>
  <c r="K255" i="13"/>
  <c r="K261" i="13"/>
  <c r="L264" i="13"/>
  <c r="L114" i="13"/>
  <c r="K114" i="13"/>
  <c r="L159" i="13"/>
  <c r="K159" i="13"/>
  <c r="L223" i="13"/>
  <c r="K223" i="13"/>
  <c r="F269" i="13"/>
  <c r="K47" i="13"/>
  <c r="L75" i="13"/>
  <c r="L77" i="13"/>
  <c r="K77" i="13"/>
  <c r="L83" i="13"/>
  <c r="K83" i="13"/>
  <c r="L88" i="13"/>
  <c r="K88" i="13"/>
  <c r="L91" i="13"/>
  <c r="K91" i="13"/>
  <c r="L96" i="13"/>
  <c r="K96" i="13"/>
  <c r="L99" i="13"/>
  <c r="K99" i="13"/>
  <c r="L104" i="13"/>
  <c r="K104" i="13"/>
  <c r="L118" i="13"/>
  <c r="K118" i="13"/>
  <c r="L122" i="13"/>
  <c r="K122" i="13"/>
  <c r="L137" i="13"/>
  <c r="K137" i="13"/>
  <c r="L167" i="13"/>
  <c r="K167" i="13"/>
  <c r="L170" i="13"/>
  <c r="K170" i="13"/>
  <c r="L176" i="13"/>
  <c r="L180" i="13"/>
  <c r="K180" i="13"/>
  <c r="L195" i="13"/>
  <c r="K195" i="13"/>
  <c r="L201" i="13"/>
  <c r="K201" i="13"/>
  <c r="L234" i="13"/>
  <c r="K234" i="13"/>
  <c r="L240" i="13"/>
  <c r="L244" i="13"/>
  <c r="K244" i="13"/>
  <c r="L246" i="13"/>
  <c r="K246" i="13"/>
  <c r="L258" i="13"/>
  <c r="K258" i="13"/>
  <c r="I269" i="13"/>
  <c r="L123" i="13"/>
  <c r="K123" i="13"/>
  <c r="L128" i="13"/>
  <c r="L132" i="13"/>
  <c r="K132" i="13"/>
  <c r="L143" i="13"/>
  <c r="K143" i="13"/>
  <c r="L146" i="13"/>
  <c r="K146" i="13"/>
  <c r="L152" i="13"/>
  <c r="L156" i="13"/>
  <c r="K156" i="13"/>
  <c r="L158" i="13"/>
  <c r="K158" i="13"/>
  <c r="L171" i="13"/>
  <c r="K171" i="13"/>
  <c r="L177" i="13"/>
  <c r="K177" i="13"/>
  <c r="L207" i="13"/>
  <c r="K207" i="13"/>
  <c r="L210" i="13"/>
  <c r="K210" i="13"/>
  <c r="L216" i="13"/>
  <c r="L220" i="13"/>
  <c r="K220" i="13"/>
  <c r="L222" i="13"/>
  <c r="K222" i="13"/>
  <c r="L235" i="13"/>
  <c r="K235" i="13"/>
  <c r="L241" i="13"/>
  <c r="K241" i="13"/>
  <c r="L259" i="13"/>
  <c r="K259" i="13"/>
  <c r="J17" i="13"/>
  <c r="J58" i="13"/>
  <c r="K64" i="13"/>
  <c r="L110" i="13"/>
  <c r="K110" i="13"/>
  <c r="L113" i="13"/>
  <c r="K113" i="13"/>
  <c r="L129" i="13"/>
  <c r="K129" i="13"/>
  <c r="L147" i="13"/>
  <c r="K147" i="13"/>
  <c r="L153" i="13"/>
  <c r="K153" i="13"/>
  <c r="L183" i="13"/>
  <c r="K183" i="13"/>
  <c r="L186" i="13"/>
  <c r="K186" i="13"/>
  <c r="L192" i="13"/>
  <c r="L196" i="13"/>
  <c r="K196" i="13"/>
  <c r="L198" i="13"/>
  <c r="K198" i="13"/>
  <c r="L211" i="13"/>
  <c r="K211" i="13"/>
  <c r="L217" i="13"/>
  <c r="K217" i="13"/>
  <c r="L247" i="13"/>
  <c r="K247" i="13"/>
  <c r="L250" i="13"/>
  <c r="K250" i="13"/>
  <c r="L256" i="13"/>
  <c r="K257" i="13"/>
  <c r="K85" i="13"/>
  <c r="K93" i="13"/>
  <c r="K101" i="13"/>
  <c r="K109" i="13"/>
  <c r="K117" i="13"/>
  <c r="K126" i="13"/>
  <c r="K134" i="13"/>
  <c r="K262" i="13"/>
  <c r="D34" i="10"/>
  <c r="D32" i="10"/>
  <c r="D30" i="10"/>
  <c r="D28" i="10"/>
  <c r="L33" i="13" l="1"/>
  <c r="K26" i="13"/>
  <c r="L80" i="13"/>
  <c r="K80" i="13"/>
  <c r="K115" i="13"/>
  <c r="K187" i="13"/>
  <c r="K212" i="13"/>
  <c r="K19" i="13"/>
  <c r="K168" i="13"/>
  <c r="L168" i="13"/>
  <c r="K71" i="13"/>
  <c r="L71" i="13"/>
  <c r="K144" i="13"/>
  <c r="L144" i="13"/>
  <c r="K182" i="13"/>
  <c r="K150" i="13"/>
  <c r="K18" i="13"/>
  <c r="K63" i="13"/>
  <c r="L63" i="13"/>
  <c r="K67" i="13"/>
  <c r="L67" i="13"/>
  <c r="K224" i="13"/>
  <c r="L224" i="13"/>
  <c r="K55" i="13"/>
  <c r="L55" i="13"/>
  <c r="K231" i="13"/>
  <c r="K265" i="13"/>
  <c r="L66" i="13"/>
  <c r="K66" i="13"/>
  <c r="L58" i="13"/>
  <c r="K58" i="13"/>
  <c r="J269" i="13"/>
  <c r="L269" i="13" s="1"/>
  <c r="L17" i="13"/>
  <c r="L6" i="13" s="1"/>
  <c r="K17" i="13"/>
  <c r="L74" i="13"/>
  <c r="K74" i="13"/>
  <c r="L59" i="13"/>
  <c r="K59" i="13"/>
  <c r="D36" i="10"/>
  <c r="D35" i="10"/>
  <c r="D33" i="10"/>
  <c r="D31" i="10"/>
  <c r="D29" i="10"/>
  <c r="D27" i="10"/>
  <c r="I15" i="10"/>
  <c r="F15" i="10"/>
  <c r="J15" i="10" s="1"/>
  <c r="L15" i="10" s="1"/>
  <c r="L5" i="13" l="1"/>
  <c r="L4" i="13"/>
  <c r="L7" i="13" s="1"/>
  <c r="K6" i="13"/>
  <c r="K5" i="13"/>
  <c r="K4" i="13"/>
  <c r="I256" i="10"/>
  <c r="F256" i="10"/>
  <c r="I255" i="10"/>
  <c r="F255" i="10"/>
  <c r="I254" i="10"/>
  <c r="F254" i="10"/>
  <c r="J254" i="10" s="1"/>
  <c r="I253" i="10"/>
  <c r="F253" i="10"/>
  <c r="I252" i="10"/>
  <c r="F252" i="10"/>
  <c r="I251" i="10"/>
  <c r="F251" i="10"/>
  <c r="I250" i="10"/>
  <c r="F250" i="10"/>
  <c r="J250" i="10" s="1"/>
  <c r="I249" i="10"/>
  <c r="F249" i="10"/>
  <c r="J249" i="10" s="1"/>
  <c r="I248" i="10"/>
  <c r="F248" i="10"/>
  <c r="I247" i="10"/>
  <c r="F247" i="10"/>
  <c r="I246" i="10"/>
  <c r="F246" i="10"/>
  <c r="J246" i="10" s="1"/>
  <c r="I245" i="10"/>
  <c r="F245" i="10"/>
  <c r="J245" i="10" s="1"/>
  <c r="I244" i="10"/>
  <c r="F244" i="10"/>
  <c r="I243" i="10"/>
  <c r="F243" i="10"/>
  <c r="I242" i="10"/>
  <c r="F242" i="10"/>
  <c r="J242" i="10" s="1"/>
  <c r="I241" i="10"/>
  <c r="F241" i="10"/>
  <c r="J241" i="10" s="1"/>
  <c r="I240" i="10"/>
  <c r="F240" i="10"/>
  <c r="I239" i="10"/>
  <c r="F239" i="10"/>
  <c r="I238" i="10"/>
  <c r="F238" i="10"/>
  <c r="J238" i="10" s="1"/>
  <c r="I237" i="10"/>
  <c r="F237" i="10"/>
  <c r="J237" i="10" s="1"/>
  <c r="I236" i="10"/>
  <c r="F236" i="10"/>
  <c r="I235" i="10"/>
  <c r="F235" i="10"/>
  <c r="I234" i="10"/>
  <c r="F234" i="10"/>
  <c r="J234" i="10" s="1"/>
  <c r="I233" i="10"/>
  <c r="F233" i="10"/>
  <c r="J233" i="10" s="1"/>
  <c r="I232" i="10"/>
  <c r="F232" i="10"/>
  <c r="I231" i="10"/>
  <c r="F231" i="10"/>
  <c r="I230" i="10"/>
  <c r="F230" i="10"/>
  <c r="J230" i="10" s="1"/>
  <c r="I229" i="10"/>
  <c r="F229" i="10"/>
  <c r="J229" i="10" s="1"/>
  <c r="I228" i="10"/>
  <c r="F228" i="10"/>
  <c r="I227" i="10"/>
  <c r="F227" i="10"/>
  <c r="I226" i="10"/>
  <c r="F226" i="10"/>
  <c r="J226" i="10" s="1"/>
  <c r="I225" i="10"/>
  <c r="F225" i="10"/>
  <c r="J225" i="10" s="1"/>
  <c r="I224" i="10"/>
  <c r="F224" i="10"/>
  <c r="I223" i="10"/>
  <c r="F223" i="10"/>
  <c r="I222" i="10"/>
  <c r="F222" i="10"/>
  <c r="J222" i="10" s="1"/>
  <c r="I221" i="10"/>
  <c r="F221" i="10"/>
  <c r="J221" i="10" s="1"/>
  <c r="I220" i="10"/>
  <c r="F220" i="10"/>
  <c r="I219" i="10"/>
  <c r="F219" i="10"/>
  <c r="I218" i="10"/>
  <c r="F218" i="10"/>
  <c r="J218" i="10" s="1"/>
  <c r="I217" i="10"/>
  <c r="F217" i="10"/>
  <c r="J217" i="10" s="1"/>
  <c r="I216" i="10"/>
  <c r="F216" i="10"/>
  <c r="I215" i="10"/>
  <c r="F215" i="10"/>
  <c r="I214" i="10"/>
  <c r="F214" i="10"/>
  <c r="J214" i="10" s="1"/>
  <c r="I213" i="10"/>
  <c r="F213" i="10"/>
  <c r="I212" i="10"/>
  <c r="F212" i="10"/>
  <c r="I211" i="10"/>
  <c r="F211" i="10"/>
  <c r="I210" i="10"/>
  <c r="F210" i="10"/>
  <c r="J210" i="10" s="1"/>
  <c r="I209" i="10"/>
  <c r="F209" i="10"/>
  <c r="J209" i="10" s="1"/>
  <c r="I208" i="10"/>
  <c r="F208" i="10"/>
  <c r="I207" i="10"/>
  <c r="F207" i="10"/>
  <c r="J253" i="10" l="1"/>
  <c r="J208" i="10"/>
  <c r="K208" i="10" s="1"/>
  <c r="J212" i="10"/>
  <c r="K212" i="10" s="1"/>
  <c r="J216" i="10"/>
  <c r="J220" i="10"/>
  <c r="J224" i="10"/>
  <c r="L224" i="10" s="1"/>
  <c r="J228" i="10"/>
  <c r="L228" i="10" s="1"/>
  <c r="J232" i="10"/>
  <c r="J236" i="10"/>
  <c r="L236" i="10" s="1"/>
  <c r="J240" i="10"/>
  <c r="K240" i="10" s="1"/>
  <c r="J244" i="10"/>
  <c r="K244" i="10" s="1"/>
  <c r="J248" i="10"/>
  <c r="J252" i="10"/>
  <c r="J256" i="10"/>
  <c r="K256" i="10" s="1"/>
  <c r="J213" i="10"/>
  <c r="L213" i="10" s="1"/>
  <c r="J207" i="10"/>
  <c r="J211" i="10"/>
  <c r="K211" i="10" s="1"/>
  <c r="J215" i="10"/>
  <c r="L215" i="10" s="1"/>
  <c r="J219" i="10"/>
  <c r="L219" i="10" s="1"/>
  <c r="J223" i="10"/>
  <c r="J227" i="10"/>
  <c r="J231" i="10"/>
  <c r="K231" i="10" s="1"/>
  <c r="J235" i="10"/>
  <c r="L235" i="10" s="1"/>
  <c r="J239" i="10"/>
  <c r="J243" i="10"/>
  <c r="L243" i="10" s="1"/>
  <c r="J247" i="10"/>
  <c r="L247" i="10" s="1"/>
  <c r="J251" i="10"/>
  <c r="L251" i="10" s="1"/>
  <c r="J255" i="10"/>
  <c r="L255" i="10" s="1"/>
  <c r="K7" i="13"/>
  <c r="L221" i="10"/>
  <c r="K221" i="10"/>
  <c r="L233" i="10"/>
  <c r="K233" i="10"/>
  <c r="L237" i="10"/>
  <c r="K237" i="10"/>
  <c r="L241" i="10"/>
  <c r="K241" i="10"/>
  <c r="L245" i="10"/>
  <c r="K245" i="10"/>
  <c r="L249" i="10"/>
  <c r="K249" i="10"/>
  <c r="L253" i="10"/>
  <c r="K253" i="10"/>
  <c r="L209" i="10"/>
  <c r="K209" i="10"/>
  <c r="L210" i="10"/>
  <c r="K210" i="10"/>
  <c r="L230" i="10"/>
  <c r="K230" i="10"/>
  <c r="L246" i="10"/>
  <c r="K246" i="10"/>
  <c r="L250" i="10"/>
  <c r="K250" i="10"/>
  <c r="L254" i="10"/>
  <c r="K254" i="10"/>
  <c r="L229" i="10"/>
  <c r="K229" i="10"/>
  <c r="K226" i="10"/>
  <c r="L226" i="10"/>
  <c r="L207" i="10"/>
  <c r="K207" i="10"/>
  <c r="L227" i="10"/>
  <c r="K227" i="10"/>
  <c r="L239" i="10"/>
  <c r="K239" i="10"/>
  <c r="K247" i="10"/>
  <c r="K255" i="10"/>
  <c r="L225" i="10"/>
  <c r="K225" i="10"/>
  <c r="L222" i="10"/>
  <c r="K222" i="10"/>
  <c r="L242" i="10"/>
  <c r="K242" i="10"/>
  <c r="L223" i="10"/>
  <c r="K223" i="10"/>
  <c r="L217" i="10"/>
  <c r="K217" i="10"/>
  <c r="L214" i="10"/>
  <c r="K214" i="10"/>
  <c r="L234" i="10"/>
  <c r="K234" i="10"/>
  <c r="L208" i="10"/>
  <c r="L216" i="10"/>
  <c r="K216" i="10"/>
  <c r="K220" i="10"/>
  <c r="L220" i="10"/>
  <c r="K232" i="10"/>
  <c r="L232" i="10"/>
  <c r="L240" i="10"/>
  <c r="L248" i="10"/>
  <c r="K248" i="10"/>
  <c r="L252" i="10"/>
  <c r="K252" i="10"/>
  <c r="L256" i="10"/>
  <c r="L218" i="10"/>
  <c r="K218" i="10"/>
  <c r="L238" i="10"/>
  <c r="K238" i="10"/>
  <c r="L212" i="10"/>
  <c r="K224" i="10"/>
  <c r="E16" i="10"/>
  <c r="D16" i="10"/>
  <c r="I14" i="10"/>
  <c r="L231" i="10" l="1"/>
  <c r="K236" i="10"/>
  <c r="L211" i="10"/>
  <c r="K243" i="10"/>
  <c r="K219" i="10"/>
  <c r="K213" i="10"/>
  <c r="K228" i="10"/>
  <c r="K235" i="10"/>
  <c r="K215" i="10"/>
  <c r="L244" i="10"/>
  <c r="K251" i="10"/>
  <c r="F14" i="10"/>
  <c r="J14" i="10" l="1"/>
  <c r="L14" i="10" l="1"/>
  <c r="K14" i="10"/>
  <c r="I13" i="10"/>
  <c r="F13" i="10"/>
  <c r="H268" i="10"/>
  <c r="G268" i="10"/>
  <c r="I266" i="10"/>
  <c r="I265" i="10"/>
  <c r="I264" i="10"/>
  <c r="I263" i="10"/>
  <c r="I262" i="10"/>
  <c r="I261" i="10"/>
  <c r="I260" i="10"/>
  <c r="I259" i="10"/>
  <c r="I258" i="10"/>
  <c r="I257" i="10"/>
  <c r="I206" i="10"/>
  <c r="I205" i="10"/>
  <c r="I204" i="10"/>
  <c r="I203" i="10"/>
  <c r="I202" i="10"/>
  <c r="I201" i="10"/>
  <c r="I200" i="10"/>
  <c r="I199" i="10"/>
  <c r="I198" i="10"/>
  <c r="I197" i="10"/>
  <c r="I196" i="10"/>
  <c r="I195" i="10"/>
  <c r="I194" i="10"/>
  <c r="I193" i="10"/>
  <c r="I192" i="10"/>
  <c r="I191" i="10"/>
  <c r="I190" i="10"/>
  <c r="I189" i="10"/>
  <c r="I188" i="10"/>
  <c r="I187" i="10"/>
  <c r="I186" i="10"/>
  <c r="I185" i="10"/>
  <c r="I184" i="10"/>
  <c r="I183" i="10"/>
  <c r="I182" i="10"/>
  <c r="I181" i="10"/>
  <c r="I180" i="10"/>
  <c r="I179" i="10"/>
  <c r="I178" i="10"/>
  <c r="I177" i="10"/>
  <c r="I176" i="10"/>
  <c r="I175" i="10"/>
  <c r="I174" i="10"/>
  <c r="I173" i="10"/>
  <c r="I172" i="10"/>
  <c r="I171" i="10"/>
  <c r="I170" i="10"/>
  <c r="I169" i="10"/>
  <c r="I168" i="10"/>
  <c r="I167" i="10"/>
  <c r="I166" i="10"/>
  <c r="I165" i="10"/>
  <c r="I164" i="10"/>
  <c r="I163" i="10"/>
  <c r="I162" i="10"/>
  <c r="I161" i="10"/>
  <c r="I160" i="10"/>
  <c r="I159" i="10"/>
  <c r="I158" i="10"/>
  <c r="I157" i="10"/>
  <c r="I156" i="10"/>
  <c r="I155" i="10"/>
  <c r="I154" i="10"/>
  <c r="I153" i="10"/>
  <c r="I152" i="10"/>
  <c r="I151" i="10"/>
  <c r="I150" i="10"/>
  <c r="I149" i="10"/>
  <c r="I148" i="10"/>
  <c r="I147" i="10"/>
  <c r="I146" i="10"/>
  <c r="I145" i="10"/>
  <c r="I144" i="10"/>
  <c r="I143" i="10"/>
  <c r="I142" i="10"/>
  <c r="I141" i="10"/>
  <c r="I140" i="10"/>
  <c r="I139" i="10"/>
  <c r="I138" i="10"/>
  <c r="I137" i="10"/>
  <c r="I136" i="10"/>
  <c r="I135" i="10"/>
  <c r="I134" i="10"/>
  <c r="I133" i="10"/>
  <c r="I132" i="10"/>
  <c r="I131" i="10"/>
  <c r="I130" i="10"/>
  <c r="I129" i="10"/>
  <c r="I128" i="10"/>
  <c r="I127" i="10"/>
  <c r="I126" i="10"/>
  <c r="I125" i="10"/>
  <c r="I124" i="10"/>
  <c r="I123" i="10"/>
  <c r="I122" i="10"/>
  <c r="I121" i="10"/>
  <c r="I120" i="10"/>
  <c r="I119" i="10"/>
  <c r="I118" i="10"/>
  <c r="I117" i="10"/>
  <c r="I116" i="10"/>
  <c r="I115" i="10"/>
  <c r="I114" i="10"/>
  <c r="I113" i="10"/>
  <c r="I112" i="10"/>
  <c r="I111" i="10"/>
  <c r="I110" i="10"/>
  <c r="I109" i="10"/>
  <c r="I108" i="10"/>
  <c r="I107" i="10"/>
  <c r="I106" i="10"/>
  <c r="I105" i="10"/>
  <c r="I104" i="10"/>
  <c r="I103" i="10"/>
  <c r="I102" i="10"/>
  <c r="I101" i="10"/>
  <c r="I100" i="10"/>
  <c r="I99" i="10"/>
  <c r="I98" i="10"/>
  <c r="I97" i="10"/>
  <c r="I96" i="10"/>
  <c r="I95" i="10"/>
  <c r="I94" i="10"/>
  <c r="I93" i="10"/>
  <c r="I92" i="10"/>
  <c r="I91" i="10"/>
  <c r="I90" i="10"/>
  <c r="I89" i="10"/>
  <c r="I88" i="10"/>
  <c r="I87" i="10"/>
  <c r="I86" i="10"/>
  <c r="I85" i="10"/>
  <c r="I84" i="10"/>
  <c r="I83" i="10"/>
  <c r="I82" i="10"/>
  <c r="I81" i="10"/>
  <c r="I80" i="10"/>
  <c r="I79" i="10"/>
  <c r="I78" i="10"/>
  <c r="I77" i="10"/>
  <c r="I76" i="10"/>
  <c r="I7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I17" i="10"/>
  <c r="I16" i="10"/>
  <c r="I12" i="10"/>
  <c r="J13" i="10" l="1"/>
  <c r="I268" i="10"/>
  <c r="K13" i="10" l="1"/>
  <c r="L13" i="10"/>
  <c r="D268" i="10"/>
  <c r="E268" i="10"/>
  <c r="F266" i="10"/>
  <c r="J266" i="10" s="1"/>
  <c r="F265" i="10"/>
  <c r="J265" i="10" s="1"/>
  <c r="F264" i="10"/>
  <c r="J264" i="10" s="1"/>
  <c r="F263" i="10"/>
  <c r="J263" i="10" s="1"/>
  <c r="F262" i="10"/>
  <c r="J262" i="10" s="1"/>
  <c r="F261" i="10"/>
  <c r="J261" i="10" s="1"/>
  <c r="F260" i="10"/>
  <c r="J260" i="10" s="1"/>
  <c r="F259" i="10"/>
  <c r="J259" i="10" s="1"/>
  <c r="F258" i="10"/>
  <c r="J258" i="10" s="1"/>
  <c r="F257" i="10"/>
  <c r="J257" i="10" s="1"/>
  <c r="F206" i="10"/>
  <c r="J206" i="10" s="1"/>
  <c r="F205" i="10"/>
  <c r="J205" i="10" s="1"/>
  <c r="F204" i="10"/>
  <c r="J204" i="10" s="1"/>
  <c r="F203" i="10"/>
  <c r="J203" i="10" s="1"/>
  <c r="F202" i="10"/>
  <c r="J202" i="10" s="1"/>
  <c r="F201" i="10"/>
  <c r="J201" i="10" s="1"/>
  <c r="F200" i="10"/>
  <c r="J200" i="10" s="1"/>
  <c r="F199" i="10"/>
  <c r="J199" i="10" s="1"/>
  <c r="F198" i="10"/>
  <c r="J198" i="10" s="1"/>
  <c r="F197" i="10"/>
  <c r="J197" i="10" s="1"/>
  <c r="F196" i="10"/>
  <c r="J196" i="10" s="1"/>
  <c r="F195" i="10"/>
  <c r="J195" i="10" s="1"/>
  <c r="F194" i="10"/>
  <c r="J194" i="10" s="1"/>
  <c r="F193" i="10"/>
  <c r="J193" i="10" s="1"/>
  <c r="F192" i="10"/>
  <c r="J192" i="10" s="1"/>
  <c r="F191" i="10"/>
  <c r="J191" i="10" s="1"/>
  <c r="F190" i="10"/>
  <c r="J190" i="10" s="1"/>
  <c r="F189" i="10"/>
  <c r="J189" i="10" s="1"/>
  <c r="F188" i="10"/>
  <c r="J188" i="10" s="1"/>
  <c r="F187" i="10"/>
  <c r="J187" i="10" s="1"/>
  <c r="F186" i="10"/>
  <c r="J186" i="10" s="1"/>
  <c r="F185" i="10"/>
  <c r="J185" i="10" s="1"/>
  <c r="F184" i="10"/>
  <c r="J184" i="10" s="1"/>
  <c r="F183" i="10"/>
  <c r="J183" i="10" s="1"/>
  <c r="F182" i="10"/>
  <c r="J182" i="10" s="1"/>
  <c r="F181" i="10"/>
  <c r="J181" i="10" s="1"/>
  <c r="F180" i="10"/>
  <c r="J180" i="10" s="1"/>
  <c r="F179" i="10"/>
  <c r="J179" i="10" s="1"/>
  <c r="F178" i="10"/>
  <c r="J178" i="10" s="1"/>
  <c r="F177" i="10"/>
  <c r="J177" i="10" s="1"/>
  <c r="F176" i="10"/>
  <c r="J176" i="10" s="1"/>
  <c r="F175" i="10"/>
  <c r="J175" i="10" s="1"/>
  <c r="F174" i="10"/>
  <c r="J174" i="10" s="1"/>
  <c r="F173" i="10"/>
  <c r="J173" i="10" s="1"/>
  <c r="F172" i="10"/>
  <c r="J172" i="10" s="1"/>
  <c r="F171" i="10"/>
  <c r="J171" i="10" s="1"/>
  <c r="F170" i="10"/>
  <c r="J170" i="10" s="1"/>
  <c r="F169" i="10"/>
  <c r="J169" i="10" s="1"/>
  <c r="F168" i="10"/>
  <c r="J168" i="10" s="1"/>
  <c r="F167" i="10"/>
  <c r="J167" i="10" s="1"/>
  <c r="F166" i="10"/>
  <c r="J166" i="10" s="1"/>
  <c r="F165" i="10"/>
  <c r="J165" i="10" s="1"/>
  <c r="F164" i="10"/>
  <c r="J164" i="10" s="1"/>
  <c r="F163" i="10"/>
  <c r="J163" i="10" s="1"/>
  <c r="F162" i="10"/>
  <c r="J162" i="10" s="1"/>
  <c r="F161" i="10"/>
  <c r="J161" i="10" s="1"/>
  <c r="F160" i="10"/>
  <c r="J160" i="10" s="1"/>
  <c r="F159" i="10"/>
  <c r="J159" i="10" s="1"/>
  <c r="F158" i="10"/>
  <c r="J158" i="10" s="1"/>
  <c r="F157" i="10"/>
  <c r="J157" i="10" s="1"/>
  <c r="F156" i="10"/>
  <c r="J156" i="10" s="1"/>
  <c r="F155" i="10"/>
  <c r="J155" i="10" s="1"/>
  <c r="F154" i="10"/>
  <c r="J154" i="10" s="1"/>
  <c r="F153" i="10"/>
  <c r="J153" i="10" s="1"/>
  <c r="F152" i="10"/>
  <c r="J152" i="10" s="1"/>
  <c r="F151" i="10"/>
  <c r="J151" i="10" s="1"/>
  <c r="F150" i="10"/>
  <c r="J150" i="10" s="1"/>
  <c r="F149" i="10"/>
  <c r="J149" i="10" s="1"/>
  <c r="F148" i="10"/>
  <c r="J148" i="10" s="1"/>
  <c r="F147" i="10"/>
  <c r="J147" i="10" s="1"/>
  <c r="F146" i="10"/>
  <c r="J146" i="10" s="1"/>
  <c r="F145" i="10"/>
  <c r="J145" i="10" s="1"/>
  <c r="F144" i="10"/>
  <c r="J144" i="10" s="1"/>
  <c r="F143" i="10"/>
  <c r="J143" i="10" s="1"/>
  <c r="F142" i="10"/>
  <c r="J142" i="10" s="1"/>
  <c r="F141" i="10"/>
  <c r="J141" i="10" s="1"/>
  <c r="F140" i="10"/>
  <c r="J140" i="10" s="1"/>
  <c r="F139" i="10"/>
  <c r="J139" i="10" s="1"/>
  <c r="F138" i="10"/>
  <c r="J138" i="10" s="1"/>
  <c r="F137" i="10"/>
  <c r="J137" i="10" s="1"/>
  <c r="F136" i="10"/>
  <c r="J136" i="10" s="1"/>
  <c r="F135" i="10"/>
  <c r="J135" i="10" s="1"/>
  <c r="F134" i="10"/>
  <c r="J134" i="10" s="1"/>
  <c r="F133" i="10"/>
  <c r="J133" i="10" s="1"/>
  <c r="F132" i="10"/>
  <c r="J132" i="10" s="1"/>
  <c r="F131" i="10"/>
  <c r="J131" i="10" s="1"/>
  <c r="F130" i="10"/>
  <c r="J130" i="10" s="1"/>
  <c r="F129" i="10"/>
  <c r="J129" i="10" s="1"/>
  <c r="F128" i="10"/>
  <c r="J128" i="10" s="1"/>
  <c r="F127" i="10"/>
  <c r="J127" i="10" s="1"/>
  <c r="F126" i="10"/>
  <c r="J126" i="10" s="1"/>
  <c r="F125" i="10"/>
  <c r="J125" i="10" s="1"/>
  <c r="F124" i="10"/>
  <c r="J124" i="10" s="1"/>
  <c r="F123" i="10"/>
  <c r="J123" i="10" s="1"/>
  <c r="F122" i="10"/>
  <c r="J122" i="10" s="1"/>
  <c r="F121" i="10"/>
  <c r="J121" i="10" s="1"/>
  <c r="F120" i="10"/>
  <c r="J120" i="10" s="1"/>
  <c r="F119" i="10"/>
  <c r="J119" i="10" s="1"/>
  <c r="F118" i="10"/>
  <c r="J118" i="10" s="1"/>
  <c r="F117" i="10"/>
  <c r="J117" i="10" s="1"/>
  <c r="F116" i="10"/>
  <c r="J116" i="10" s="1"/>
  <c r="F115" i="10"/>
  <c r="J115" i="10" s="1"/>
  <c r="F114" i="10"/>
  <c r="J114" i="10" s="1"/>
  <c r="F113" i="10"/>
  <c r="J113" i="10" s="1"/>
  <c r="F112" i="10"/>
  <c r="J112" i="10" s="1"/>
  <c r="F111" i="10"/>
  <c r="J111" i="10" s="1"/>
  <c r="F110" i="10"/>
  <c r="J110" i="10" s="1"/>
  <c r="F109" i="10"/>
  <c r="J109" i="10" s="1"/>
  <c r="F108" i="10"/>
  <c r="J108" i="10" s="1"/>
  <c r="F107" i="10"/>
  <c r="J107" i="10" s="1"/>
  <c r="F106" i="10"/>
  <c r="J106" i="10" s="1"/>
  <c r="F105" i="10"/>
  <c r="J105" i="10" s="1"/>
  <c r="F104" i="10"/>
  <c r="J104" i="10" s="1"/>
  <c r="F103" i="10"/>
  <c r="J103" i="10" s="1"/>
  <c r="F102" i="10"/>
  <c r="J102" i="10" s="1"/>
  <c r="F101" i="10"/>
  <c r="J101" i="10" s="1"/>
  <c r="F100" i="10"/>
  <c r="J100" i="10" s="1"/>
  <c r="F99" i="10"/>
  <c r="J99" i="10" s="1"/>
  <c r="F98" i="10"/>
  <c r="J98" i="10" s="1"/>
  <c r="F97" i="10"/>
  <c r="J97" i="10" s="1"/>
  <c r="F96" i="10"/>
  <c r="J96" i="10" s="1"/>
  <c r="F95" i="10"/>
  <c r="J95" i="10" s="1"/>
  <c r="F94" i="10"/>
  <c r="J94" i="10" s="1"/>
  <c r="F93" i="10"/>
  <c r="J93" i="10" s="1"/>
  <c r="F92" i="10"/>
  <c r="J92" i="10" s="1"/>
  <c r="F91" i="10"/>
  <c r="J91" i="10" s="1"/>
  <c r="F90" i="10"/>
  <c r="J90" i="10" s="1"/>
  <c r="F89" i="10"/>
  <c r="J89" i="10" s="1"/>
  <c r="F88" i="10"/>
  <c r="J88" i="10" s="1"/>
  <c r="F87" i="10"/>
  <c r="J87" i="10" s="1"/>
  <c r="F86" i="10"/>
  <c r="J86" i="10" s="1"/>
  <c r="F85" i="10"/>
  <c r="J85" i="10" s="1"/>
  <c r="F84" i="10"/>
  <c r="J84" i="10" s="1"/>
  <c r="F83" i="10"/>
  <c r="J83" i="10" s="1"/>
  <c r="F82" i="10"/>
  <c r="J82" i="10" s="1"/>
  <c r="F81" i="10"/>
  <c r="J81" i="10" s="1"/>
  <c r="F80" i="10"/>
  <c r="J80" i="10" s="1"/>
  <c r="F79" i="10"/>
  <c r="J79" i="10" s="1"/>
  <c r="F78" i="10"/>
  <c r="J78" i="10" s="1"/>
  <c r="F77" i="10"/>
  <c r="J77" i="10" s="1"/>
  <c r="F76" i="10"/>
  <c r="J76" i="10" s="1"/>
  <c r="F75" i="10"/>
  <c r="J75" i="10" s="1"/>
  <c r="F74" i="10"/>
  <c r="J74" i="10" s="1"/>
  <c r="F73" i="10"/>
  <c r="J73" i="10" s="1"/>
  <c r="F72" i="10"/>
  <c r="J72" i="10" s="1"/>
  <c r="F71" i="10"/>
  <c r="J71" i="10" s="1"/>
  <c r="F70" i="10"/>
  <c r="J70" i="10" s="1"/>
  <c r="F69" i="10"/>
  <c r="J69" i="10" s="1"/>
  <c r="F68" i="10"/>
  <c r="J68" i="10" s="1"/>
  <c r="F67" i="10"/>
  <c r="J67" i="10" s="1"/>
  <c r="F66" i="10"/>
  <c r="J66" i="10" s="1"/>
  <c r="F65" i="10"/>
  <c r="J65" i="10" s="1"/>
  <c r="F64" i="10"/>
  <c r="J64" i="10" s="1"/>
  <c r="F63" i="10"/>
  <c r="J63" i="10" s="1"/>
  <c r="F62" i="10"/>
  <c r="J62" i="10" s="1"/>
  <c r="F61" i="10"/>
  <c r="J61" i="10" s="1"/>
  <c r="F60" i="10"/>
  <c r="J60" i="10" s="1"/>
  <c r="F59" i="10"/>
  <c r="J59" i="10" s="1"/>
  <c r="F58" i="10"/>
  <c r="J58" i="10" s="1"/>
  <c r="F57" i="10"/>
  <c r="J57" i="10" s="1"/>
  <c r="F56" i="10"/>
  <c r="J56" i="10" s="1"/>
  <c r="F55" i="10"/>
  <c r="J55" i="10" s="1"/>
  <c r="F54" i="10"/>
  <c r="J54" i="10" s="1"/>
  <c r="F53" i="10"/>
  <c r="J53" i="10" s="1"/>
  <c r="F52" i="10"/>
  <c r="J52" i="10" s="1"/>
  <c r="F51" i="10"/>
  <c r="J51" i="10" s="1"/>
  <c r="F50" i="10"/>
  <c r="J50" i="10" s="1"/>
  <c r="F49" i="10"/>
  <c r="J49" i="10" s="1"/>
  <c r="F48" i="10"/>
  <c r="J48" i="10" s="1"/>
  <c r="F47" i="10"/>
  <c r="J47" i="10" s="1"/>
  <c r="F46" i="10"/>
  <c r="J46" i="10" s="1"/>
  <c r="F45" i="10"/>
  <c r="J45" i="10" s="1"/>
  <c r="F44" i="10"/>
  <c r="J44" i="10" s="1"/>
  <c r="F43" i="10"/>
  <c r="J43" i="10" s="1"/>
  <c r="F42" i="10"/>
  <c r="J42" i="10" s="1"/>
  <c r="F41" i="10"/>
  <c r="J41" i="10" s="1"/>
  <c r="F40" i="10"/>
  <c r="J40" i="10" s="1"/>
  <c r="F39" i="10"/>
  <c r="J39" i="10" s="1"/>
  <c r="F38" i="10"/>
  <c r="J38" i="10" s="1"/>
  <c r="F37" i="10"/>
  <c r="J37" i="10" s="1"/>
  <c r="F36" i="10"/>
  <c r="J36" i="10" s="1"/>
  <c r="F35" i="10"/>
  <c r="J35" i="10" s="1"/>
  <c r="F34" i="10"/>
  <c r="J34" i="10" s="1"/>
  <c r="F33" i="10"/>
  <c r="J33" i="10" s="1"/>
  <c r="F32" i="10"/>
  <c r="J32" i="10" s="1"/>
  <c r="F31" i="10"/>
  <c r="J31" i="10" s="1"/>
  <c r="F30" i="10"/>
  <c r="J30" i="10" s="1"/>
  <c r="F29" i="10"/>
  <c r="J29" i="10" s="1"/>
  <c r="F28" i="10"/>
  <c r="J28" i="10" s="1"/>
  <c r="F27" i="10"/>
  <c r="J27" i="10" s="1"/>
  <c r="F26" i="10"/>
  <c r="J26" i="10" s="1"/>
  <c r="F25" i="10"/>
  <c r="J25" i="10" s="1"/>
  <c r="F24" i="10"/>
  <c r="J24" i="10" s="1"/>
  <c r="F23" i="10"/>
  <c r="J23" i="10" s="1"/>
  <c r="F22" i="10"/>
  <c r="J22" i="10" s="1"/>
  <c r="F21" i="10"/>
  <c r="J21" i="10" s="1"/>
  <c r="F20" i="10"/>
  <c r="J20" i="10" s="1"/>
  <c r="F19" i="10"/>
  <c r="J19" i="10" s="1"/>
  <c r="F18" i="10"/>
  <c r="J18" i="10" s="1"/>
  <c r="F17" i="10"/>
  <c r="F16" i="10"/>
  <c r="J16" i="10" s="1"/>
  <c r="F12" i="10"/>
  <c r="J12" i="10" s="1"/>
  <c r="K28" i="10" l="1"/>
  <c r="L28" i="10"/>
  <c r="L60" i="10"/>
  <c r="K60" i="10"/>
  <c r="L100" i="10"/>
  <c r="K100" i="10"/>
  <c r="L132" i="10"/>
  <c r="K132" i="10"/>
  <c r="K148" i="10"/>
  <c r="L148" i="10"/>
  <c r="L172" i="10"/>
  <c r="K172" i="10"/>
  <c r="L180" i="10"/>
  <c r="K180" i="10"/>
  <c r="L262" i="10"/>
  <c r="K262" i="10"/>
  <c r="K45" i="10"/>
  <c r="L45" i="10"/>
  <c r="K77" i="10"/>
  <c r="L77" i="10"/>
  <c r="K101" i="10"/>
  <c r="L101" i="10"/>
  <c r="L125" i="10"/>
  <c r="K125" i="10"/>
  <c r="L149" i="10"/>
  <c r="K149" i="10"/>
  <c r="L173" i="10"/>
  <c r="K173" i="10"/>
  <c r="L189" i="10"/>
  <c r="K189" i="10"/>
  <c r="L197" i="10"/>
  <c r="K197" i="10"/>
  <c r="L22" i="10"/>
  <c r="K22" i="10"/>
  <c r="L46" i="10"/>
  <c r="K46" i="10"/>
  <c r="L54" i="10"/>
  <c r="K54" i="10"/>
  <c r="K78" i="10"/>
  <c r="L78" i="10"/>
  <c r="L110" i="10"/>
  <c r="K110" i="10"/>
  <c r="L126" i="10"/>
  <c r="K126" i="10"/>
  <c r="L150" i="10"/>
  <c r="K150" i="10"/>
  <c r="L174" i="10"/>
  <c r="K174" i="10"/>
  <c r="L206" i="10"/>
  <c r="K206" i="10"/>
  <c r="K12" i="10"/>
  <c r="L12" i="10"/>
  <c r="K23" i="10"/>
  <c r="L23" i="10"/>
  <c r="K31" i="10"/>
  <c r="L31" i="10"/>
  <c r="K39" i="10"/>
  <c r="L39" i="10"/>
  <c r="K47" i="10"/>
  <c r="L47" i="10"/>
  <c r="K55" i="10"/>
  <c r="L55" i="10"/>
  <c r="K63" i="10"/>
  <c r="L63" i="10"/>
  <c r="K71" i="10"/>
  <c r="L71" i="10"/>
  <c r="K79" i="10"/>
  <c r="L79" i="10"/>
  <c r="K87" i="10"/>
  <c r="L87" i="10"/>
  <c r="K95" i="10"/>
  <c r="L95" i="10"/>
  <c r="L103" i="10"/>
  <c r="K103" i="10"/>
  <c r="L111" i="10"/>
  <c r="K111" i="10"/>
  <c r="L119" i="10"/>
  <c r="K119" i="10"/>
  <c r="K127" i="10"/>
  <c r="L127" i="10"/>
  <c r="L135" i="10"/>
  <c r="K135" i="10"/>
  <c r="L143" i="10"/>
  <c r="K143" i="10"/>
  <c r="L151" i="10"/>
  <c r="K151" i="10"/>
  <c r="L159" i="10"/>
  <c r="K159" i="10"/>
  <c r="K167" i="10"/>
  <c r="L167" i="10"/>
  <c r="L175" i="10"/>
  <c r="K175" i="10"/>
  <c r="L183" i="10"/>
  <c r="K183" i="10"/>
  <c r="L191" i="10"/>
  <c r="K191" i="10"/>
  <c r="K199" i="10"/>
  <c r="L199" i="10"/>
  <c r="L257" i="10"/>
  <c r="K257" i="10"/>
  <c r="L265" i="10"/>
  <c r="K265" i="10"/>
  <c r="L20" i="10"/>
  <c r="K20" i="10"/>
  <c r="L84" i="10"/>
  <c r="K84" i="10"/>
  <c r="K37" i="10"/>
  <c r="L37" i="10"/>
  <c r="K61" i="10"/>
  <c r="L61" i="10"/>
  <c r="K85" i="10"/>
  <c r="L85" i="10"/>
  <c r="L109" i="10"/>
  <c r="K109" i="10"/>
  <c r="K133" i="10"/>
  <c r="L133" i="10"/>
  <c r="L157" i="10"/>
  <c r="K157" i="10"/>
  <c r="L181" i="10"/>
  <c r="K181" i="10"/>
  <c r="L263" i="10"/>
  <c r="K263" i="10"/>
  <c r="K30" i="10"/>
  <c r="L30" i="10"/>
  <c r="K62" i="10"/>
  <c r="L62" i="10"/>
  <c r="L86" i="10"/>
  <c r="K86" i="10"/>
  <c r="L102" i="10"/>
  <c r="K102" i="10"/>
  <c r="K134" i="10"/>
  <c r="L134" i="10"/>
  <c r="K158" i="10"/>
  <c r="L158" i="10"/>
  <c r="L182" i="10"/>
  <c r="K182" i="10"/>
  <c r="L198" i="10"/>
  <c r="K198" i="10"/>
  <c r="L16" i="10"/>
  <c r="K16" i="10"/>
  <c r="L24" i="10"/>
  <c r="K24" i="10"/>
  <c r="K32" i="10"/>
  <c r="L32" i="10"/>
  <c r="L40" i="10"/>
  <c r="K40" i="10"/>
  <c r="K48" i="10"/>
  <c r="L48" i="10"/>
  <c r="L56" i="10"/>
  <c r="K56" i="10"/>
  <c r="L64" i="10"/>
  <c r="K64" i="10"/>
  <c r="L72" i="10"/>
  <c r="K72" i="10"/>
  <c r="K80" i="10"/>
  <c r="L80" i="10"/>
  <c r="L88" i="10"/>
  <c r="K88" i="10"/>
  <c r="L96" i="10"/>
  <c r="K96" i="10"/>
  <c r="L104" i="10"/>
  <c r="K104" i="10"/>
  <c r="L112" i="10"/>
  <c r="K112" i="10"/>
  <c r="L120" i="10"/>
  <c r="K120" i="10"/>
  <c r="L128" i="10"/>
  <c r="K128" i="10"/>
  <c r="L136" i="10"/>
  <c r="K136" i="10"/>
  <c r="L144" i="10"/>
  <c r="K144" i="10"/>
  <c r="L152" i="10"/>
  <c r="K152" i="10"/>
  <c r="K160" i="10"/>
  <c r="L160" i="10"/>
  <c r="L168" i="10"/>
  <c r="K168" i="10"/>
  <c r="L176" i="10"/>
  <c r="K176" i="10"/>
  <c r="L184" i="10"/>
  <c r="K184" i="10"/>
  <c r="L192" i="10"/>
  <c r="K192" i="10"/>
  <c r="L200" i="10"/>
  <c r="K200" i="10"/>
  <c r="L258" i="10"/>
  <c r="K258" i="10"/>
  <c r="L266" i="10"/>
  <c r="K266" i="10"/>
  <c r="L44" i="10"/>
  <c r="K44" i="10"/>
  <c r="K68" i="10"/>
  <c r="L68" i="10"/>
  <c r="L108" i="10"/>
  <c r="K108" i="10"/>
  <c r="L140" i="10"/>
  <c r="K140" i="10"/>
  <c r="L164" i="10"/>
  <c r="K164" i="10"/>
  <c r="K196" i="10"/>
  <c r="L196" i="10"/>
  <c r="L29" i="10"/>
  <c r="K29" i="10"/>
  <c r="K69" i="10"/>
  <c r="L69" i="10"/>
  <c r="K93" i="10"/>
  <c r="L93" i="10"/>
  <c r="L117" i="10"/>
  <c r="K117" i="10"/>
  <c r="L141" i="10"/>
  <c r="K141" i="10"/>
  <c r="L165" i="10"/>
  <c r="K165" i="10"/>
  <c r="K205" i="10"/>
  <c r="L205" i="10"/>
  <c r="L38" i="10"/>
  <c r="K38" i="10"/>
  <c r="L70" i="10"/>
  <c r="K70" i="10"/>
  <c r="L94" i="10"/>
  <c r="K94" i="10"/>
  <c r="K118" i="10"/>
  <c r="L118" i="10"/>
  <c r="L142" i="10"/>
  <c r="K142" i="10"/>
  <c r="K166" i="10"/>
  <c r="L166" i="10"/>
  <c r="K190" i="10"/>
  <c r="L190" i="10"/>
  <c r="L264" i="10"/>
  <c r="K264" i="10"/>
  <c r="K25" i="10"/>
  <c r="L25" i="10"/>
  <c r="K33" i="10"/>
  <c r="L33" i="10"/>
  <c r="K41" i="10"/>
  <c r="L41" i="10"/>
  <c r="K49" i="10"/>
  <c r="L49" i="10"/>
  <c r="K57" i="10"/>
  <c r="L57" i="10"/>
  <c r="K65" i="10"/>
  <c r="L65" i="10"/>
  <c r="K73" i="10"/>
  <c r="L73" i="10"/>
  <c r="K81" i="10"/>
  <c r="L81" i="10"/>
  <c r="K89" i="10"/>
  <c r="L89" i="10"/>
  <c r="L97" i="10"/>
  <c r="K97" i="10"/>
  <c r="L105" i="10"/>
  <c r="K105" i="10"/>
  <c r="L113" i="10"/>
  <c r="K113" i="10"/>
  <c r="L121" i="10"/>
  <c r="K121" i="10"/>
  <c r="L129" i="10"/>
  <c r="K129" i="10"/>
  <c r="L137" i="10"/>
  <c r="K137" i="10"/>
  <c r="L145" i="10"/>
  <c r="K145" i="10"/>
  <c r="L153" i="10"/>
  <c r="K153" i="10"/>
  <c r="L161" i="10"/>
  <c r="K161" i="10"/>
  <c r="L169" i="10"/>
  <c r="K169" i="10"/>
  <c r="L177" i="10"/>
  <c r="K177" i="10"/>
  <c r="L185" i="10"/>
  <c r="K185" i="10"/>
  <c r="L193" i="10"/>
  <c r="K193" i="10"/>
  <c r="L201" i="10"/>
  <c r="K201" i="10"/>
  <c r="K259" i="10"/>
  <c r="L259" i="10"/>
  <c r="L36" i="10"/>
  <c r="K36" i="10"/>
  <c r="K116" i="10"/>
  <c r="L116" i="10"/>
  <c r="L52" i="10"/>
  <c r="K52" i="10"/>
  <c r="L92" i="10"/>
  <c r="K92" i="10"/>
  <c r="K124" i="10"/>
  <c r="L124" i="10"/>
  <c r="L156" i="10"/>
  <c r="K156" i="10"/>
  <c r="L204" i="10"/>
  <c r="K204" i="10"/>
  <c r="K21" i="10"/>
  <c r="L21" i="10"/>
  <c r="K53" i="10"/>
  <c r="L53" i="10"/>
  <c r="L18" i="10"/>
  <c r="K18" i="10"/>
  <c r="L26" i="10"/>
  <c r="K26" i="10"/>
  <c r="L34" i="10"/>
  <c r="K34" i="10"/>
  <c r="L42" i="10"/>
  <c r="K42" i="10"/>
  <c r="L50" i="10"/>
  <c r="K50" i="10"/>
  <c r="L58" i="10"/>
  <c r="K58" i="10"/>
  <c r="L66" i="10"/>
  <c r="K66" i="10"/>
  <c r="L74" i="10"/>
  <c r="K74" i="10"/>
  <c r="L82" i="10"/>
  <c r="K82" i="10"/>
  <c r="L90" i="10"/>
  <c r="K90" i="10"/>
  <c r="L98" i="10"/>
  <c r="K98" i="10"/>
  <c r="L106" i="10"/>
  <c r="K106" i="10"/>
  <c r="L114" i="10"/>
  <c r="K114" i="10"/>
  <c r="K122" i="10"/>
  <c r="L122" i="10"/>
  <c r="K130" i="10"/>
  <c r="L130" i="10"/>
  <c r="L138" i="10"/>
  <c r="K138" i="10"/>
  <c r="L146" i="10"/>
  <c r="K146" i="10"/>
  <c r="K154" i="10"/>
  <c r="L154" i="10"/>
  <c r="L162" i="10"/>
  <c r="K162" i="10"/>
  <c r="L170" i="10"/>
  <c r="K170" i="10"/>
  <c r="L178" i="10"/>
  <c r="K178" i="10"/>
  <c r="L186" i="10"/>
  <c r="K186" i="10"/>
  <c r="L194" i="10"/>
  <c r="K194" i="10"/>
  <c r="L202" i="10"/>
  <c r="K202" i="10"/>
  <c r="L260" i="10"/>
  <c r="K260" i="10"/>
  <c r="K19" i="10"/>
  <c r="L19" i="10"/>
  <c r="K27" i="10"/>
  <c r="L27" i="10"/>
  <c r="K35" i="10"/>
  <c r="L35" i="10"/>
  <c r="K43" i="10"/>
  <c r="L43" i="10"/>
  <c r="K51" i="10"/>
  <c r="L51" i="10"/>
  <c r="K59" i="10"/>
  <c r="L59" i="10"/>
  <c r="K67" i="10"/>
  <c r="L67" i="10"/>
  <c r="K75" i="10"/>
  <c r="L75" i="10"/>
  <c r="K83" i="10"/>
  <c r="L83" i="10"/>
  <c r="K91" i="10"/>
  <c r="L91" i="10"/>
  <c r="L99" i="10"/>
  <c r="K99" i="10"/>
  <c r="L107" i="10"/>
  <c r="K107" i="10"/>
  <c r="L115" i="10"/>
  <c r="K115" i="10"/>
  <c r="L123" i="10"/>
  <c r="K123" i="10"/>
  <c r="L131" i="10"/>
  <c r="K131" i="10"/>
  <c r="L139" i="10"/>
  <c r="K139" i="10"/>
  <c r="L147" i="10"/>
  <c r="K147" i="10"/>
  <c r="L155" i="10"/>
  <c r="K155" i="10"/>
  <c r="L163" i="10"/>
  <c r="K163" i="10"/>
  <c r="L171" i="10"/>
  <c r="K171" i="10"/>
  <c r="L179" i="10"/>
  <c r="K179" i="10"/>
  <c r="L187" i="10"/>
  <c r="K187" i="10"/>
  <c r="L195" i="10"/>
  <c r="K195" i="10"/>
  <c r="L203" i="10"/>
  <c r="K203" i="10"/>
  <c r="L261" i="10"/>
  <c r="K261" i="10"/>
  <c r="K76" i="10"/>
  <c r="L76" i="10"/>
  <c r="L188" i="10"/>
  <c r="K188" i="10"/>
  <c r="J17" i="10"/>
  <c r="F268" i="10"/>
  <c r="L17" i="10" l="1"/>
  <c r="L4" i="10" s="1"/>
  <c r="K17" i="10"/>
  <c r="J268" i="10"/>
  <c r="L268" i="10" s="1"/>
  <c r="L5" i="10" l="1"/>
  <c r="L6" i="10"/>
  <c r="K6" i="10"/>
  <c r="K5" i="10"/>
  <c r="K7" i="10" l="1"/>
  <c r="L7" i="10"/>
</calcChain>
</file>

<file path=xl/sharedStrings.xml><?xml version="1.0" encoding="utf-8"?>
<sst xmlns="http://schemas.openxmlformats.org/spreadsheetml/2006/main" count="102" uniqueCount="47">
  <si>
    <t>備考</t>
    <rPh sb="0" eb="2">
      <t>ビコウ</t>
    </rPh>
    <phoneticPr fontId="1"/>
  </si>
  <si>
    <t>市町村名</t>
    <rPh sb="0" eb="4">
      <t>シチョウソンメイ</t>
    </rPh>
    <phoneticPr fontId="1"/>
  </si>
  <si>
    <t>盛岡市</t>
    <rPh sb="0" eb="3">
      <t>モリオカシ</t>
    </rPh>
    <phoneticPr fontId="1"/>
  </si>
  <si>
    <t>（合計）</t>
    <rPh sb="1" eb="3">
      <t>ゴウケイ</t>
    </rPh>
    <phoneticPr fontId="1"/>
  </si>
  <si>
    <t>合計</t>
    <rPh sb="0" eb="2">
      <t>ゴウケイ</t>
    </rPh>
    <phoneticPr fontId="1"/>
  </si>
  <si>
    <t>＜一覧の留意事項＞</t>
    <rPh sb="1" eb="3">
      <t>イチラン</t>
    </rPh>
    <rPh sb="4" eb="8">
      <t>リュウイジコウ</t>
    </rPh>
    <phoneticPr fontId="1"/>
  </si>
  <si>
    <t>顧客コード等</t>
    <rPh sb="0" eb="2">
      <t>コキャク</t>
    </rPh>
    <rPh sb="5" eb="6">
      <t>ナド</t>
    </rPh>
    <phoneticPr fontId="1"/>
  </si>
  <si>
    <t>例）08401810</t>
    <rPh sb="0" eb="1">
      <t>レイ</t>
    </rPh>
    <phoneticPr fontId="1"/>
  </si>
  <si>
    <t>例）33669900</t>
    <rPh sb="0" eb="1">
      <t>レイ</t>
    </rPh>
    <phoneticPr fontId="1"/>
  </si>
  <si>
    <t>値引した額
（円）</t>
    <rPh sb="4" eb="5">
      <t>ガク</t>
    </rPh>
    <rPh sb="7" eb="8">
      <t>エン</t>
    </rPh>
    <phoneticPr fontId="1"/>
  </si>
  <si>
    <t>販売所名</t>
    <rPh sb="0" eb="3">
      <t>ハンバイショ</t>
    </rPh>
    <rPh sb="3" eb="4">
      <t>メイ</t>
    </rPh>
    <phoneticPr fontId="1"/>
  </si>
  <si>
    <t>　「顧客コード等」：個人を識別するために記載してください。</t>
    <rPh sb="7" eb="8">
      <t>ナド</t>
    </rPh>
    <rPh sb="10" eb="12">
      <t>コジン</t>
    </rPh>
    <rPh sb="13" eb="15">
      <t>シキベツ</t>
    </rPh>
    <rPh sb="20" eb="22">
      <t>キサイ</t>
    </rPh>
    <phoneticPr fontId="1"/>
  </si>
  <si>
    <t>※「通し番号」　　：対象者数を確認できるように記載してください。</t>
    <rPh sb="2" eb="3">
      <t>トオ</t>
    </rPh>
    <rPh sb="4" eb="6">
      <t>バンゴウ</t>
    </rPh>
    <rPh sb="10" eb="13">
      <t>タイショウシャ</t>
    </rPh>
    <rPh sb="13" eb="14">
      <t>スウ</t>
    </rPh>
    <rPh sb="15" eb="17">
      <t>カクニン</t>
    </rPh>
    <rPh sb="23" eb="25">
      <t>キサイ</t>
    </rPh>
    <phoneticPr fontId="1"/>
  </si>
  <si>
    <t>　「備考」　　　　：「顧客コード等」に氏名を記載する場合、同姓同名や法人名が同一の対象者について識別可能になる情報などを記載してください。</t>
    <rPh sb="2" eb="4">
      <t>ビコウ</t>
    </rPh>
    <rPh sb="22" eb="24">
      <t>キサイ</t>
    </rPh>
    <rPh sb="29" eb="31">
      <t>ドウセイ</t>
    </rPh>
    <rPh sb="31" eb="33">
      <t>ドウメイ</t>
    </rPh>
    <rPh sb="34" eb="36">
      <t>ホウジン</t>
    </rPh>
    <rPh sb="36" eb="37">
      <t>メイ</t>
    </rPh>
    <rPh sb="38" eb="40">
      <t>ドウイツ</t>
    </rPh>
    <rPh sb="41" eb="44">
      <t>タイショウシャ</t>
    </rPh>
    <rPh sb="48" eb="50">
      <t>シキベツ</t>
    </rPh>
    <rPh sb="50" eb="52">
      <t>カノウ</t>
    </rPh>
    <rPh sb="55" eb="57">
      <t>ジョウホウ</t>
    </rPh>
    <rPh sb="60" eb="62">
      <t>キサイ</t>
    </rPh>
    <phoneticPr fontId="1"/>
  </si>
  <si>
    <t>例）18100150</t>
    <rPh sb="0" eb="1">
      <t>レイ</t>
    </rPh>
    <phoneticPr fontId="1"/>
  </si>
  <si>
    <t>奥州市</t>
    <rPh sb="0" eb="2">
      <t>オウシュウ</t>
    </rPh>
    <rPh sb="2" eb="3">
      <t>シ</t>
    </rPh>
    <phoneticPr fontId="1"/>
  </si>
  <si>
    <t>（合計）</t>
    <rPh sb="1" eb="3">
      <t>ゴウケイ</t>
    </rPh>
    <phoneticPr fontId="1"/>
  </si>
  <si>
    <t>通し
番号</t>
    <rPh sb="0" eb="1">
      <t>トオ</t>
    </rPh>
    <rPh sb="3" eb="5">
      <t>バンゴウ</t>
    </rPh>
    <phoneticPr fontId="1"/>
  </si>
  <si>
    <t>(例１)</t>
    <rPh sb="1" eb="2">
      <t>レイ</t>
    </rPh>
    <phoneticPr fontId="1"/>
  </si>
  <si>
    <t>(例２)</t>
    <rPh sb="1" eb="2">
      <t>レイ</t>
    </rPh>
    <phoneticPr fontId="1"/>
  </si>
  <si>
    <t>(例３)</t>
    <rPh sb="1" eb="2">
      <t>レイ</t>
    </rPh>
    <phoneticPr fontId="1"/>
  </si>
  <si>
    <t>料金額（税込）
（値引前）</t>
    <rPh sb="0" eb="2">
      <t>リョウキン</t>
    </rPh>
    <rPh sb="2" eb="3">
      <t>ガク</t>
    </rPh>
    <rPh sb="4" eb="6">
      <t>ゼイコミ</t>
    </rPh>
    <rPh sb="11" eb="12">
      <t>マエ</t>
    </rPh>
    <phoneticPr fontId="1"/>
  </si>
  <si>
    <t>請求額（税込）
（値引後）</t>
    <rPh sb="0" eb="3">
      <t>セイキュウガク</t>
    </rPh>
    <rPh sb="4" eb="6">
      <t>ゼイコミ</t>
    </rPh>
    <rPh sb="11" eb="12">
      <t>アト</t>
    </rPh>
    <phoneticPr fontId="1"/>
  </si>
  <si>
    <t>請求額（税込）
（値引後）</t>
    <rPh sb="0" eb="3">
      <t>セイキュウガク</t>
    </rPh>
    <rPh sb="4" eb="6">
      <t>ゼイコ</t>
    </rPh>
    <rPh sb="11" eb="12">
      <t>アト</t>
    </rPh>
    <phoneticPr fontId="1"/>
  </si>
  <si>
    <t>値引した額
（税込合計）</t>
    <rPh sb="0" eb="2">
      <t>ネビキ</t>
    </rPh>
    <rPh sb="4" eb="5">
      <t>ガク</t>
    </rPh>
    <rPh sb="7" eb="9">
      <t>ゼイコ</t>
    </rPh>
    <rPh sb="9" eb="11">
      <t>ゴウケイ</t>
    </rPh>
    <phoneticPr fontId="1"/>
  </si>
  <si>
    <t>支援金の額
（合計）</t>
    <rPh sb="0" eb="3">
      <t>シエンキン</t>
    </rPh>
    <rPh sb="4" eb="5">
      <t>ガク</t>
    </rPh>
    <rPh sb="7" eb="9">
      <t>ゴウケイ</t>
    </rPh>
    <phoneticPr fontId="1"/>
  </si>
  <si>
    <t>チェック</t>
    <phoneticPr fontId="1"/>
  </si>
  <si>
    <t>件数</t>
    <rPh sb="0" eb="2">
      <t>ケンスウ</t>
    </rPh>
    <phoneticPr fontId="1"/>
  </si>
  <si>
    <t>合計</t>
    <rPh sb="0" eb="2">
      <t>ゴウケイ</t>
    </rPh>
    <phoneticPr fontId="1"/>
  </si>
  <si>
    <t>摘要</t>
    <rPh sb="0" eb="2">
      <t>テキヨウ</t>
    </rPh>
    <phoneticPr fontId="1"/>
  </si>
  <si>
    <t>(例４)</t>
    <rPh sb="1" eb="2">
      <t>レイ</t>
    </rPh>
    <phoneticPr fontId="1"/>
  </si>
  <si>
    <t>値引を行った家庭・企業等の一覧表（支援金支給申請書兼請求書（様式第２号）添付書類）</t>
    <rPh sb="0" eb="2">
      <t>ネビキ</t>
    </rPh>
    <rPh sb="3" eb="4">
      <t>オコナ</t>
    </rPh>
    <rPh sb="6" eb="8">
      <t>カテイ</t>
    </rPh>
    <rPh sb="9" eb="11">
      <t>キギョウ</t>
    </rPh>
    <rPh sb="11" eb="12">
      <t>ナド</t>
    </rPh>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phoneticPr fontId="1"/>
  </si>
  <si>
    <t>久慈市</t>
    <rPh sb="0" eb="2">
      <t>クジ</t>
    </rPh>
    <rPh sb="2" eb="3">
      <t>シ</t>
    </rPh>
    <phoneticPr fontId="1"/>
  </si>
  <si>
    <t>釜石市</t>
    <rPh sb="0" eb="2">
      <t>カマイシ</t>
    </rPh>
    <rPh sb="2" eb="3">
      <t>シ</t>
    </rPh>
    <phoneticPr fontId="1"/>
  </si>
  <si>
    <t>令和６年２月（３月）検針分</t>
    <rPh sb="8" eb="9">
      <t>ガツ</t>
    </rPh>
    <rPh sb="10" eb="13">
      <t>ケンシンブン</t>
    </rPh>
    <phoneticPr fontId="1"/>
  </si>
  <si>
    <t>令和６年３月（４月）検針分</t>
    <rPh sb="8" eb="9">
      <t>ガツ</t>
    </rPh>
    <rPh sb="10" eb="13">
      <t>ケンシンブン</t>
    </rPh>
    <phoneticPr fontId="1"/>
  </si>
  <si>
    <t>(例５)</t>
    <rPh sb="1" eb="2">
      <t>レイ</t>
    </rPh>
    <phoneticPr fontId="1"/>
  </si>
  <si>
    <t>ＯＫ</t>
    <phoneticPr fontId="1"/>
  </si>
  <si>
    <t>例）33410104</t>
    <rPh sb="0" eb="1">
      <t>レイ</t>
    </rPh>
    <phoneticPr fontId="1"/>
  </si>
  <si>
    <t>要修正、請求額を０円に</t>
    <rPh sb="0" eb="3">
      <t>ヨウシュウセイ</t>
    </rPh>
    <rPh sb="4" eb="7">
      <t>セイキュウガク</t>
    </rPh>
    <rPh sb="9" eb="10">
      <t>エン</t>
    </rPh>
    <phoneticPr fontId="1"/>
  </si>
  <si>
    <t>要修正、値引は2,000円以内</t>
    <rPh sb="0" eb="3">
      <t>ヨウシュウセイ</t>
    </rPh>
    <rPh sb="4" eb="6">
      <t>ネビキ</t>
    </rPh>
    <rPh sb="12" eb="13">
      <t>エン</t>
    </rPh>
    <rPh sb="13" eb="15">
      <t>イナイ</t>
    </rPh>
    <phoneticPr fontId="1"/>
  </si>
  <si>
    <t>要修正、2,000円まで値引可能</t>
    <rPh sb="0" eb="3">
      <t>ヨウシュウセイ</t>
    </rPh>
    <rPh sb="9" eb="10">
      <t>エン</t>
    </rPh>
    <rPh sb="12" eb="14">
      <t>ネビ</t>
    </rPh>
    <rPh sb="14" eb="16">
      <t>カノウ</t>
    </rPh>
    <phoneticPr fontId="1"/>
  </si>
  <si>
    <t>岩手町</t>
    <rPh sb="0" eb="3">
      <t>イワテマチ</t>
    </rPh>
    <phoneticPr fontId="1"/>
  </si>
  <si>
    <t>支援金の額</t>
    <rPh sb="0" eb="3">
      <t>シエンキン</t>
    </rPh>
    <rPh sb="4" eb="5">
      <t>ガク</t>
    </rPh>
    <phoneticPr fontId="1"/>
  </si>
  <si>
    <t>税抜2,001円以上の値引</t>
    <rPh sb="0" eb="2">
      <t>ゼイヌ</t>
    </rPh>
    <rPh sb="7" eb="8">
      <t>エン</t>
    </rPh>
    <rPh sb="8" eb="10">
      <t>イジョウ</t>
    </rPh>
    <rPh sb="11" eb="13">
      <t>ネビキ</t>
    </rPh>
    <phoneticPr fontId="1"/>
  </si>
  <si>
    <t>税抜2,000円の値引</t>
    <rPh sb="0" eb="2">
      <t>ゼイヌ</t>
    </rPh>
    <rPh sb="7" eb="8">
      <t>エン</t>
    </rPh>
    <rPh sb="9" eb="11">
      <t>ネビキ</t>
    </rPh>
    <phoneticPr fontId="1"/>
  </si>
  <si>
    <t>税抜1,999円以下の値引</t>
    <rPh sb="0" eb="2">
      <t>ゼイヌ</t>
    </rPh>
    <rPh sb="7" eb="8">
      <t>エン</t>
    </rPh>
    <rPh sb="8" eb="10">
      <t>イカ</t>
    </rPh>
    <rPh sb="11" eb="13">
      <t>ネビキ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</si>
</sst>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sz val="11"/>
      <color theme="1"/>
      <name val="游ゴシック"/>
      <family val="2"/>
      <charset val="128"/>
      <scheme val="minor"/>
    </font>
    <font>
      <sz val="16"/>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50">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38" fontId="0" fillId="0" borderId="1" xfId="1" applyFon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0" fillId="0" borderId="4" xfId="0" applyFill="1" applyBorder="1">
      <alignment vertical="center"/>
    </xf>
    <xf numFmtId="38" fontId="0" fillId="0" borderId="4" xfId="1" applyFont="1" applyFill="1" applyBorder="1">
      <alignment vertical="center"/>
    </xf>
    <xf numFmtId="38" fontId="0" fillId="0" borderId="5" xfId="1" applyFont="1" applyBorder="1">
      <alignment vertical="center"/>
    </xf>
    <xf numFmtId="38" fontId="0" fillId="0" borderId="3" xfId="1" applyFont="1" applyBorder="1" applyAlignment="1">
      <alignment horizontal="center" vertical="center"/>
    </xf>
    <xf numFmtId="38" fontId="0" fillId="0" borderId="6" xfId="1" applyFont="1" applyBorder="1">
      <alignment vertical="center"/>
    </xf>
    <xf numFmtId="0" fontId="2" fillId="0" borderId="7" xfId="0" applyFont="1" applyBorder="1" applyAlignment="1">
      <alignment horizontal="center" vertical="center"/>
    </xf>
    <xf numFmtId="0" fontId="0" fillId="0" borderId="0" xfId="0" applyAlignment="1">
      <alignment horizontal="center" vertical="center"/>
    </xf>
    <xf numFmtId="0" fontId="0" fillId="0" borderId="4" xfId="0" applyFill="1" applyBorder="1" applyAlignment="1">
      <alignment horizontal="center" vertical="center"/>
    </xf>
    <xf numFmtId="38" fontId="0" fillId="0" borderId="8" xfId="1" applyFont="1" applyBorder="1">
      <alignment vertical="center"/>
    </xf>
    <xf numFmtId="38" fontId="0" fillId="0" borderId="0" xfId="1" applyFont="1" applyBorder="1">
      <alignment vertical="center"/>
    </xf>
    <xf numFmtId="38" fontId="0" fillId="0" borderId="3" xfId="1" applyFont="1" applyBorder="1" applyAlignment="1">
      <alignment horizontal="center" vertical="center"/>
    </xf>
    <xf numFmtId="0" fontId="0" fillId="0" borderId="9" xfId="0" applyFill="1" applyBorder="1">
      <alignment vertical="center"/>
    </xf>
    <xf numFmtId="0" fontId="0" fillId="0" borderId="9" xfId="0" applyFill="1" applyBorder="1" applyAlignment="1">
      <alignment horizontal="center" vertical="center"/>
    </xf>
    <xf numFmtId="38" fontId="0" fillId="0" borderId="9" xfId="1" applyFont="1" applyFill="1" applyBorder="1">
      <alignment vertical="center"/>
    </xf>
    <xf numFmtId="0" fontId="0" fillId="2" borderId="1" xfId="0" applyFill="1" applyBorder="1" applyAlignment="1">
      <alignment horizontal="center" vertical="center" wrapText="1"/>
    </xf>
    <xf numFmtId="38" fontId="0" fillId="0" borderId="1" xfId="1" applyFont="1" applyBorder="1" applyAlignment="1">
      <alignment horizontal="center" vertical="center" wrapText="1"/>
    </xf>
    <xf numFmtId="0" fontId="0" fillId="0" borderId="10" xfId="0" applyBorder="1">
      <alignment vertical="center"/>
    </xf>
    <xf numFmtId="0" fontId="0" fillId="0" borderId="10" xfId="0" applyBorder="1" applyAlignment="1">
      <alignment horizontal="center" vertical="center"/>
    </xf>
    <xf numFmtId="38" fontId="0" fillId="0" borderId="10" xfId="1" applyFont="1" applyFill="1" applyBorder="1">
      <alignment vertical="center"/>
    </xf>
    <xf numFmtId="38" fontId="0" fillId="2" borderId="10" xfId="1" applyFont="1" applyFill="1" applyBorder="1">
      <alignment vertical="center"/>
    </xf>
    <xf numFmtId="0" fontId="0" fillId="0" borderId="11" xfId="0" applyBorder="1">
      <alignment vertical="center"/>
    </xf>
    <xf numFmtId="0" fontId="0" fillId="0" borderId="11" xfId="0" applyBorder="1" applyAlignment="1">
      <alignment horizontal="center" vertical="center"/>
    </xf>
    <xf numFmtId="38" fontId="0" fillId="0" borderId="11" xfId="1" applyFont="1" applyFill="1" applyBorder="1">
      <alignment vertical="center"/>
    </xf>
    <xf numFmtId="38" fontId="0" fillId="2" borderId="11" xfId="1" applyFont="1" applyFill="1" applyBorder="1">
      <alignment vertical="center"/>
    </xf>
    <xf numFmtId="0" fontId="0" fillId="0" borderId="12" xfId="0" applyBorder="1">
      <alignment vertical="center"/>
    </xf>
    <xf numFmtId="0" fontId="0" fillId="0" borderId="12" xfId="0" applyBorder="1" applyAlignment="1">
      <alignment horizontal="center" vertical="center"/>
    </xf>
    <xf numFmtId="38" fontId="0" fillId="0" borderId="12" xfId="1" applyFont="1" applyFill="1" applyBorder="1">
      <alignment vertical="center"/>
    </xf>
    <xf numFmtId="38" fontId="0" fillId="2" borderId="12" xfId="1" applyFont="1" applyFill="1" applyBorder="1">
      <alignment vertical="center"/>
    </xf>
    <xf numFmtId="38" fontId="0" fillId="0" borderId="13" xfId="1" applyFont="1" applyFill="1" applyBorder="1">
      <alignment vertical="center"/>
    </xf>
    <xf numFmtId="38" fontId="0" fillId="2" borderId="9" xfId="1" applyFont="1" applyFill="1" applyBorder="1">
      <alignment vertical="center"/>
    </xf>
    <xf numFmtId="38" fontId="0" fillId="2" borderId="14" xfId="1" applyFont="1" applyFill="1" applyBorder="1">
      <alignment vertical="center"/>
    </xf>
    <xf numFmtId="38" fontId="0" fillId="0" borderId="11"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0" fontId="0" fillId="0" borderId="1" xfId="0" applyBorder="1">
      <alignment vertical="center"/>
    </xf>
    <xf numFmtId="38" fontId="0" fillId="0" borderId="1" xfId="1" applyFont="1" applyBorder="1" applyAlignment="1">
      <alignment horizontal="right" vertical="center"/>
    </xf>
    <xf numFmtId="0" fontId="0" fillId="0" borderId="4" xfId="0" applyBorder="1" applyAlignment="1">
      <alignment horizontal="center" vertical="center" wrapText="1"/>
    </xf>
    <xf numFmtId="38" fontId="0" fillId="0" borderId="14" xfId="1" applyFont="1" applyFill="1" applyBorder="1">
      <alignment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6" xfId="1" applyFont="1" applyBorder="1" applyAlignment="1">
      <alignment horizontal="center" vertical="center"/>
    </xf>
    <xf numFmtId="0" fontId="2" fillId="2" borderId="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707572</xdr:colOff>
      <xdr:row>0</xdr:row>
      <xdr:rowOff>63232</xdr:rowOff>
    </xdr:from>
    <xdr:to>
      <xdr:col>12</xdr:col>
      <xdr:colOff>293752</xdr:colOff>
      <xdr:row>1</xdr:row>
      <xdr:rowOff>122464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082893" y="63232"/>
          <a:ext cx="2389252" cy="426625"/>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12</xdr:col>
      <xdr:colOff>571499</xdr:colOff>
      <xdr:row>0</xdr:row>
      <xdr:rowOff>95250</xdr:rowOff>
    </xdr:from>
    <xdr:to>
      <xdr:col>12</xdr:col>
      <xdr:colOff>1914605</xdr:colOff>
      <xdr:row>1</xdr:row>
      <xdr:rowOff>154482</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2749892" y="95250"/>
          <a:ext cx="1343106" cy="426625"/>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税込集計</a:t>
          </a:r>
        </a:p>
      </xdr:txBody>
    </xdr:sp>
    <xdr:clientData/>
  </xdr:twoCellAnchor>
  <xdr:twoCellAnchor>
    <xdr:from>
      <xdr:col>1</xdr:col>
      <xdr:colOff>223451</xdr:colOff>
      <xdr:row>30</xdr:row>
      <xdr:rowOff>191271</xdr:rowOff>
    </xdr:from>
    <xdr:to>
      <xdr:col>11</xdr:col>
      <xdr:colOff>599221</xdr:colOff>
      <xdr:row>59</xdr:row>
      <xdr:rowOff>122968</xdr:rowOff>
    </xdr:to>
    <xdr:grpSp>
      <xdr:nvGrpSpPr>
        <xdr:cNvPr id="23" name="グループ化 22">
          <a:extLst>
            <a:ext uri="{FF2B5EF4-FFF2-40B4-BE49-F238E27FC236}">
              <a16:creationId xmlns:a16="http://schemas.microsoft.com/office/drawing/2014/main" id="{A9DBFD30-2ECD-1905-9F64-100C2E54B183}"/>
            </a:ext>
          </a:extLst>
        </xdr:cNvPr>
        <xdr:cNvGrpSpPr/>
      </xdr:nvGrpSpPr>
      <xdr:grpSpPr>
        <a:xfrm>
          <a:off x="728276" y="7668396"/>
          <a:ext cx="11062820" cy="6865897"/>
          <a:chOff x="679157" y="11958943"/>
          <a:chExt cx="11036300" cy="6644768"/>
        </a:xfrm>
      </xdr:grpSpPr>
      <xdr:sp macro="" textlink="">
        <xdr:nvSpPr>
          <xdr:cNvPr id="3" name="テキスト ボックス 2">
            <a:extLst>
              <a:ext uri="{FF2B5EF4-FFF2-40B4-BE49-F238E27FC236}">
                <a16:creationId xmlns:a16="http://schemas.microsoft.com/office/drawing/2014/main" id="{D351F141-2855-ACB8-C066-3CED2C681A20}"/>
              </a:ext>
            </a:extLst>
          </xdr:cNvPr>
          <xdr:cNvSpPr txBox="1"/>
        </xdr:nvSpPr>
        <xdr:spPr>
          <a:xfrm>
            <a:off x="679157" y="11958943"/>
            <a:ext cx="11036300" cy="6644768"/>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u="sng"/>
              <a:t>＜</a:t>
            </a:r>
            <a:r>
              <a:rPr kumimoji="1" lang="en-US" altLang="ja-JP" sz="1400" b="1" u="sng"/>
              <a:t>251</a:t>
            </a:r>
            <a:r>
              <a:rPr kumimoji="1" lang="ja-JP" altLang="en-US" sz="1400" b="1" u="sng"/>
              <a:t>件以上の一覧表を作成する手順＞</a:t>
            </a:r>
            <a:endParaRPr kumimoji="1" lang="en-US" altLang="ja-JP" sz="1400" b="1" u="sng"/>
          </a:p>
          <a:p>
            <a:endParaRPr kumimoji="1" lang="en-US" altLang="ja-JP" sz="1100"/>
          </a:p>
          <a:p>
            <a:r>
              <a:rPr kumimoji="1" lang="ja-JP" altLang="en-US" sz="1100"/>
              <a:t>①</a:t>
            </a:r>
            <a:r>
              <a:rPr kumimoji="1" lang="en-US" altLang="ja-JP" sz="1100"/>
              <a:t>251</a:t>
            </a:r>
            <a:r>
              <a:rPr kumimoji="1" lang="ja-JP" altLang="en-US" sz="1100"/>
              <a:t>件以上の一覧表にする場合は、別シートを追加して行を増やすのではなく、</a:t>
            </a:r>
            <a:endParaRPr kumimoji="1" lang="en-US" altLang="ja-JP" sz="1100"/>
          </a:p>
          <a:p>
            <a:r>
              <a:rPr kumimoji="1" lang="ja-JP" altLang="en-US" sz="1100"/>
              <a:t>　１つのシートの中に行を追加する方法で対応してください。</a:t>
            </a:r>
            <a:endParaRPr kumimoji="1" lang="en-US" altLang="ja-JP" sz="1100"/>
          </a:p>
          <a:p>
            <a:endParaRPr kumimoji="1" lang="en-US" altLang="ja-JP" sz="1100"/>
          </a:p>
          <a:p>
            <a:r>
              <a:rPr kumimoji="1" lang="ja-JP" altLang="en-US" sz="1100"/>
              <a:t>②行の追加は、一覧表の最後行の下に行を追加するのではなく、一覧表の途中に追加してください。</a:t>
            </a:r>
            <a:endParaRPr kumimoji="1" lang="en-US" altLang="ja-JP" sz="1100"/>
          </a:p>
          <a:p>
            <a:r>
              <a:rPr kumimoji="1" lang="ja-JP" altLang="en-US" sz="1100"/>
              <a:t>　</a:t>
            </a:r>
            <a:r>
              <a:rPr kumimoji="1" lang="en-US" altLang="ja-JP" sz="1100"/>
              <a:t>※</a:t>
            </a:r>
            <a:r>
              <a:rPr kumimoji="1" lang="ja-JP" altLang="en-US" sz="1100"/>
              <a:t>一番下に追加すると、右上の集計用の関数に正しく反映できない場合があります。</a:t>
            </a:r>
            <a:endParaRPr kumimoji="1" lang="en-US" altLang="ja-JP" sz="1100"/>
          </a:p>
          <a:p>
            <a:endParaRPr kumimoji="1" lang="en-US" altLang="ja-JP" sz="1100"/>
          </a:p>
          <a:p>
            <a:endParaRPr kumimoji="1" lang="en-US" altLang="ja-JP" sz="1100"/>
          </a:p>
          <a:p>
            <a:r>
              <a:rPr kumimoji="1" lang="ja-JP" altLang="en-US" sz="1100"/>
              <a:t>③一覧表の右上の税込み集計の表組の関数が正常に</a:t>
            </a:r>
            <a:endParaRPr kumimoji="1" lang="en-US" altLang="ja-JP" sz="1100"/>
          </a:p>
          <a:p>
            <a:r>
              <a:rPr kumimoji="1" lang="ja-JP" altLang="en-US" sz="1100"/>
              <a:t>　追加されているか確認してください。</a:t>
            </a:r>
            <a:endParaRPr kumimoji="1" lang="en-US" altLang="ja-JP" sz="1100"/>
          </a:p>
          <a:p>
            <a:r>
              <a:rPr kumimoji="1" lang="ja-JP" altLang="en-US" sz="1100"/>
              <a:t>　「件数」</a:t>
            </a:r>
            <a:r>
              <a:rPr kumimoji="1" lang="en-US" altLang="ja-JP" sz="1100"/>
              <a:t>=0</a:t>
            </a:r>
            <a:r>
              <a:rPr kumimoji="1" lang="ja-JP" altLang="en-US" sz="1100"/>
              <a:t>のセルの入力関数は、下記のとおりです。</a:t>
            </a:r>
            <a:endParaRPr kumimoji="1" lang="en-US" altLang="ja-JP" sz="1100"/>
          </a:p>
          <a:p>
            <a:r>
              <a:rPr kumimoji="1" lang="ja-JP" altLang="en-US" sz="1100"/>
              <a:t>　</a:t>
            </a:r>
            <a:r>
              <a:rPr kumimoji="1" lang="en-US" altLang="ja-JP" sz="1100"/>
              <a:t>=COUNTIFS($L$17:$L$</a:t>
            </a:r>
            <a:r>
              <a:rPr kumimoji="1" lang="en-US" altLang="ja-JP" sz="1100">
                <a:solidFill>
                  <a:srgbClr val="FF0000"/>
                </a:solidFill>
              </a:rPr>
              <a:t>266</a:t>
            </a:r>
            <a:r>
              <a:rPr kumimoji="1" lang="en-US" altLang="ja-JP" sz="1100"/>
              <a:t>,"&gt;2001")</a:t>
            </a:r>
          </a:p>
          <a:p>
            <a:r>
              <a:rPr kumimoji="1" lang="ja-JP" altLang="en-US" sz="1100"/>
              <a:t>　赤字の数字が行を増やした分追加されていることを</a:t>
            </a:r>
            <a:endParaRPr kumimoji="1" lang="en-US" altLang="ja-JP" sz="1100"/>
          </a:p>
          <a:p>
            <a:r>
              <a:rPr kumimoji="1" lang="ja-JP" altLang="en-US" sz="1100"/>
              <a:t>　確認してください。</a:t>
            </a:r>
            <a:endParaRPr kumimoji="1" lang="en-US" altLang="ja-JP" sz="1100"/>
          </a:p>
          <a:p>
            <a:endParaRPr kumimoji="1" lang="en-US" altLang="ja-JP" sz="1100"/>
          </a:p>
          <a:p>
            <a:r>
              <a:rPr kumimoji="1" lang="ja-JP" altLang="en-US" sz="1100"/>
              <a:t>④下記セルには、関数が設定されています。</a:t>
            </a:r>
            <a:endParaRPr kumimoji="1" lang="en-US" altLang="ja-JP" sz="1100"/>
          </a:p>
          <a:p>
            <a:r>
              <a:rPr kumimoji="1" lang="ja-JP" altLang="en-US" sz="1100"/>
              <a:t>　追加した行にも同様の設定がされているか確認して</a:t>
            </a:r>
            <a:endParaRPr kumimoji="1" lang="en-US" altLang="ja-JP" sz="1100"/>
          </a:p>
          <a:p>
            <a:r>
              <a:rPr kumimoji="1" lang="ja-JP" altLang="en-US" sz="1100"/>
              <a:t>　ください。</a:t>
            </a:r>
            <a:endParaRPr kumimoji="1" lang="en-US" altLang="ja-JP" sz="1100"/>
          </a:p>
          <a:p>
            <a:r>
              <a:rPr kumimoji="1" lang="ja-JP" altLang="en-US" sz="1100"/>
              <a:t>・令和６年２月（３月）検針分　値引した額（円）</a:t>
            </a:r>
          </a:p>
          <a:p>
            <a:r>
              <a:rPr kumimoji="1" lang="ja-JP" altLang="en-US" sz="1100"/>
              <a:t>・令和６年３月（４月）検針分　値引した額（円）</a:t>
            </a:r>
          </a:p>
          <a:p>
            <a:r>
              <a:rPr kumimoji="1" lang="ja-JP" altLang="en-US" sz="1100"/>
              <a:t>・値引した額（税込合計）（合計）</a:t>
            </a:r>
          </a:p>
          <a:p>
            <a:r>
              <a:rPr kumimoji="1" lang="ja-JP" altLang="en-US" sz="1100"/>
              <a:t>・チェック</a:t>
            </a:r>
          </a:p>
          <a:p>
            <a:r>
              <a:rPr kumimoji="1" lang="ja-JP" altLang="en-US" sz="1100"/>
              <a:t>・支援金の額（合計）（合計）</a:t>
            </a:r>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xdr:txBody>
      </xdr:sp>
      <xdr:grpSp>
        <xdr:nvGrpSpPr>
          <xdr:cNvPr id="14" name="グループ化 13">
            <a:extLst>
              <a:ext uri="{FF2B5EF4-FFF2-40B4-BE49-F238E27FC236}">
                <a16:creationId xmlns:a16="http://schemas.microsoft.com/office/drawing/2014/main" id="{BDB668EC-80C9-A628-F511-A6F8CFAF5590}"/>
              </a:ext>
            </a:extLst>
          </xdr:cNvPr>
          <xdr:cNvGrpSpPr/>
        </xdr:nvGrpSpPr>
        <xdr:grpSpPr>
          <a:xfrm>
            <a:off x="7800752" y="12145351"/>
            <a:ext cx="3741204" cy="2665635"/>
            <a:chOff x="7082657" y="12726276"/>
            <a:chExt cx="3746133" cy="2628024"/>
          </a:xfrm>
        </xdr:grpSpPr>
        <xdr:pic>
          <xdr:nvPicPr>
            <xdr:cNvPr id="8" name="図 7">
              <a:extLst>
                <a:ext uri="{FF2B5EF4-FFF2-40B4-BE49-F238E27FC236}">
                  <a16:creationId xmlns:a16="http://schemas.microsoft.com/office/drawing/2014/main" id="{435A265F-C4AD-D23B-C9A8-E0651C54C18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5992"/>
            <a:stretch/>
          </xdr:blipFill>
          <xdr:spPr bwMode="auto">
            <a:xfrm>
              <a:off x="7082657" y="12726276"/>
              <a:ext cx="3746133" cy="26280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 name="テキスト ボックス 8">
              <a:extLst>
                <a:ext uri="{FF2B5EF4-FFF2-40B4-BE49-F238E27FC236}">
                  <a16:creationId xmlns:a16="http://schemas.microsoft.com/office/drawing/2014/main" id="{94B1C419-6C92-FBEE-1124-C6CADA29A0C1}"/>
                </a:ext>
              </a:extLst>
            </xdr:cNvPr>
            <xdr:cNvSpPr txBox="1"/>
          </xdr:nvSpPr>
          <xdr:spPr>
            <a:xfrm>
              <a:off x="8377621" y="13859248"/>
              <a:ext cx="312646" cy="295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a:solidFill>
                    <a:srgbClr val="FF0000"/>
                  </a:solidFill>
                </a:rPr>
                <a:t>②</a:t>
              </a:r>
            </a:p>
          </xdr:txBody>
        </xdr:sp>
        <xdr:sp macro="" textlink="">
          <xdr:nvSpPr>
            <xdr:cNvPr id="10" name="正方形/長方形 9">
              <a:extLst>
                <a:ext uri="{FF2B5EF4-FFF2-40B4-BE49-F238E27FC236}">
                  <a16:creationId xmlns:a16="http://schemas.microsoft.com/office/drawing/2014/main" id="{51CD8D55-FF94-E3AF-D76A-5C808E922BCB}"/>
                </a:ext>
              </a:extLst>
            </xdr:cNvPr>
            <xdr:cNvSpPr/>
          </xdr:nvSpPr>
          <xdr:spPr>
            <a:xfrm>
              <a:off x="7280760" y="13938012"/>
              <a:ext cx="1481377" cy="24973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11" name="図 10">
            <a:extLst>
              <a:ext uri="{FF2B5EF4-FFF2-40B4-BE49-F238E27FC236}">
                <a16:creationId xmlns:a16="http://schemas.microsoft.com/office/drawing/2014/main" id="{1FC4B0B4-9E2B-C407-179B-559AA9C41E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18635" y="13831567"/>
            <a:ext cx="2857842" cy="240612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5" name="テキスト ボックス 14">
            <a:extLst>
              <a:ext uri="{FF2B5EF4-FFF2-40B4-BE49-F238E27FC236}">
                <a16:creationId xmlns:a16="http://schemas.microsoft.com/office/drawing/2014/main" id="{D3BD62EA-B41B-4734-93AC-14595EE62BBD}"/>
              </a:ext>
            </a:extLst>
          </xdr:cNvPr>
          <xdr:cNvSpPr txBox="1"/>
        </xdr:nvSpPr>
        <xdr:spPr>
          <a:xfrm>
            <a:off x="5325390" y="14383928"/>
            <a:ext cx="312614" cy="2992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a:solidFill>
                  <a:srgbClr val="FF0000"/>
                </a:solidFill>
              </a:rPr>
              <a:t>③</a:t>
            </a:r>
          </a:p>
        </xdr:txBody>
      </xdr:sp>
      <xdr:sp macro="" textlink="">
        <xdr:nvSpPr>
          <xdr:cNvPr id="16" name="正方形/長方形 15">
            <a:extLst>
              <a:ext uri="{FF2B5EF4-FFF2-40B4-BE49-F238E27FC236}">
                <a16:creationId xmlns:a16="http://schemas.microsoft.com/office/drawing/2014/main" id="{65C49E3B-B722-430D-58CB-D8F303465E1E}"/>
              </a:ext>
            </a:extLst>
          </xdr:cNvPr>
          <xdr:cNvSpPr/>
        </xdr:nvSpPr>
        <xdr:spPr>
          <a:xfrm>
            <a:off x="4698480" y="13772256"/>
            <a:ext cx="2883519" cy="2494461"/>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908D10CC-7D6D-7F94-FE51-A8A905BDF87A}"/>
              </a:ext>
            </a:extLst>
          </xdr:cNvPr>
          <xdr:cNvSpPr/>
        </xdr:nvSpPr>
        <xdr:spPr>
          <a:xfrm>
            <a:off x="7765318" y="12101443"/>
            <a:ext cx="3829035" cy="2787439"/>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32D6879F-C3AE-238C-E298-5E8E14163124}"/>
              </a:ext>
            </a:extLst>
          </xdr:cNvPr>
          <xdr:cNvSpPr/>
        </xdr:nvSpPr>
        <xdr:spPr>
          <a:xfrm>
            <a:off x="4913828" y="14389716"/>
            <a:ext cx="1270520" cy="625192"/>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9" name="図 18">
            <a:extLst>
              <a:ext uri="{FF2B5EF4-FFF2-40B4-BE49-F238E27FC236}">
                <a16:creationId xmlns:a16="http://schemas.microsoft.com/office/drawing/2014/main" id="{5F82E112-8258-3D37-81CE-E0D5311AE95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70005" y="16887427"/>
            <a:ext cx="8672111" cy="1602279"/>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0" name="正方形/長方形 19">
            <a:extLst>
              <a:ext uri="{FF2B5EF4-FFF2-40B4-BE49-F238E27FC236}">
                <a16:creationId xmlns:a16="http://schemas.microsoft.com/office/drawing/2014/main" id="{99A9987C-5A76-A94A-E108-BBB733B24CDD}"/>
              </a:ext>
            </a:extLst>
          </xdr:cNvPr>
          <xdr:cNvSpPr/>
        </xdr:nvSpPr>
        <xdr:spPr>
          <a:xfrm>
            <a:off x="7922201" y="17316824"/>
            <a:ext cx="2387211" cy="121770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66839BAE-87DF-0B42-031B-2739D7B5AE8C}"/>
              </a:ext>
            </a:extLst>
          </xdr:cNvPr>
          <xdr:cNvSpPr/>
        </xdr:nvSpPr>
        <xdr:spPr>
          <a:xfrm>
            <a:off x="5882731" y="17316824"/>
            <a:ext cx="668976" cy="121770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80224E5C-7AE1-B499-7E15-D8FFFEA4BD00}"/>
              </a:ext>
            </a:extLst>
          </xdr:cNvPr>
          <xdr:cNvSpPr txBox="1"/>
        </xdr:nvSpPr>
        <xdr:spPr>
          <a:xfrm>
            <a:off x="6027624" y="16669927"/>
            <a:ext cx="2593433" cy="385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a:solidFill>
                  <a:srgbClr val="FF0000"/>
                </a:solidFill>
              </a:rPr>
              <a:t>④関数を設定しているセル</a:t>
            </a:r>
          </a:p>
        </xdr:txBody>
      </xdr:sp>
    </xdr:grpSp>
    <xdr:clientData/>
  </xdr:twoCellAnchor>
  <xdr:twoCellAnchor>
    <xdr:from>
      <xdr:col>6</xdr:col>
      <xdr:colOff>1172882</xdr:colOff>
      <xdr:row>9</xdr:row>
      <xdr:rowOff>52295</xdr:rowOff>
    </xdr:from>
    <xdr:to>
      <xdr:col>12</xdr:col>
      <xdr:colOff>52294</xdr:colOff>
      <xdr:row>21</xdr:row>
      <xdr:rowOff>112059</xdr:rowOff>
    </xdr:to>
    <xdr:sp macro="" textlink="">
      <xdr:nvSpPr>
        <xdr:cNvPr id="24" name="正方形/長方形 23">
          <a:extLst>
            <a:ext uri="{FF2B5EF4-FFF2-40B4-BE49-F238E27FC236}">
              <a16:creationId xmlns:a16="http://schemas.microsoft.com/office/drawing/2014/main" id="{E08831BA-1E05-6325-1A12-D5D98D2F914E}"/>
            </a:ext>
          </a:extLst>
        </xdr:cNvPr>
        <xdr:cNvSpPr/>
      </xdr:nvSpPr>
      <xdr:spPr>
        <a:xfrm>
          <a:off x="7141882" y="2420471"/>
          <a:ext cx="5042647" cy="2913529"/>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1165413</xdr:colOff>
      <xdr:row>9</xdr:row>
      <xdr:rowOff>52295</xdr:rowOff>
    </xdr:from>
    <xdr:to>
      <xdr:col>6</xdr:col>
      <xdr:colOff>67236</xdr:colOff>
      <xdr:row>21</xdr:row>
      <xdr:rowOff>112059</xdr:rowOff>
    </xdr:to>
    <xdr:sp macro="" textlink="">
      <xdr:nvSpPr>
        <xdr:cNvPr id="25" name="正方形/長方形 24">
          <a:extLst>
            <a:ext uri="{FF2B5EF4-FFF2-40B4-BE49-F238E27FC236}">
              <a16:creationId xmlns:a16="http://schemas.microsoft.com/office/drawing/2014/main" id="{142AF234-C6FC-C0B8-72A0-7B540A1A4BBE}"/>
            </a:ext>
          </a:extLst>
        </xdr:cNvPr>
        <xdr:cNvSpPr/>
      </xdr:nvSpPr>
      <xdr:spPr>
        <a:xfrm>
          <a:off x="4990354" y="2420471"/>
          <a:ext cx="1045882" cy="2913529"/>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642471</xdr:colOff>
      <xdr:row>3</xdr:row>
      <xdr:rowOff>7471</xdr:rowOff>
    </xdr:from>
    <xdr:to>
      <xdr:col>9</xdr:col>
      <xdr:colOff>104588</xdr:colOff>
      <xdr:row>6</xdr:row>
      <xdr:rowOff>67235</xdr:rowOff>
    </xdr:to>
    <xdr:sp macro="" textlink="">
      <xdr:nvSpPr>
        <xdr:cNvPr id="26" name="吹き出し: 線 (枠なし) 25">
          <a:extLst>
            <a:ext uri="{FF2B5EF4-FFF2-40B4-BE49-F238E27FC236}">
              <a16:creationId xmlns:a16="http://schemas.microsoft.com/office/drawing/2014/main" id="{DD8F34F0-F366-9622-7622-4445C21DF129}"/>
            </a:ext>
          </a:extLst>
        </xdr:cNvPr>
        <xdr:cNvSpPr/>
      </xdr:nvSpPr>
      <xdr:spPr>
        <a:xfrm>
          <a:off x="6611471" y="948765"/>
          <a:ext cx="2808941" cy="642470"/>
        </a:xfrm>
        <a:prstGeom prst="callout1">
          <a:avLst>
            <a:gd name="adj1" fmla="val 45494"/>
            <a:gd name="adj2" fmla="val -4245"/>
            <a:gd name="adj3" fmla="val 315989"/>
            <a:gd name="adj4" fmla="val -33302"/>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関数を設定していますので、誤って消さないようにご注意願います。</a:t>
          </a:r>
        </a:p>
      </xdr:txBody>
    </xdr:sp>
    <xdr:clientData/>
  </xdr:twoCellAnchor>
  <xdr:twoCellAnchor>
    <xdr:from>
      <xdr:col>9</xdr:col>
      <xdr:colOff>926352</xdr:colOff>
      <xdr:row>2</xdr:row>
      <xdr:rowOff>343648</xdr:rowOff>
    </xdr:from>
    <xdr:to>
      <xdr:col>12</xdr:col>
      <xdr:colOff>52294</xdr:colOff>
      <xdr:row>7</xdr:row>
      <xdr:rowOff>37353</xdr:rowOff>
    </xdr:to>
    <xdr:sp macro="" textlink="">
      <xdr:nvSpPr>
        <xdr:cNvPr id="27" name="正方形/長方形 26">
          <a:extLst>
            <a:ext uri="{FF2B5EF4-FFF2-40B4-BE49-F238E27FC236}">
              <a16:creationId xmlns:a16="http://schemas.microsoft.com/office/drawing/2014/main" id="{85C3C9CE-6892-062F-5815-EA801068282F}"/>
            </a:ext>
          </a:extLst>
        </xdr:cNvPr>
        <xdr:cNvSpPr/>
      </xdr:nvSpPr>
      <xdr:spPr>
        <a:xfrm>
          <a:off x="10242176" y="903942"/>
          <a:ext cx="1942353" cy="851646"/>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104588</xdr:colOff>
      <xdr:row>4</xdr:row>
      <xdr:rowOff>134471</xdr:rowOff>
    </xdr:from>
    <xdr:to>
      <xdr:col>10</xdr:col>
      <xdr:colOff>67235</xdr:colOff>
      <xdr:row>5</xdr:row>
      <xdr:rowOff>7470</xdr:rowOff>
    </xdr:to>
    <xdr:cxnSp macro="">
      <xdr:nvCxnSpPr>
        <xdr:cNvPr id="29" name="直線コネクタ 28">
          <a:extLst>
            <a:ext uri="{FF2B5EF4-FFF2-40B4-BE49-F238E27FC236}">
              <a16:creationId xmlns:a16="http://schemas.microsoft.com/office/drawing/2014/main" id="{C804F495-725F-EB78-F189-E23B5D1E064F}"/>
            </a:ext>
          </a:extLst>
        </xdr:cNvPr>
        <xdr:cNvCxnSpPr>
          <a:stCxn id="26" idx="0"/>
        </xdr:cNvCxnSpPr>
      </xdr:nvCxnSpPr>
      <xdr:spPr>
        <a:xfrm>
          <a:off x="9420412" y="1270000"/>
          <a:ext cx="933823" cy="67235"/>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859118</xdr:colOff>
      <xdr:row>6</xdr:row>
      <xdr:rowOff>67235</xdr:rowOff>
    </xdr:from>
    <xdr:to>
      <xdr:col>8</xdr:col>
      <xdr:colOff>156882</xdr:colOff>
      <xdr:row>11</xdr:row>
      <xdr:rowOff>141941</xdr:rowOff>
    </xdr:to>
    <xdr:cxnSp macro="">
      <xdr:nvCxnSpPr>
        <xdr:cNvPr id="30" name="直線コネクタ 29">
          <a:extLst>
            <a:ext uri="{FF2B5EF4-FFF2-40B4-BE49-F238E27FC236}">
              <a16:creationId xmlns:a16="http://schemas.microsoft.com/office/drawing/2014/main" id="{90C456EF-E57D-FB4E-303D-7911869AF948}"/>
            </a:ext>
          </a:extLst>
        </xdr:cNvPr>
        <xdr:cNvCxnSpPr>
          <a:stCxn id="26" idx="1"/>
        </xdr:cNvCxnSpPr>
      </xdr:nvCxnSpPr>
      <xdr:spPr>
        <a:xfrm>
          <a:off x="8015942" y="1591235"/>
          <a:ext cx="485587" cy="1456765"/>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836708</xdr:colOff>
      <xdr:row>4</xdr:row>
      <xdr:rowOff>97119</xdr:rowOff>
    </xdr:from>
    <xdr:to>
      <xdr:col>4</xdr:col>
      <xdr:colOff>1165413</xdr:colOff>
      <xdr:row>6</xdr:row>
      <xdr:rowOff>127000</xdr:rowOff>
    </xdr:to>
    <xdr:sp macro="" textlink="">
      <xdr:nvSpPr>
        <xdr:cNvPr id="33" name="吹き出し: 線 (枠なし) 32">
          <a:extLst>
            <a:ext uri="{FF2B5EF4-FFF2-40B4-BE49-F238E27FC236}">
              <a16:creationId xmlns:a16="http://schemas.microsoft.com/office/drawing/2014/main" id="{CEFD5F1F-CDD7-9A78-6BCC-0DE6B2ACE79C}"/>
            </a:ext>
          </a:extLst>
        </xdr:cNvPr>
        <xdr:cNvSpPr/>
      </xdr:nvSpPr>
      <xdr:spPr>
        <a:xfrm>
          <a:off x="2517590" y="1232648"/>
          <a:ext cx="2472764" cy="418352"/>
        </a:xfrm>
        <a:prstGeom prst="callout1">
          <a:avLst>
            <a:gd name="adj1" fmla="val 45494"/>
            <a:gd name="adj2" fmla="val -4245"/>
            <a:gd name="adj3" fmla="val -98463"/>
            <a:gd name="adj4" fmla="val -17344"/>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忘れずに入力をお願いします。</a:t>
          </a:r>
        </a:p>
      </xdr:txBody>
    </xdr:sp>
    <xdr:clientData/>
  </xdr:twoCellAnchor>
  <xdr:twoCellAnchor>
    <xdr:from>
      <xdr:col>3</xdr:col>
      <xdr:colOff>313766</xdr:colOff>
      <xdr:row>22</xdr:row>
      <xdr:rowOff>89646</xdr:rowOff>
    </xdr:from>
    <xdr:to>
      <xdr:col>6</xdr:col>
      <xdr:colOff>1008529</xdr:colOff>
      <xdr:row>27</xdr:row>
      <xdr:rowOff>88899</xdr:rowOff>
    </xdr:to>
    <xdr:sp macro="" textlink="">
      <xdr:nvSpPr>
        <xdr:cNvPr id="34" name="吹き出し: 線 (枠なし) 33">
          <a:extLst>
            <a:ext uri="{FF2B5EF4-FFF2-40B4-BE49-F238E27FC236}">
              <a16:creationId xmlns:a16="http://schemas.microsoft.com/office/drawing/2014/main" id="{64094DBE-CF68-8DA5-E672-B544E58A6AB2}"/>
            </a:ext>
          </a:extLst>
        </xdr:cNvPr>
        <xdr:cNvSpPr/>
      </xdr:nvSpPr>
      <xdr:spPr>
        <a:xfrm>
          <a:off x="2955366" y="5499846"/>
          <a:ext cx="4028513" cy="1148603"/>
        </a:xfrm>
        <a:prstGeom prst="callout1">
          <a:avLst>
            <a:gd name="adj1" fmla="val 45494"/>
            <a:gd name="adj2" fmla="val -4245"/>
            <a:gd name="adj3" fmla="val -98463"/>
            <a:gd name="adj4" fmla="val -17344"/>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市町村名のみ入力してください。</a:t>
          </a:r>
          <a:endParaRPr kumimoji="1" lang="en-US" altLang="ja-JP" sz="1100">
            <a:solidFill>
              <a:srgbClr val="FF0000"/>
            </a:solidFill>
          </a:endParaRPr>
        </a:p>
        <a:p>
          <a:pPr algn="l"/>
          <a:r>
            <a:rPr kumimoji="1" lang="ja-JP" altLang="en-US" sz="1100">
              <a:solidFill>
                <a:srgbClr val="FF0000"/>
              </a:solidFill>
            </a:rPr>
            <a:t>郡や旧町名、市町村名以下の住所の入力は控えてください。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正常な入力例；盛岡市、矢巾町、田野畑村　等</a:t>
          </a:r>
          <a:endParaRPr kumimoji="1" lang="en-US" altLang="ja-JP" sz="1100">
            <a:solidFill>
              <a:srgbClr val="FF0000"/>
            </a:solidFill>
          </a:endParaRPr>
        </a:p>
        <a:p>
          <a:pPr algn="l"/>
          <a:r>
            <a:rPr kumimoji="1" lang="en-US" altLang="ja-JP" sz="1100">
              <a:solidFill>
                <a:srgbClr val="FF0000"/>
              </a:solidFill>
            </a:rPr>
            <a:t>NG</a:t>
          </a:r>
          <a:r>
            <a:rPr kumimoji="1" lang="ja-JP" altLang="en-US" sz="1100">
              <a:solidFill>
                <a:srgbClr val="FF0000"/>
              </a:solidFill>
            </a:rPr>
            <a:t>となる入力例；盛岡市松園、滝沢村、下閉伊郡　等</a:t>
          </a:r>
          <a:endParaRPr kumimoji="1" lang="en-US" altLang="ja-JP" sz="1100">
            <a:solidFill>
              <a:srgbClr val="FF0000"/>
            </a:solidFill>
          </a:endParaRPr>
        </a:p>
      </xdr:txBody>
    </xdr:sp>
    <xdr:clientData/>
  </xdr:twoCellAnchor>
  <xdr:twoCellAnchor>
    <xdr:from>
      <xdr:col>1</xdr:col>
      <xdr:colOff>1135532</xdr:colOff>
      <xdr:row>9</xdr:row>
      <xdr:rowOff>52295</xdr:rowOff>
    </xdr:from>
    <xdr:to>
      <xdr:col>3</xdr:col>
      <xdr:colOff>44825</xdr:colOff>
      <xdr:row>26</xdr:row>
      <xdr:rowOff>184150</xdr:rowOff>
    </xdr:to>
    <xdr:sp macro="" textlink="">
      <xdr:nvSpPr>
        <xdr:cNvPr id="35" name="正方形/長方形 34">
          <a:extLst>
            <a:ext uri="{FF2B5EF4-FFF2-40B4-BE49-F238E27FC236}">
              <a16:creationId xmlns:a16="http://schemas.microsoft.com/office/drawing/2014/main" id="{7FC4A4DB-7E07-EA2B-0BBF-B2E9DABE7458}"/>
            </a:ext>
          </a:extLst>
        </xdr:cNvPr>
        <xdr:cNvSpPr/>
      </xdr:nvSpPr>
      <xdr:spPr>
        <a:xfrm>
          <a:off x="1637182" y="2401795"/>
          <a:ext cx="1049243" cy="411330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21</xdr:row>
      <xdr:rowOff>152400</xdr:rowOff>
    </xdr:from>
    <xdr:to>
      <xdr:col>12</xdr:col>
      <xdr:colOff>1952625</xdr:colOff>
      <xdr:row>27</xdr:row>
      <xdr:rowOff>115660</xdr:rowOff>
    </xdr:to>
    <xdr:sp macro="" textlink="">
      <xdr:nvSpPr>
        <xdr:cNvPr id="28" name="吹き出し: 線 (枠なし) 25">
          <a:extLst>
            <a:ext uri="{FF2B5EF4-FFF2-40B4-BE49-F238E27FC236}">
              <a16:creationId xmlns:a16="http://schemas.microsoft.com/office/drawing/2014/main" id="{DD8F34F0-F366-9622-7622-4445C21DF129}"/>
            </a:ext>
          </a:extLst>
        </xdr:cNvPr>
        <xdr:cNvSpPr/>
      </xdr:nvSpPr>
      <xdr:spPr>
        <a:xfrm>
          <a:off x="12211050" y="5476875"/>
          <a:ext cx="1905000" cy="1401535"/>
        </a:xfrm>
        <a:prstGeom prst="callout1">
          <a:avLst>
            <a:gd name="adj1" fmla="val 44523"/>
            <a:gd name="adj2" fmla="val 916"/>
            <a:gd name="adj3" fmla="val -126090"/>
            <a:gd name="adj4" fmla="val -381516"/>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請求額（値引後）にマイナスが記載された状態はエラーとなります。請求額（値引後）を０円以上としたうえで提出願います。</a:t>
          </a:r>
        </a:p>
      </xdr:txBody>
    </xdr:sp>
    <xdr:clientData/>
  </xdr:twoCellAnchor>
  <xdr:twoCellAnchor>
    <xdr:from>
      <xdr:col>6</xdr:col>
      <xdr:colOff>171450</xdr:colOff>
      <xdr:row>1</xdr:row>
      <xdr:rowOff>66675</xdr:rowOff>
    </xdr:from>
    <xdr:to>
      <xdr:col>8</xdr:col>
      <xdr:colOff>179452</xdr:colOff>
      <xdr:row>2</xdr:row>
      <xdr:rowOff>302800</xdr:rowOff>
    </xdr:to>
    <xdr:sp macro="" textlink="">
      <xdr:nvSpPr>
        <xdr:cNvPr id="31" name="角丸四角形 30"/>
        <xdr:cNvSpPr/>
      </xdr:nvSpPr>
      <xdr:spPr>
        <a:xfrm>
          <a:off x="6162675" y="438150"/>
          <a:ext cx="2389252" cy="426625"/>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記載例（２月６日）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707572</xdr:colOff>
      <xdr:row>0</xdr:row>
      <xdr:rowOff>63232</xdr:rowOff>
    </xdr:from>
    <xdr:to>
      <xdr:col>12</xdr:col>
      <xdr:colOff>293752</xdr:colOff>
      <xdr:row>1</xdr:row>
      <xdr:rowOff>122464</xdr:rowOff>
    </xdr:to>
    <xdr:sp macro="" textlink="">
      <xdr:nvSpPr>
        <xdr:cNvPr id="2" name="角丸四角形 1">
          <a:extLst>
            <a:ext uri="{FF2B5EF4-FFF2-40B4-BE49-F238E27FC236}">
              <a16:creationId xmlns:a16="http://schemas.microsoft.com/office/drawing/2014/main" id="{7F690E18-4D55-4B61-8B5A-E2417ACD896B}"/>
            </a:ext>
          </a:extLst>
        </xdr:cNvPr>
        <xdr:cNvSpPr/>
      </xdr:nvSpPr>
      <xdr:spPr>
        <a:xfrm>
          <a:off x="10029372" y="63232"/>
          <a:ext cx="2405580" cy="427532"/>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12</xdr:col>
      <xdr:colOff>571499</xdr:colOff>
      <xdr:row>0</xdr:row>
      <xdr:rowOff>95250</xdr:rowOff>
    </xdr:from>
    <xdr:to>
      <xdr:col>12</xdr:col>
      <xdr:colOff>1914605</xdr:colOff>
      <xdr:row>1</xdr:row>
      <xdr:rowOff>154482</xdr:rowOff>
    </xdr:to>
    <xdr:sp macro="" textlink="">
      <xdr:nvSpPr>
        <xdr:cNvPr id="3" name="角丸四角形 3">
          <a:extLst>
            <a:ext uri="{FF2B5EF4-FFF2-40B4-BE49-F238E27FC236}">
              <a16:creationId xmlns:a16="http://schemas.microsoft.com/office/drawing/2014/main" id="{EDA5FCC7-C657-423D-80BA-7457DF9F9D69}"/>
            </a:ext>
          </a:extLst>
        </xdr:cNvPr>
        <xdr:cNvSpPr/>
      </xdr:nvSpPr>
      <xdr:spPr>
        <a:xfrm>
          <a:off x="12712699" y="95250"/>
          <a:ext cx="1343106" cy="427532"/>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税込集計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3"/>
  <sheetViews>
    <sheetView tabSelected="1" zoomScaleNormal="100" zoomScaleSheetLayoutView="85" workbookViewId="0">
      <pane xSplit="3" ySplit="11" topLeftCell="D12" activePane="bottomRight" state="frozen"/>
      <selection pane="topRight" activeCell="D1" sqref="D1"/>
      <selection pane="bottomLeft" activeCell="A12" sqref="A12"/>
      <selection pane="bottomRight" activeCell="D17" sqref="D17"/>
    </sheetView>
  </sheetViews>
  <sheetFormatPr defaultRowHeight="18.75" x14ac:dyDescent="0.4"/>
  <cols>
    <col min="1" max="1" width="6.625" customWidth="1"/>
    <col min="2" max="2" width="15.5" customWidth="1"/>
    <col min="3" max="3" width="12.625" style="14" customWidth="1"/>
    <col min="4" max="5" width="15.625" customWidth="1"/>
    <col min="6" max="6" width="12.625" customWidth="1"/>
    <col min="7" max="8" width="15.625" customWidth="1"/>
    <col min="9" max="10" width="12.75" customWidth="1"/>
    <col min="11" max="11" width="11.5" customWidth="1"/>
    <col min="12" max="12" width="12.75" customWidth="1"/>
    <col min="13" max="13" width="27.375" customWidth="1"/>
  </cols>
  <sheetData>
    <row r="1" spans="1:13" ht="29.25" customHeight="1" x14ac:dyDescent="0.4">
      <c r="A1" s="2" t="s">
        <v>31</v>
      </c>
      <c r="F1" s="2"/>
      <c r="I1" s="2"/>
      <c r="J1" s="2"/>
      <c r="K1" s="2"/>
      <c r="L1" s="2"/>
    </row>
    <row r="2" spans="1:13" ht="15" customHeight="1" x14ac:dyDescent="0.4">
      <c r="A2" s="2"/>
    </row>
    <row r="3" spans="1:13" ht="30" customHeight="1" thickBot="1" x14ac:dyDescent="0.45">
      <c r="A3" s="2"/>
      <c r="B3" s="13" t="s">
        <v>10</v>
      </c>
      <c r="C3" s="49"/>
      <c r="D3" s="49"/>
      <c r="E3" s="49"/>
      <c r="F3" s="49"/>
      <c r="K3" s="5" t="s">
        <v>27</v>
      </c>
      <c r="L3" s="5" t="s">
        <v>43</v>
      </c>
      <c r="M3" s="42" t="s">
        <v>29</v>
      </c>
    </row>
    <row r="4" spans="1:13" ht="15" customHeight="1" thickTop="1" x14ac:dyDescent="0.4">
      <c r="A4" s="3"/>
      <c r="K4" s="5">
        <f>COUNTIFS($L$17:$L$266,"&gt;2001")</f>
        <v>0</v>
      </c>
      <c r="L4" s="43">
        <f>SUMIFS($L$17:$L$266,$L$17:$L$266,"&gt;2001")</f>
        <v>0</v>
      </c>
      <c r="M4" s="42" t="s">
        <v>44</v>
      </c>
    </row>
    <row r="5" spans="1:13" ht="15" customHeight="1" x14ac:dyDescent="0.4">
      <c r="A5" s="3"/>
      <c r="K5" s="5">
        <f>COUNTIFS($L$17:$L$266,"2000")</f>
        <v>40</v>
      </c>
      <c r="L5" s="43">
        <f>SUMIFS($L$17:$L$266,$L$17:$L$266,"2000")</f>
        <v>80000</v>
      </c>
      <c r="M5" s="42" t="s">
        <v>45</v>
      </c>
    </row>
    <row r="6" spans="1:13" ht="15" customHeight="1" x14ac:dyDescent="0.4">
      <c r="A6" s="3"/>
      <c r="K6" s="5">
        <f>COUNTIFS($L$17:$L$266,"&gt;0",$L$17:$L$266,"&lt;2000")</f>
        <v>10</v>
      </c>
      <c r="L6" s="43">
        <f>SUMIFS($L$17:$L$266,$L$17:$L$266,"&gt;0",$L$17:$L$266,"&lt;2000")</f>
        <v>11720</v>
      </c>
      <c r="M6" s="42" t="s">
        <v>46</v>
      </c>
    </row>
    <row r="7" spans="1:13" ht="15" customHeight="1" x14ac:dyDescent="0.4">
      <c r="A7" s="3"/>
      <c r="K7" s="5">
        <f>SUM(K4:K6)</f>
        <v>50</v>
      </c>
      <c r="L7" s="43">
        <f t="shared" ref="L7" si="0">SUM(L4:L6)</f>
        <v>91720</v>
      </c>
      <c r="M7" s="42" t="s">
        <v>28</v>
      </c>
    </row>
    <row r="8" spans="1:13" ht="15" customHeight="1" x14ac:dyDescent="0.4">
      <c r="A8" s="3"/>
    </row>
    <row r="9" spans="1:13" ht="37.5" x14ac:dyDescent="0.4">
      <c r="D9" s="46" t="s">
        <v>34</v>
      </c>
      <c r="E9" s="47"/>
      <c r="F9" s="48"/>
      <c r="G9" s="46" t="s">
        <v>35</v>
      </c>
      <c r="H9" s="47"/>
      <c r="I9" s="48"/>
      <c r="J9" s="23" t="s">
        <v>24</v>
      </c>
      <c r="K9" s="16"/>
      <c r="L9" s="23" t="s">
        <v>25</v>
      </c>
    </row>
    <row r="10" spans="1:13" ht="6.75" customHeight="1" x14ac:dyDescent="0.4">
      <c r="D10" s="11"/>
      <c r="E10" s="11"/>
      <c r="F10" s="12"/>
      <c r="G10" s="18"/>
      <c r="H10" s="18"/>
      <c r="I10" s="12"/>
      <c r="J10" s="10"/>
      <c r="K10" s="10"/>
      <c r="L10" s="10"/>
    </row>
    <row r="11" spans="1:13" ht="37.5" x14ac:dyDescent="0.4">
      <c r="A11" s="6" t="s">
        <v>17</v>
      </c>
      <c r="B11" s="1" t="s">
        <v>6</v>
      </c>
      <c r="C11" s="1" t="s">
        <v>1</v>
      </c>
      <c r="D11" s="22" t="s">
        <v>21</v>
      </c>
      <c r="E11" s="22" t="s">
        <v>22</v>
      </c>
      <c r="F11" s="6" t="s">
        <v>9</v>
      </c>
      <c r="G11" s="22" t="s">
        <v>21</v>
      </c>
      <c r="H11" s="22" t="s">
        <v>23</v>
      </c>
      <c r="I11" s="6" t="s">
        <v>9</v>
      </c>
      <c r="J11" s="6" t="s">
        <v>16</v>
      </c>
      <c r="K11" s="7" t="s">
        <v>26</v>
      </c>
      <c r="L11" s="44" t="s">
        <v>3</v>
      </c>
      <c r="M11" s="1" t="s">
        <v>0</v>
      </c>
    </row>
    <row r="12" spans="1:13" x14ac:dyDescent="0.4">
      <c r="A12" s="15" t="s">
        <v>18</v>
      </c>
      <c r="B12" s="8" t="s">
        <v>7</v>
      </c>
      <c r="C12" s="15" t="s">
        <v>2</v>
      </c>
      <c r="D12" s="21">
        <v>1890</v>
      </c>
      <c r="E12" s="21">
        <v>0</v>
      </c>
      <c r="F12" s="9">
        <f t="shared" ref="F12:F78" si="1">D12-E12</f>
        <v>1890</v>
      </c>
      <c r="G12" s="9">
        <v>1890</v>
      </c>
      <c r="H12" s="9">
        <v>1580</v>
      </c>
      <c r="I12" s="9">
        <f t="shared" ref="I12:I78" si="2">G12-H12</f>
        <v>310</v>
      </c>
      <c r="J12" s="21">
        <f t="shared" ref="J12:J18" si="3">F12+I12</f>
        <v>2200</v>
      </c>
      <c r="K12" s="39" t="str">
        <f>IF(E12&lt;0,"マイナス請求",IF(J12=2000*1.1,"○",IF(J12=0,"0",IF(J12&lt;2000*1.1,"値引残","要確認"))))</f>
        <v>○</v>
      </c>
      <c r="L12" s="9">
        <f>ROUNDUP(J12/1.1,0)</f>
        <v>2000</v>
      </c>
      <c r="M12" s="8" t="s">
        <v>37</v>
      </c>
    </row>
    <row r="13" spans="1:13" x14ac:dyDescent="0.4">
      <c r="A13" s="20" t="s">
        <v>19</v>
      </c>
      <c r="B13" s="19" t="s">
        <v>8</v>
      </c>
      <c r="C13" s="20" t="s">
        <v>33</v>
      </c>
      <c r="D13" s="21">
        <v>1890</v>
      </c>
      <c r="E13" s="21">
        <v>0</v>
      </c>
      <c r="F13" s="21">
        <f t="shared" ref="F13:F14" si="4">D13-E13</f>
        <v>1890</v>
      </c>
      <c r="G13" s="21">
        <v>0</v>
      </c>
      <c r="H13" s="21">
        <v>0</v>
      </c>
      <c r="I13" s="21">
        <f t="shared" ref="I13:I14" si="5">G13-H13</f>
        <v>0</v>
      </c>
      <c r="J13" s="21">
        <f>F13+I13</f>
        <v>1890</v>
      </c>
      <c r="K13" s="39" t="str">
        <f>IF(E13&lt;0,"マイナス請求",IF(J13=2000*1.1,"○",IF(J13=0,"0",IF(J13&lt;2000*1.1,"値引残","要確認"))))</f>
        <v>値引残</v>
      </c>
      <c r="L13" s="30">
        <f t="shared" ref="L13:L16" si="6">ROUNDUP(J13/1.1,0)</f>
        <v>1719</v>
      </c>
      <c r="M13" s="19" t="s">
        <v>37</v>
      </c>
    </row>
    <row r="14" spans="1:13" x14ac:dyDescent="0.4">
      <c r="A14" s="20" t="s">
        <v>20</v>
      </c>
      <c r="B14" s="19" t="s">
        <v>14</v>
      </c>
      <c r="C14" s="20" t="s">
        <v>15</v>
      </c>
      <c r="D14" s="21">
        <v>3300</v>
      </c>
      <c r="E14" s="21">
        <v>1870</v>
      </c>
      <c r="F14" s="21">
        <f t="shared" si="4"/>
        <v>1430</v>
      </c>
      <c r="G14" s="21">
        <v>0</v>
      </c>
      <c r="H14" s="21">
        <v>0</v>
      </c>
      <c r="I14" s="21">
        <f t="shared" si="5"/>
        <v>0</v>
      </c>
      <c r="J14" s="21">
        <f>F14+I14</f>
        <v>1430</v>
      </c>
      <c r="K14" s="39" t="str">
        <f t="shared" ref="K14:K16" si="7">IF(E14&lt;0,"マイナス請求",IF(J14=2000*1.1,"○",IF(J14=0,"0",IF(J14&lt;2000*1.1,"値引残","要確認"))))</f>
        <v>値引残</v>
      </c>
      <c r="L14" s="30">
        <f t="shared" si="6"/>
        <v>1300</v>
      </c>
      <c r="M14" s="19" t="s">
        <v>41</v>
      </c>
    </row>
    <row r="15" spans="1:13" x14ac:dyDescent="0.4">
      <c r="A15" s="20" t="s">
        <v>30</v>
      </c>
      <c r="B15" s="19" t="s">
        <v>38</v>
      </c>
      <c r="C15" s="20" t="s">
        <v>32</v>
      </c>
      <c r="D15" s="21">
        <v>1890</v>
      </c>
      <c r="E15" s="21">
        <v>-310</v>
      </c>
      <c r="F15" s="21">
        <f t="shared" ref="F15" si="8">D15-E15</f>
        <v>2200</v>
      </c>
      <c r="G15" s="21">
        <v>0</v>
      </c>
      <c r="H15" s="21">
        <v>0</v>
      </c>
      <c r="I15" s="21">
        <f t="shared" ref="I15" si="9">G15-H15</f>
        <v>0</v>
      </c>
      <c r="J15" s="21">
        <f>F15+I15</f>
        <v>2200</v>
      </c>
      <c r="K15" s="39" t="str">
        <f t="shared" si="7"/>
        <v>マイナス請求</v>
      </c>
      <c r="L15" s="30">
        <f t="shared" si="6"/>
        <v>2000</v>
      </c>
      <c r="M15" s="19" t="s">
        <v>39</v>
      </c>
    </row>
    <row r="16" spans="1:13" ht="19.5" thickBot="1" x14ac:dyDescent="0.45">
      <c r="A16" s="20" t="s">
        <v>36</v>
      </c>
      <c r="B16" s="19" t="s">
        <v>14</v>
      </c>
      <c r="C16" s="20" t="s">
        <v>42</v>
      </c>
      <c r="D16" s="21">
        <f>3000*1.1</f>
        <v>3300.0000000000005</v>
      </c>
      <c r="E16" s="21">
        <f>500*1.1</f>
        <v>550</v>
      </c>
      <c r="F16" s="21">
        <f t="shared" si="1"/>
        <v>2750.0000000000005</v>
      </c>
      <c r="G16" s="21">
        <v>0</v>
      </c>
      <c r="H16" s="21">
        <v>0</v>
      </c>
      <c r="I16" s="21">
        <f t="shared" si="2"/>
        <v>0</v>
      </c>
      <c r="J16" s="21">
        <f t="shared" si="3"/>
        <v>2750.0000000000005</v>
      </c>
      <c r="K16" s="39" t="str">
        <f t="shared" si="7"/>
        <v>要確認</v>
      </c>
      <c r="L16" s="45">
        <f t="shared" si="6"/>
        <v>2500</v>
      </c>
      <c r="M16" s="19" t="s">
        <v>40</v>
      </c>
    </row>
    <row r="17" spans="1:13" x14ac:dyDescent="0.4">
      <c r="A17" s="24">
        <v>1</v>
      </c>
      <c r="B17" s="24"/>
      <c r="C17" s="25"/>
      <c r="D17" s="27">
        <v>2310</v>
      </c>
      <c r="E17" s="27">
        <v>110</v>
      </c>
      <c r="F17" s="26">
        <f t="shared" si="1"/>
        <v>2200</v>
      </c>
      <c r="G17" s="27"/>
      <c r="H17" s="27"/>
      <c r="I17" s="26">
        <f t="shared" si="2"/>
        <v>0</v>
      </c>
      <c r="J17" s="36">
        <f t="shared" si="3"/>
        <v>2200</v>
      </c>
      <c r="K17" s="41" t="str">
        <f>IF(E17&lt;0,"マイナス請求",IF(J17=2000*1.1,"○",IF(J17=0,"0",IF(J17&lt;2000*1.1,"値引残","要確認"))))</f>
        <v>○</v>
      </c>
      <c r="L17" s="36">
        <f>ROUNDUP(J17/1.1,0)</f>
        <v>2000</v>
      </c>
      <c r="M17" s="24"/>
    </row>
    <row r="18" spans="1:13" x14ac:dyDescent="0.4">
      <c r="A18" s="28">
        <v>2</v>
      </c>
      <c r="B18" s="28"/>
      <c r="C18" s="29"/>
      <c r="D18" s="31">
        <v>2420</v>
      </c>
      <c r="E18" s="31">
        <v>220</v>
      </c>
      <c r="F18" s="30">
        <f t="shared" si="1"/>
        <v>2200</v>
      </c>
      <c r="G18" s="31"/>
      <c r="H18" s="31"/>
      <c r="I18" s="30">
        <f t="shared" si="2"/>
        <v>0</v>
      </c>
      <c r="J18" s="30">
        <f t="shared" si="3"/>
        <v>2200</v>
      </c>
      <c r="K18" s="39" t="str">
        <f>IF(E18&lt;0,"マイナス請求",IF(J18=2000*1.1,"○",IF(J18=0,"0",IF(J18&lt;2000*1.1,"値引残","要確認"))))</f>
        <v>○</v>
      </c>
      <c r="L18" s="30">
        <f>ROUNDUP(J18/1.1,0)</f>
        <v>2000</v>
      </c>
      <c r="M18" s="28"/>
    </row>
    <row r="19" spans="1:13" x14ac:dyDescent="0.4">
      <c r="A19" s="28">
        <v>3</v>
      </c>
      <c r="B19" s="28"/>
      <c r="C19" s="29"/>
      <c r="D19" s="31">
        <v>2530</v>
      </c>
      <c r="E19" s="31">
        <v>330</v>
      </c>
      <c r="F19" s="30">
        <f t="shared" si="1"/>
        <v>2200</v>
      </c>
      <c r="G19" s="31"/>
      <c r="H19" s="31"/>
      <c r="I19" s="30">
        <f t="shared" si="2"/>
        <v>0</v>
      </c>
      <c r="J19" s="30">
        <f t="shared" ref="J19:J28" si="10">F19+I19</f>
        <v>2200</v>
      </c>
      <c r="K19" s="39" t="str">
        <f t="shared" ref="K19:K28" si="11">IF(E19&lt;0,"マイナス請求",IF(J19=2000*1.1,"○",IF(J19=0,"0",IF(J19&lt;2000*1.1,"値引残","要確認"))))</f>
        <v>○</v>
      </c>
      <c r="L19" s="30">
        <f t="shared" ref="L19:L28" si="12">ROUNDUP(J19/1.1,0)</f>
        <v>2000</v>
      </c>
      <c r="M19" s="28"/>
    </row>
    <row r="20" spans="1:13" x14ac:dyDescent="0.4">
      <c r="A20" s="28">
        <v>4</v>
      </c>
      <c r="B20" s="28"/>
      <c r="C20" s="29"/>
      <c r="D20" s="31">
        <v>2640</v>
      </c>
      <c r="E20" s="31">
        <v>440</v>
      </c>
      <c r="F20" s="30">
        <f t="shared" si="1"/>
        <v>2200</v>
      </c>
      <c r="G20" s="31"/>
      <c r="H20" s="31"/>
      <c r="I20" s="30">
        <f t="shared" si="2"/>
        <v>0</v>
      </c>
      <c r="J20" s="30">
        <f t="shared" si="10"/>
        <v>2200</v>
      </c>
      <c r="K20" s="39" t="str">
        <f t="shared" si="11"/>
        <v>○</v>
      </c>
      <c r="L20" s="30">
        <f t="shared" si="12"/>
        <v>2000</v>
      </c>
      <c r="M20" s="28"/>
    </row>
    <row r="21" spans="1:13" x14ac:dyDescent="0.4">
      <c r="A21" s="28">
        <v>5</v>
      </c>
      <c r="B21" s="28"/>
      <c r="C21" s="29"/>
      <c r="D21" s="31">
        <v>2750</v>
      </c>
      <c r="E21" s="31">
        <v>550</v>
      </c>
      <c r="F21" s="30">
        <f t="shared" si="1"/>
        <v>2200</v>
      </c>
      <c r="G21" s="31"/>
      <c r="H21" s="31"/>
      <c r="I21" s="30">
        <f t="shared" si="2"/>
        <v>0</v>
      </c>
      <c r="J21" s="30">
        <f t="shared" si="10"/>
        <v>2200</v>
      </c>
      <c r="K21" s="39" t="str">
        <f t="shared" si="11"/>
        <v>○</v>
      </c>
      <c r="L21" s="30">
        <f t="shared" si="12"/>
        <v>2000</v>
      </c>
      <c r="M21" s="28"/>
    </row>
    <row r="22" spans="1:13" x14ac:dyDescent="0.4">
      <c r="A22" s="28">
        <v>6</v>
      </c>
      <c r="B22" s="28"/>
      <c r="C22" s="29"/>
      <c r="D22" s="31">
        <v>2860.0000000000005</v>
      </c>
      <c r="E22" s="31">
        <v>660</v>
      </c>
      <c r="F22" s="30">
        <f t="shared" si="1"/>
        <v>2200.0000000000005</v>
      </c>
      <c r="G22" s="31"/>
      <c r="H22" s="31"/>
      <c r="I22" s="30">
        <f t="shared" si="2"/>
        <v>0</v>
      </c>
      <c r="J22" s="30">
        <f t="shared" si="10"/>
        <v>2200.0000000000005</v>
      </c>
      <c r="K22" s="39" t="str">
        <f t="shared" si="11"/>
        <v>○</v>
      </c>
      <c r="L22" s="30">
        <f t="shared" si="12"/>
        <v>2000</v>
      </c>
      <c r="M22" s="28"/>
    </row>
    <row r="23" spans="1:13" x14ac:dyDescent="0.4">
      <c r="A23" s="28">
        <v>7</v>
      </c>
      <c r="B23" s="28"/>
      <c r="C23" s="29"/>
      <c r="D23" s="31">
        <v>2970.0000000000005</v>
      </c>
      <c r="E23" s="31">
        <v>770</v>
      </c>
      <c r="F23" s="30">
        <f t="shared" si="1"/>
        <v>2200.0000000000005</v>
      </c>
      <c r="G23" s="31"/>
      <c r="H23" s="31"/>
      <c r="I23" s="30">
        <f t="shared" si="2"/>
        <v>0</v>
      </c>
      <c r="J23" s="30">
        <f t="shared" si="10"/>
        <v>2200.0000000000005</v>
      </c>
      <c r="K23" s="39" t="str">
        <f t="shared" si="11"/>
        <v>○</v>
      </c>
      <c r="L23" s="30">
        <f t="shared" si="12"/>
        <v>2000</v>
      </c>
      <c r="M23" s="28"/>
    </row>
    <row r="24" spans="1:13" x14ac:dyDescent="0.4">
      <c r="A24" s="28">
        <v>8</v>
      </c>
      <c r="B24" s="28"/>
      <c r="C24" s="29"/>
      <c r="D24" s="31">
        <v>3080.0000000000005</v>
      </c>
      <c r="E24" s="31">
        <v>880</v>
      </c>
      <c r="F24" s="30">
        <f t="shared" si="1"/>
        <v>2200.0000000000005</v>
      </c>
      <c r="G24" s="31"/>
      <c r="H24" s="31"/>
      <c r="I24" s="30">
        <f t="shared" si="2"/>
        <v>0</v>
      </c>
      <c r="J24" s="30">
        <f t="shared" si="10"/>
        <v>2200.0000000000005</v>
      </c>
      <c r="K24" s="39" t="str">
        <f t="shared" si="11"/>
        <v>○</v>
      </c>
      <c r="L24" s="30">
        <f t="shared" si="12"/>
        <v>2000</v>
      </c>
      <c r="M24" s="28"/>
    </row>
    <row r="25" spans="1:13" x14ac:dyDescent="0.4">
      <c r="A25" s="28">
        <v>9</v>
      </c>
      <c r="B25" s="28"/>
      <c r="C25" s="29"/>
      <c r="D25" s="31">
        <v>3190.0000000000005</v>
      </c>
      <c r="E25" s="31">
        <v>990</v>
      </c>
      <c r="F25" s="30">
        <f t="shared" si="1"/>
        <v>2200.0000000000005</v>
      </c>
      <c r="G25" s="31"/>
      <c r="H25" s="31"/>
      <c r="I25" s="30">
        <f t="shared" si="2"/>
        <v>0</v>
      </c>
      <c r="J25" s="30">
        <f t="shared" si="10"/>
        <v>2200.0000000000005</v>
      </c>
      <c r="K25" s="39" t="str">
        <f t="shared" si="11"/>
        <v>○</v>
      </c>
      <c r="L25" s="30">
        <f t="shared" si="12"/>
        <v>2000</v>
      </c>
      <c r="M25" s="28"/>
    </row>
    <row r="26" spans="1:13" ht="19.5" thickBot="1" x14ac:dyDescent="0.45">
      <c r="A26" s="32">
        <v>10</v>
      </c>
      <c r="B26" s="32"/>
      <c r="C26" s="33"/>
      <c r="D26" s="35">
        <v>3300.0000000000005</v>
      </c>
      <c r="E26" s="35">
        <v>1100</v>
      </c>
      <c r="F26" s="34">
        <f t="shared" si="1"/>
        <v>2200.0000000000005</v>
      </c>
      <c r="G26" s="35"/>
      <c r="H26" s="35"/>
      <c r="I26" s="34">
        <f t="shared" si="2"/>
        <v>0</v>
      </c>
      <c r="J26" s="30">
        <f t="shared" si="10"/>
        <v>2200.0000000000005</v>
      </c>
      <c r="K26" s="39" t="str">
        <f t="shared" si="11"/>
        <v>○</v>
      </c>
      <c r="L26" s="30">
        <f t="shared" si="12"/>
        <v>2000</v>
      </c>
      <c r="M26" s="32"/>
    </row>
    <row r="27" spans="1:13" x14ac:dyDescent="0.4">
      <c r="A27" s="24">
        <v>11</v>
      </c>
      <c r="B27" s="24"/>
      <c r="C27" s="25"/>
      <c r="D27" s="27">
        <f>1000*1.1</f>
        <v>1100</v>
      </c>
      <c r="E27" s="27">
        <v>0</v>
      </c>
      <c r="F27" s="26">
        <f t="shared" si="1"/>
        <v>1100</v>
      </c>
      <c r="G27" s="27"/>
      <c r="H27" s="27"/>
      <c r="I27" s="26">
        <f t="shared" si="2"/>
        <v>0</v>
      </c>
      <c r="J27" s="36">
        <f t="shared" si="10"/>
        <v>1100</v>
      </c>
      <c r="K27" s="41" t="str">
        <f t="shared" si="11"/>
        <v>値引残</v>
      </c>
      <c r="L27" s="36">
        <f t="shared" si="12"/>
        <v>1000</v>
      </c>
      <c r="M27" s="24"/>
    </row>
    <row r="28" spans="1:13" x14ac:dyDescent="0.4">
      <c r="A28" s="28">
        <v>12</v>
      </c>
      <c r="B28" s="28"/>
      <c r="C28" s="29"/>
      <c r="D28" s="31">
        <f>1100*1.1+2</f>
        <v>1212</v>
      </c>
      <c r="E28" s="31">
        <v>0</v>
      </c>
      <c r="F28" s="30">
        <f t="shared" si="1"/>
        <v>1212</v>
      </c>
      <c r="G28" s="31"/>
      <c r="H28" s="31"/>
      <c r="I28" s="30">
        <f t="shared" si="2"/>
        <v>0</v>
      </c>
      <c r="J28" s="30">
        <f t="shared" si="10"/>
        <v>1212</v>
      </c>
      <c r="K28" s="39" t="str">
        <f t="shared" si="11"/>
        <v>値引残</v>
      </c>
      <c r="L28" s="30">
        <f t="shared" si="12"/>
        <v>1102</v>
      </c>
      <c r="M28" s="28"/>
    </row>
    <row r="29" spans="1:13" x14ac:dyDescent="0.4">
      <c r="A29" s="28">
        <v>13</v>
      </c>
      <c r="B29" s="28"/>
      <c r="C29" s="29"/>
      <c r="D29" s="31">
        <f>1200*1.1</f>
        <v>1320</v>
      </c>
      <c r="E29" s="31">
        <v>0</v>
      </c>
      <c r="F29" s="30">
        <f t="shared" si="1"/>
        <v>1320</v>
      </c>
      <c r="G29" s="31"/>
      <c r="H29" s="31"/>
      <c r="I29" s="30">
        <f t="shared" si="2"/>
        <v>0</v>
      </c>
      <c r="J29" s="30">
        <f t="shared" ref="J29:J92" si="13">F29+I29</f>
        <v>1320</v>
      </c>
      <c r="K29" s="39" t="str">
        <f t="shared" ref="K29:K92" si="14">IF(E29&lt;0,"マイナス請求",IF(J29=2000*1.1,"○",IF(J29=0,"0",IF(J29&lt;2000*1.1,"値引残","要確認"))))</f>
        <v>値引残</v>
      </c>
      <c r="L29" s="30">
        <f t="shared" ref="L29:L92" si="15">ROUNDUP(J29/1.1,0)</f>
        <v>1200</v>
      </c>
      <c r="M29" s="28"/>
    </row>
    <row r="30" spans="1:13" x14ac:dyDescent="0.4">
      <c r="A30" s="28">
        <v>14</v>
      </c>
      <c r="B30" s="28"/>
      <c r="C30" s="29"/>
      <c r="D30" s="31">
        <f>1300*1.1+4</f>
        <v>1434.0000000000002</v>
      </c>
      <c r="E30" s="31">
        <v>0</v>
      </c>
      <c r="F30" s="30">
        <f t="shared" si="1"/>
        <v>1434.0000000000002</v>
      </c>
      <c r="G30" s="31"/>
      <c r="H30" s="31"/>
      <c r="I30" s="30">
        <f t="shared" si="2"/>
        <v>0</v>
      </c>
      <c r="J30" s="30">
        <f t="shared" si="13"/>
        <v>1434.0000000000002</v>
      </c>
      <c r="K30" s="39" t="str">
        <f t="shared" si="14"/>
        <v>値引残</v>
      </c>
      <c r="L30" s="30">
        <f t="shared" si="15"/>
        <v>1304</v>
      </c>
      <c r="M30" s="28"/>
    </row>
    <row r="31" spans="1:13" x14ac:dyDescent="0.4">
      <c r="A31" s="28">
        <v>15</v>
      </c>
      <c r="B31" s="28"/>
      <c r="C31" s="29"/>
      <c r="D31" s="37">
        <f>1400*1.1</f>
        <v>1540.0000000000002</v>
      </c>
      <c r="E31" s="31">
        <v>0</v>
      </c>
      <c r="F31" s="30">
        <f t="shared" si="1"/>
        <v>1540.0000000000002</v>
      </c>
      <c r="G31" s="31"/>
      <c r="H31" s="31"/>
      <c r="I31" s="30">
        <f t="shared" si="2"/>
        <v>0</v>
      </c>
      <c r="J31" s="30">
        <f t="shared" si="13"/>
        <v>1540.0000000000002</v>
      </c>
      <c r="K31" s="39" t="str">
        <f t="shared" si="14"/>
        <v>値引残</v>
      </c>
      <c r="L31" s="30">
        <f t="shared" si="15"/>
        <v>1400</v>
      </c>
      <c r="M31" s="28"/>
    </row>
    <row r="32" spans="1:13" x14ac:dyDescent="0.4">
      <c r="A32" s="28">
        <v>16</v>
      </c>
      <c r="B32" s="28"/>
      <c r="C32" s="29"/>
      <c r="D32" s="31">
        <f>700*1.1+6</f>
        <v>776.00000000000011</v>
      </c>
      <c r="E32" s="31">
        <v>0</v>
      </c>
      <c r="F32" s="30">
        <f t="shared" si="1"/>
        <v>776.00000000000011</v>
      </c>
      <c r="G32" s="31"/>
      <c r="H32" s="31"/>
      <c r="I32" s="30">
        <f t="shared" si="2"/>
        <v>0</v>
      </c>
      <c r="J32" s="30">
        <f t="shared" si="13"/>
        <v>776.00000000000011</v>
      </c>
      <c r="K32" s="39" t="str">
        <f t="shared" si="14"/>
        <v>値引残</v>
      </c>
      <c r="L32" s="30">
        <f t="shared" si="15"/>
        <v>706</v>
      </c>
      <c r="M32" s="28"/>
    </row>
    <row r="33" spans="1:13" x14ac:dyDescent="0.4">
      <c r="A33" s="28">
        <v>17</v>
      </c>
      <c r="B33" s="28"/>
      <c r="C33" s="29"/>
      <c r="D33" s="31">
        <f>1100*1.1</f>
        <v>1210</v>
      </c>
      <c r="E33" s="31">
        <v>0</v>
      </c>
      <c r="F33" s="30">
        <f t="shared" si="1"/>
        <v>1210</v>
      </c>
      <c r="G33" s="31"/>
      <c r="H33" s="31"/>
      <c r="I33" s="30">
        <f t="shared" si="2"/>
        <v>0</v>
      </c>
      <c r="J33" s="30">
        <f t="shared" si="13"/>
        <v>1210</v>
      </c>
      <c r="K33" s="39" t="str">
        <f t="shared" si="14"/>
        <v>値引残</v>
      </c>
      <c r="L33" s="30">
        <f t="shared" si="15"/>
        <v>1100</v>
      </c>
      <c r="M33" s="28"/>
    </row>
    <row r="34" spans="1:13" x14ac:dyDescent="0.4">
      <c r="A34" s="28">
        <v>18</v>
      </c>
      <c r="B34" s="28"/>
      <c r="C34" s="29"/>
      <c r="D34" s="31">
        <f>1200*1.1+8</f>
        <v>1328</v>
      </c>
      <c r="E34" s="31">
        <v>0</v>
      </c>
      <c r="F34" s="30">
        <f t="shared" si="1"/>
        <v>1328</v>
      </c>
      <c r="G34" s="31"/>
      <c r="H34" s="31"/>
      <c r="I34" s="30">
        <f t="shared" si="2"/>
        <v>0</v>
      </c>
      <c r="J34" s="30">
        <f t="shared" si="13"/>
        <v>1328</v>
      </c>
      <c r="K34" s="39" t="str">
        <f t="shared" si="14"/>
        <v>値引残</v>
      </c>
      <c r="L34" s="30">
        <f t="shared" si="15"/>
        <v>1208</v>
      </c>
      <c r="M34" s="28"/>
    </row>
    <row r="35" spans="1:13" x14ac:dyDescent="0.4">
      <c r="A35" s="28">
        <v>19</v>
      </c>
      <c r="B35" s="28"/>
      <c r="C35" s="29"/>
      <c r="D35" s="31">
        <f>1300*1.1</f>
        <v>1430.0000000000002</v>
      </c>
      <c r="E35" s="31">
        <v>0</v>
      </c>
      <c r="F35" s="30">
        <f t="shared" si="1"/>
        <v>1430.0000000000002</v>
      </c>
      <c r="G35" s="31"/>
      <c r="H35" s="31"/>
      <c r="I35" s="30">
        <f t="shared" si="2"/>
        <v>0</v>
      </c>
      <c r="J35" s="30">
        <f t="shared" si="13"/>
        <v>1430.0000000000002</v>
      </c>
      <c r="K35" s="39" t="str">
        <f t="shared" si="14"/>
        <v>値引残</v>
      </c>
      <c r="L35" s="30">
        <f t="shared" si="15"/>
        <v>1300</v>
      </c>
      <c r="M35" s="28"/>
    </row>
    <row r="36" spans="1:13" ht="19.5" thickBot="1" x14ac:dyDescent="0.45">
      <c r="A36" s="32">
        <v>20</v>
      </c>
      <c r="B36" s="32"/>
      <c r="C36" s="33"/>
      <c r="D36" s="31">
        <f>1400*1.1</f>
        <v>1540.0000000000002</v>
      </c>
      <c r="E36" s="37">
        <v>0</v>
      </c>
      <c r="F36" s="34">
        <f t="shared" si="1"/>
        <v>1540.0000000000002</v>
      </c>
      <c r="G36" s="35"/>
      <c r="H36" s="35"/>
      <c r="I36" s="34">
        <f t="shared" si="2"/>
        <v>0</v>
      </c>
      <c r="J36" s="30">
        <f t="shared" si="13"/>
        <v>1540.0000000000002</v>
      </c>
      <c r="K36" s="39" t="str">
        <f t="shared" si="14"/>
        <v>値引残</v>
      </c>
      <c r="L36" s="30">
        <f t="shared" si="15"/>
        <v>1400</v>
      </c>
      <c r="M36" s="32"/>
    </row>
    <row r="37" spans="1:13" x14ac:dyDescent="0.4">
      <c r="A37" s="24">
        <v>21</v>
      </c>
      <c r="B37" s="24"/>
      <c r="C37" s="25"/>
      <c r="D37" s="27">
        <v>4510</v>
      </c>
      <c r="E37" s="27">
        <v>2310</v>
      </c>
      <c r="F37" s="26">
        <f t="shared" si="1"/>
        <v>2200</v>
      </c>
      <c r="G37" s="27"/>
      <c r="H37" s="27"/>
      <c r="I37" s="26">
        <f t="shared" si="2"/>
        <v>0</v>
      </c>
      <c r="J37" s="36">
        <f t="shared" si="13"/>
        <v>2200</v>
      </c>
      <c r="K37" s="41" t="str">
        <f t="shared" si="14"/>
        <v>○</v>
      </c>
      <c r="L37" s="36">
        <f t="shared" si="15"/>
        <v>2000</v>
      </c>
      <c r="M37" s="24"/>
    </row>
    <row r="38" spans="1:13" x14ac:dyDescent="0.4">
      <c r="A38" s="28">
        <v>22</v>
      </c>
      <c r="B38" s="28"/>
      <c r="C38" s="29"/>
      <c r="D38" s="31">
        <v>4620</v>
      </c>
      <c r="E38" s="31">
        <v>2420</v>
      </c>
      <c r="F38" s="30">
        <f t="shared" si="1"/>
        <v>2200</v>
      </c>
      <c r="G38" s="31"/>
      <c r="H38" s="31"/>
      <c r="I38" s="30">
        <f t="shared" si="2"/>
        <v>0</v>
      </c>
      <c r="J38" s="30">
        <f t="shared" si="13"/>
        <v>2200</v>
      </c>
      <c r="K38" s="39" t="str">
        <f t="shared" si="14"/>
        <v>○</v>
      </c>
      <c r="L38" s="30">
        <f t="shared" si="15"/>
        <v>2000</v>
      </c>
      <c r="M38" s="28"/>
    </row>
    <row r="39" spans="1:13" x14ac:dyDescent="0.4">
      <c r="A39" s="28">
        <v>23</v>
      </c>
      <c r="B39" s="28"/>
      <c r="C39" s="29"/>
      <c r="D39" s="31">
        <v>4730</v>
      </c>
      <c r="E39" s="31">
        <v>2530</v>
      </c>
      <c r="F39" s="30">
        <f t="shared" si="1"/>
        <v>2200</v>
      </c>
      <c r="G39" s="31"/>
      <c r="H39" s="31"/>
      <c r="I39" s="30">
        <f t="shared" si="2"/>
        <v>0</v>
      </c>
      <c r="J39" s="30">
        <f t="shared" si="13"/>
        <v>2200</v>
      </c>
      <c r="K39" s="39" t="str">
        <f t="shared" si="14"/>
        <v>○</v>
      </c>
      <c r="L39" s="30">
        <f t="shared" si="15"/>
        <v>2000</v>
      </c>
      <c r="M39" s="28"/>
    </row>
    <row r="40" spans="1:13" x14ac:dyDescent="0.4">
      <c r="A40" s="28">
        <v>24</v>
      </c>
      <c r="B40" s="28"/>
      <c r="C40" s="29"/>
      <c r="D40" s="31">
        <v>4840</v>
      </c>
      <c r="E40" s="31">
        <v>2640</v>
      </c>
      <c r="F40" s="30">
        <f t="shared" si="1"/>
        <v>2200</v>
      </c>
      <c r="G40" s="31"/>
      <c r="H40" s="31"/>
      <c r="I40" s="30">
        <f t="shared" si="2"/>
        <v>0</v>
      </c>
      <c r="J40" s="30">
        <f t="shared" si="13"/>
        <v>2200</v>
      </c>
      <c r="K40" s="39" t="str">
        <f t="shared" si="14"/>
        <v>○</v>
      </c>
      <c r="L40" s="30">
        <f t="shared" si="15"/>
        <v>2000</v>
      </c>
      <c r="M40" s="28"/>
    </row>
    <row r="41" spans="1:13" x14ac:dyDescent="0.4">
      <c r="A41" s="28">
        <v>25</v>
      </c>
      <c r="B41" s="28"/>
      <c r="C41" s="29"/>
      <c r="D41" s="31">
        <v>4950</v>
      </c>
      <c r="E41" s="31">
        <v>2750</v>
      </c>
      <c r="F41" s="30">
        <f t="shared" si="1"/>
        <v>2200</v>
      </c>
      <c r="G41" s="31"/>
      <c r="H41" s="31"/>
      <c r="I41" s="30">
        <f t="shared" si="2"/>
        <v>0</v>
      </c>
      <c r="J41" s="30">
        <f t="shared" si="13"/>
        <v>2200</v>
      </c>
      <c r="K41" s="39" t="str">
        <f t="shared" si="14"/>
        <v>○</v>
      </c>
      <c r="L41" s="30">
        <f t="shared" si="15"/>
        <v>2000</v>
      </c>
      <c r="M41" s="28"/>
    </row>
    <row r="42" spans="1:13" x14ac:dyDescent="0.4">
      <c r="A42" s="28">
        <v>26</v>
      </c>
      <c r="B42" s="28"/>
      <c r="C42" s="29"/>
      <c r="D42" s="31">
        <v>5060</v>
      </c>
      <c r="E42" s="31">
        <v>2860</v>
      </c>
      <c r="F42" s="30">
        <f t="shared" si="1"/>
        <v>2200</v>
      </c>
      <c r="G42" s="31"/>
      <c r="H42" s="31"/>
      <c r="I42" s="30">
        <f t="shared" si="2"/>
        <v>0</v>
      </c>
      <c r="J42" s="30">
        <f t="shared" si="13"/>
        <v>2200</v>
      </c>
      <c r="K42" s="39" t="str">
        <f t="shared" si="14"/>
        <v>○</v>
      </c>
      <c r="L42" s="30">
        <f t="shared" si="15"/>
        <v>2000</v>
      </c>
      <c r="M42" s="28"/>
    </row>
    <row r="43" spans="1:13" x14ac:dyDescent="0.4">
      <c r="A43" s="28">
        <v>27</v>
      </c>
      <c r="B43" s="28"/>
      <c r="C43" s="29"/>
      <c r="D43" s="31">
        <v>5170</v>
      </c>
      <c r="E43" s="31">
        <v>2970</v>
      </c>
      <c r="F43" s="30">
        <f t="shared" si="1"/>
        <v>2200</v>
      </c>
      <c r="G43" s="31"/>
      <c r="H43" s="31"/>
      <c r="I43" s="30">
        <f t="shared" si="2"/>
        <v>0</v>
      </c>
      <c r="J43" s="30">
        <f t="shared" si="13"/>
        <v>2200</v>
      </c>
      <c r="K43" s="39" t="str">
        <f t="shared" si="14"/>
        <v>○</v>
      </c>
      <c r="L43" s="30">
        <f t="shared" si="15"/>
        <v>2000</v>
      </c>
      <c r="M43" s="28"/>
    </row>
    <row r="44" spans="1:13" x14ac:dyDescent="0.4">
      <c r="A44" s="28">
        <v>28</v>
      </c>
      <c r="B44" s="28"/>
      <c r="C44" s="29"/>
      <c r="D44" s="31">
        <v>5280</v>
      </c>
      <c r="E44" s="31">
        <v>3080</v>
      </c>
      <c r="F44" s="30">
        <f t="shared" si="1"/>
        <v>2200</v>
      </c>
      <c r="G44" s="31"/>
      <c r="H44" s="31"/>
      <c r="I44" s="30">
        <f t="shared" si="2"/>
        <v>0</v>
      </c>
      <c r="J44" s="30">
        <f t="shared" si="13"/>
        <v>2200</v>
      </c>
      <c r="K44" s="39" t="str">
        <f t="shared" si="14"/>
        <v>○</v>
      </c>
      <c r="L44" s="30">
        <f t="shared" si="15"/>
        <v>2000</v>
      </c>
      <c r="M44" s="28"/>
    </row>
    <row r="45" spans="1:13" x14ac:dyDescent="0.4">
      <c r="A45" s="28">
        <v>29</v>
      </c>
      <c r="B45" s="28"/>
      <c r="C45" s="29"/>
      <c r="D45" s="31">
        <v>5390</v>
      </c>
      <c r="E45" s="31">
        <v>3190</v>
      </c>
      <c r="F45" s="30">
        <f t="shared" si="1"/>
        <v>2200</v>
      </c>
      <c r="G45" s="31"/>
      <c r="H45" s="31"/>
      <c r="I45" s="30">
        <f t="shared" si="2"/>
        <v>0</v>
      </c>
      <c r="J45" s="30">
        <f t="shared" si="13"/>
        <v>2200</v>
      </c>
      <c r="K45" s="39" t="str">
        <f t="shared" si="14"/>
        <v>○</v>
      </c>
      <c r="L45" s="30">
        <f t="shared" si="15"/>
        <v>2000</v>
      </c>
      <c r="M45" s="28"/>
    </row>
    <row r="46" spans="1:13" ht="19.5" thickBot="1" x14ac:dyDescent="0.45">
      <c r="A46" s="32">
        <v>30</v>
      </c>
      <c r="B46" s="32"/>
      <c r="C46" s="33"/>
      <c r="D46" s="35">
        <v>5500</v>
      </c>
      <c r="E46" s="35">
        <v>3300</v>
      </c>
      <c r="F46" s="34">
        <f t="shared" si="1"/>
        <v>2200</v>
      </c>
      <c r="G46" s="35"/>
      <c r="H46" s="35"/>
      <c r="I46" s="34">
        <f t="shared" si="2"/>
        <v>0</v>
      </c>
      <c r="J46" s="30">
        <f t="shared" si="13"/>
        <v>2200</v>
      </c>
      <c r="K46" s="39" t="str">
        <f t="shared" si="14"/>
        <v>○</v>
      </c>
      <c r="L46" s="30">
        <f t="shared" si="15"/>
        <v>2000</v>
      </c>
      <c r="M46" s="32"/>
    </row>
    <row r="47" spans="1:13" x14ac:dyDescent="0.4">
      <c r="A47" s="24">
        <v>31</v>
      </c>
      <c r="B47" s="24"/>
      <c r="C47" s="25"/>
      <c r="D47" s="27">
        <v>5610</v>
      </c>
      <c r="E47" s="38">
        <v>3410</v>
      </c>
      <c r="F47" s="26">
        <f t="shared" si="1"/>
        <v>2200</v>
      </c>
      <c r="G47" s="27"/>
      <c r="H47" s="27"/>
      <c r="I47" s="26">
        <f t="shared" si="2"/>
        <v>0</v>
      </c>
      <c r="J47" s="36">
        <f t="shared" si="13"/>
        <v>2200</v>
      </c>
      <c r="K47" s="41" t="str">
        <f t="shared" si="14"/>
        <v>○</v>
      </c>
      <c r="L47" s="36">
        <f t="shared" si="15"/>
        <v>2000</v>
      </c>
      <c r="M47" s="24"/>
    </row>
    <row r="48" spans="1:13" x14ac:dyDescent="0.4">
      <c r="A48" s="28">
        <v>32</v>
      </c>
      <c r="B48" s="28"/>
      <c r="C48" s="29"/>
      <c r="D48" s="31">
        <v>5720.0000000000009</v>
      </c>
      <c r="E48" s="31">
        <v>3520</v>
      </c>
      <c r="F48" s="30">
        <f t="shared" si="1"/>
        <v>2200.0000000000009</v>
      </c>
      <c r="G48" s="31"/>
      <c r="H48" s="31"/>
      <c r="I48" s="30">
        <f t="shared" si="2"/>
        <v>0</v>
      </c>
      <c r="J48" s="30">
        <f t="shared" si="13"/>
        <v>2200.0000000000009</v>
      </c>
      <c r="K48" s="39" t="str">
        <f t="shared" si="14"/>
        <v>○</v>
      </c>
      <c r="L48" s="30">
        <f t="shared" si="15"/>
        <v>2000</v>
      </c>
      <c r="M48" s="28"/>
    </row>
    <row r="49" spans="1:13" x14ac:dyDescent="0.4">
      <c r="A49" s="28">
        <v>33</v>
      </c>
      <c r="B49" s="28"/>
      <c r="C49" s="29"/>
      <c r="D49" s="31">
        <v>5830.0000000000009</v>
      </c>
      <c r="E49" s="31">
        <v>3630</v>
      </c>
      <c r="F49" s="30">
        <f t="shared" si="1"/>
        <v>2200.0000000000009</v>
      </c>
      <c r="G49" s="31"/>
      <c r="H49" s="31"/>
      <c r="I49" s="30">
        <f t="shared" si="2"/>
        <v>0</v>
      </c>
      <c r="J49" s="30">
        <f t="shared" si="13"/>
        <v>2200.0000000000009</v>
      </c>
      <c r="K49" s="39" t="str">
        <f t="shared" si="14"/>
        <v>○</v>
      </c>
      <c r="L49" s="30">
        <f t="shared" si="15"/>
        <v>2000</v>
      </c>
      <c r="M49" s="28"/>
    </row>
    <row r="50" spans="1:13" x14ac:dyDescent="0.4">
      <c r="A50" s="28">
        <v>34</v>
      </c>
      <c r="B50" s="28"/>
      <c r="C50" s="29"/>
      <c r="D50" s="31">
        <v>5940.0000000000009</v>
      </c>
      <c r="E50" s="31">
        <v>3740</v>
      </c>
      <c r="F50" s="30">
        <f t="shared" si="1"/>
        <v>2200.0000000000009</v>
      </c>
      <c r="G50" s="31"/>
      <c r="H50" s="31"/>
      <c r="I50" s="30">
        <f t="shared" si="2"/>
        <v>0</v>
      </c>
      <c r="J50" s="30">
        <f t="shared" si="13"/>
        <v>2200.0000000000009</v>
      </c>
      <c r="K50" s="39" t="str">
        <f t="shared" si="14"/>
        <v>○</v>
      </c>
      <c r="L50" s="30">
        <f t="shared" si="15"/>
        <v>2000</v>
      </c>
      <c r="M50" s="28"/>
    </row>
    <row r="51" spans="1:13" x14ac:dyDescent="0.4">
      <c r="A51" s="28">
        <v>35</v>
      </c>
      <c r="B51" s="28"/>
      <c r="C51" s="29"/>
      <c r="D51" s="31">
        <v>6050.0000000000009</v>
      </c>
      <c r="E51" s="31">
        <v>3850</v>
      </c>
      <c r="F51" s="30">
        <f t="shared" si="1"/>
        <v>2200.0000000000009</v>
      </c>
      <c r="G51" s="31"/>
      <c r="H51" s="31"/>
      <c r="I51" s="30">
        <f t="shared" si="2"/>
        <v>0</v>
      </c>
      <c r="J51" s="30">
        <f t="shared" si="13"/>
        <v>2200.0000000000009</v>
      </c>
      <c r="K51" s="39" t="str">
        <f t="shared" si="14"/>
        <v>○</v>
      </c>
      <c r="L51" s="30">
        <f t="shared" si="15"/>
        <v>2000</v>
      </c>
      <c r="M51" s="28"/>
    </row>
    <row r="52" spans="1:13" x14ac:dyDescent="0.4">
      <c r="A52" s="28">
        <v>36</v>
      </c>
      <c r="B52" s="28"/>
      <c r="C52" s="29"/>
      <c r="D52" s="31">
        <v>6160.0000000000009</v>
      </c>
      <c r="E52" s="31">
        <v>3960</v>
      </c>
      <c r="F52" s="30">
        <f t="shared" si="1"/>
        <v>2200.0000000000009</v>
      </c>
      <c r="G52" s="31"/>
      <c r="H52" s="31"/>
      <c r="I52" s="30">
        <f t="shared" si="2"/>
        <v>0</v>
      </c>
      <c r="J52" s="30">
        <f t="shared" si="13"/>
        <v>2200.0000000000009</v>
      </c>
      <c r="K52" s="39" t="str">
        <f t="shared" si="14"/>
        <v>○</v>
      </c>
      <c r="L52" s="30">
        <f t="shared" si="15"/>
        <v>2000</v>
      </c>
      <c r="M52" s="28"/>
    </row>
    <row r="53" spans="1:13" x14ac:dyDescent="0.4">
      <c r="A53" s="28">
        <v>37</v>
      </c>
      <c r="B53" s="28"/>
      <c r="C53" s="29"/>
      <c r="D53" s="31">
        <v>6270.0000000000009</v>
      </c>
      <c r="E53" s="31">
        <v>4070</v>
      </c>
      <c r="F53" s="30">
        <f t="shared" si="1"/>
        <v>2200.0000000000009</v>
      </c>
      <c r="G53" s="31"/>
      <c r="H53" s="31"/>
      <c r="I53" s="30">
        <f t="shared" si="2"/>
        <v>0</v>
      </c>
      <c r="J53" s="30">
        <f t="shared" si="13"/>
        <v>2200.0000000000009</v>
      </c>
      <c r="K53" s="39" t="str">
        <f t="shared" si="14"/>
        <v>○</v>
      </c>
      <c r="L53" s="30">
        <f t="shared" si="15"/>
        <v>2000</v>
      </c>
      <c r="M53" s="28"/>
    </row>
    <row r="54" spans="1:13" x14ac:dyDescent="0.4">
      <c r="A54" s="28">
        <v>38</v>
      </c>
      <c r="B54" s="28"/>
      <c r="C54" s="29"/>
      <c r="D54" s="31">
        <v>6380.0000000000009</v>
      </c>
      <c r="E54" s="31">
        <v>4180</v>
      </c>
      <c r="F54" s="30">
        <f t="shared" si="1"/>
        <v>2200.0000000000009</v>
      </c>
      <c r="G54" s="31"/>
      <c r="H54" s="31"/>
      <c r="I54" s="30">
        <f t="shared" si="2"/>
        <v>0</v>
      </c>
      <c r="J54" s="30">
        <f t="shared" si="13"/>
        <v>2200.0000000000009</v>
      </c>
      <c r="K54" s="39" t="str">
        <f t="shared" si="14"/>
        <v>○</v>
      </c>
      <c r="L54" s="30">
        <f t="shared" si="15"/>
        <v>2000</v>
      </c>
      <c r="M54" s="28"/>
    </row>
    <row r="55" spans="1:13" x14ac:dyDescent="0.4">
      <c r="A55" s="28">
        <v>39</v>
      </c>
      <c r="B55" s="28"/>
      <c r="C55" s="29"/>
      <c r="D55" s="31">
        <v>6490.0000000000009</v>
      </c>
      <c r="E55" s="31">
        <v>4290</v>
      </c>
      <c r="F55" s="30">
        <f t="shared" si="1"/>
        <v>2200.0000000000009</v>
      </c>
      <c r="G55" s="31"/>
      <c r="H55" s="31"/>
      <c r="I55" s="30">
        <f t="shared" si="2"/>
        <v>0</v>
      </c>
      <c r="J55" s="30">
        <f t="shared" si="13"/>
        <v>2200.0000000000009</v>
      </c>
      <c r="K55" s="39" t="str">
        <f t="shared" si="14"/>
        <v>○</v>
      </c>
      <c r="L55" s="30">
        <f t="shared" si="15"/>
        <v>2000</v>
      </c>
      <c r="M55" s="28"/>
    </row>
    <row r="56" spans="1:13" ht="19.5" thickBot="1" x14ac:dyDescent="0.45">
      <c r="A56" s="32">
        <v>40</v>
      </c>
      <c r="B56" s="32"/>
      <c r="C56" s="33"/>
      <c r="D56" s="35">
        <v>6600.0000000000009</v>
      </c>
      <c r="E56" s="31">
        <v>4400</v>
      </c>
      <c r="F56" s="34">
        <f t="shared" si="1"/>
        <v>2200.0000000000009</v>
      </c>
      <c r="G56" s="35"/>
      <c r="H56" s="35"/>
      <c r="I56" s="34">
        <f t="shared" si="2"/>
        <v>0</v>
      </c>
      <c r="J56" s="30">
        <f t="shared" si="13"/>
        <v>2200.0000000000009</v>
      </c>
      <c r="K56" s="39" t="str">
        <f t="shared" si="14"/>
        <v>○</v>
      </c>
      <c r="L56" s="30">
        <f t="shared" si="15"/>
        <v>2000</v>
      </c>
      <c r="M56" s="32"/>
    </row>
    <row r="57" spans="1:13" x14ac:dyDescent="0.4">
      <c r="A57" s="24">
        <v>41</v>
      </c>
      <c r="B57" s="24"/>
      <c r="C57" s="25"/>
      <c r="D57" s="27">
        <v>17710</v>
      </c>
      <c r="E57" s="27">
        <v>15510</v>
      </c>
      <c r="F57" s="26">
        <f t="shared" si="1"/>
        <v>2200</v>
      </c>
      <c r="G57" s="27"/>
      <c r="H57" s="27"/>
      <c r="I57" s="26">
        <f t="shared" si="2"/>
        <v>0</v>
      </c>
      <c r="J57" s="36">
        <f t="shared" si="13"/>
        <v>2200</v>
      </c>
      <c r="K57" s="41" t="str">
        <f t="shared" si="14"/>
        <v>○</v>
      </c>
      <c r="L57" s="36">
        <f t="shared" si="15"/>
        <v>2000</v>
      </c>
      <c r="M57" s="24"/>
    </row>
    <row r="58" spans="1:13" x14ac:dyDescent="0.4">
      <c r="A58" s="28">
        <v>42</v>
      </c>
      <c r="B58" s="28"/>
      <c r="C58" s="29"/>
      <c r="D58" s="31">
        <v>17820</v>
      </c>
      <c r="E58" s="31">
        <v>15620</v>
      </c>
      <c r="F58" s="30">
        <f t="shared" si="1"/>
        <v>2200</v>
      </c>
      <c r="G58" s="31"/>
      <c r="H58" s="31"/>
      <c r="I58" s="30">
        <f t="shared" si="2"/>
        <v>0</v>
      </c>
      <c r="J58" s="30">
        <f t="shared" si="13"/>
        <v>2200</v>
      </c>
      <c r="K58" s="39" t="str">
        <f t="shared" si="14"/>
        <v>○</v>
      </c>
      <c r="L58" s="30">
        <f t="shared" si="15"/>
        <v>2000</v>
      </c>
      <c r="M58" s="28"/>
    </row>
    <row r="59" spans="1:13" x14ac:dyDescent="0.4">
      <c r="A59" s="28">
        <v>43</v>
      </c>
      <c r="B59" s="28"/>
      <c r="C59" s="29"/>
      <c r="D59" s="31">
        <v>17930</v>
      </c>
      <c r="E59" s="31">
        <v>15730</v>
      </c>
      <c r="F59" s="30">
        <f t="shared" si="1"/>
        <v>2200</v>
      </c>
      <c r="G59" s="31"/>
      <c r="H59" s="31"/>
      <c r="I59" s="30">
        <f t="shared" si="2"/>
        <v>0</v>
      </c>
      <c r="J59" s="30">
        <f t="shared" si="13"/>
        <v>2200</v>
      </c>
      <c r="K59" s="39" t="str">
        <f t="shared" si="14"/>
        <v>○</v>
      </c>
      <c r="L59" s="30">
        <f t="shared" si="15"/>
        <v>2000</v>
      </c>
      <c r="M59" s="28"/>
    </row>
    <row r="60" spans="1:13" x14ac:dyDescent="0.4">
      <c r="A60" s="28">
        <v>44</v>
      </c>
      <c r="B60" s="28"/>
      <c r="C60" s="29"/>
      <c r="D60" s="31">
        <v>18040</v>
      </c>
      <c r="E60" s="31">
        <v>15840</v>
      </c>
      <c r="F60" s="30">
        <f t="shared" si="1"/>
        <v>2200</v>
      </c>
      <c r="G60" s="31"/>
      <c r="H60" s="31"/>
      <c r="I60" s="30">
        <f t="shared" si="2"/>
        <v>0</v>
      </c>
      <c r="J60" s="30">
        <f t="shared" si="13"/>
        <v>2200</v>
      </c>
      <c r="K60" s="39" t="str">
        <f t="shared" si="14"/>
        <v>○</v>
      </c>
      <c r="L60" s="30">
        <f t="shared" si="15"/>
        <v>2000</v>
      </c>
      <c r="M60" s="28"/>
    </row>
    <row r="61" spans="1:13" x14ac:dyDescent="0.4">
      <c r="A61" s="28">
        <v>45</v>
      </c>
      <c r="B61" s="28"/>
      <c r="C61" s="29"/>
      <c r="D61" s="31">
        <v>18150</v>
      </c>
      <c r="E61" s="31">
        <v>15950</v>
      </c>
      <c r="F61" s="30">
        <f t="shared" si="1"/>
        <v>2200</v>
      </c>
      <c r="G61" s="31"/>
      <c r="H61" s="31"/>
      <c r="I61" s="30">
        <f t="shared" si="2"/>
        <v>0</v>
      </c>
      <c r="J61" s="30">
        <f t="shared" si="13"/>
        <v>2200</v>
      </c>
      <c r="K61" s="39" t="str">
        <f t="shared" si="14"/>
        <v>○</v>
      </c>
      <c r="L61" s="30">
        <f t="shared" si="15"/>
        <v>2000</v>
      </c>
      <c r="M61" s="28"/>
    </row>
    <row r="62" spans="1:13" x14ac:dyDescent="0.4">
      <c r="A62" s="28">
        <v>46</v>
      </c>
      <c r="B62" s="28"/>
      <c r="C62" s="29"/>
      <c r="D62" s="31">
        <v>18260</v>
      </c>
      <c r="E62" s="31">
        <v>16060</v>
      </c>
      <c r="F62" s="30">
        <f t="shared" si="1"/>
        <v>2200</v>
      </c>
      <c r="G62" s="31"/>
      <c r="H62" s="31"/>
      <c r="I62" s="30">
        <f t="shared" si="2"/>
        <v>0</v>
      </c>
      <c r="J62" s="30">
        <f t="shared" si="13"/>
        <v>2200</v>
      </c>
      <c r="K62" s="39" t="str">
        <f t="shared" si="14"/>
        <v>○</v>
      </c>
      <c r="L62" s="30">
        <f t="shared" si="15"/>
        <v>2000</v>
      </c>
      <c r="M62" s="28"/>
    </row>
    <row r="63" spans="1:13" x14ac:dyDescent="0.4">
      <c r="A63" s="28">
        <v>47</v>
      </c>
      <c r="B63" s="28"/>
      <c r="C63" s="29"/>
      <c r="D63" s="31">
        <v>18370</v>
      </c>
      <c r="E63" s="31">
        <v>16170</v>
      </c>
      <c r="F63" s="30">
        <f t="shared" si="1"/>
        <v>2200</v>
      </c>
      <c r="G63" s="31"/>
      <c r="H63" s="31"/>
      <c r="I63" s="30">
        <f t="shared" si="2"/>
        <v>0</v>
      </c>
      <c r="J63" s="30">
        <f t="shared" si="13"/>
        <v>2200</v>
      </c>
      <c r="K63" s="39" t="str">
        <f t="shared" si="14"/>
        <v>○</v>
      </c>
      <c r="L63" s="30">
        <f t="shared" si="15"/>
        <v>2000</v>
      </c>
      <c r="M63" s="28"/>
    </row>
    <row r="64" spans="1:13" x14ac:dyDescent="0.4">
      <c r="A64" s="28">
        <v>48</v>
      </c>
      <c r="B64" s="28"/>
      <c r="C64" s="29"/>
      <c r="D64" s="31">
        <v>18480</v>
      </c>
      <c r="E64" s="31">
        <v>16280</v>
      </c>
      <c r="F64" s="30">
        <f t="shared" si="1"/>
        <v>2200</v>
      </c>
      <c r="G64" s="31"/>
      <c r="H64" s="31"/>
      <c r="I64" s="30">
        <f t="shared" si="2"/>
        <v>0</v>
      </c>
      <c r="J64" s="30">
        <f t="shared" si="13"/>
        <v>2200</v>
      </c>
      <c r="K64" s="39" t="str">
        <f t="shared" si="14"/>
        <v>○</v>
      </c>
      <c r="L64" s="30">
        <f t="shared" si="15"/>
        <v>2000</v>
      </c>
      <c r="M64" s="28"/>
    </row>
    <row r="65" spans="1:13" x14ac:dyDescent="0.4">
      <c r="A65" s="28">
        <v>49</v>
      </c>
      <c r="B65" s="28"/>
      <c r="C65" s="29"/>
      <c r="D65" s="31">
        <v>18590</v>
      </c>
      <c r="E65" s="31">
        <v>16390</v>
      </c>
      <c r="F65" s="30">
        <f t="shared" si="1"/>
        <v>2200</v>
      </c>
      <c r="G65" s="31"/>
      <c r="H65" s="31"/>
      <c r="I65" s="30">
        <f t="shared" si="2"/>
        <v>0</v>
      </c>
      <c r="J65" s="30">
        <f t="shared" si="13"/>
        <v>2200</v>
      </c>
      <c r="K65" s="39" t="str">
        <f t="shared" si="14"/>
        <v>○</v>
      </c>
      <c r="L65" s="30">
        <f t="shared" si="15"/>
        <v>2000</v>
      </c>
      <c r="M65" s="28"/>
    </row>
    <row r="66" spans="1:13" ht="19.5" thickBot="1" x14ac:dyDescent="0.45">
      <c r="A66" s="32">
        <v>50</v>
      </c>
      <c r="B66" s="32"/>
      <c r="C66" s="33"/>
      <c r="D66" s="35">
        <v>18700</v>
      </c>
      <c r="E66" s="35">
        <v>16500</v>
      </c>
      <c r="F66" s="34">
        <f t="shared" si="1"/>
        <v>2200</v>
      </c>
      <c r="G66" s="35"/>
      <c r="H66" s="35"/>
      <c r="I66" s="34">
        <f t="shared" si="2"/>
        <v>0</v>
      </c>
      <c r="J66" s="30">
        <f t="shared" si="13"/>
        <v>2200</v>
      </c>
      <c r="K66" s="39" t="str">
        <f t="shared" si="14"/>
        <v>○</v>
      </c>
      <c r="L66" s="30">
        <f t="shared" si="15"/>
        <v>2000</v>
      </c>
      <c r="M66" s="32"/>
    </row>
    <row r="67" spans="1:13" x14ac:dyDescent="0.4">
      <c r="A67" s="24">
        <v>51</v>
      </c>
      <c r="B67" s="24"/>
      <c r="C67" s="25"/>
      <c r="D67" s="27"/>
      <c r="E67" s="27"/>
      <c r="F67" s="26">
        <f t="shared" si="1"/>
        <v>0</v>
      </c>
      <c r="G67" s="27"/>
      <c r="H67" s="27"/>
      <c r="I67" s="26">
        <f t="shared" si="2"/>
        <v>0</v>
      </c>
      <c r="J67" s="36">
        <f t="shared" si="13"/>
        <v>0</v>
      </c>
      <c r="K67" s="41" t="str">
        <f t="shared" si="14"/>
        <v>0</v>
      </c>
      <c r="L67" s="36">
        <f t="shared" si="15"/>
        <v>0</v>
      </c>
      <c r="M67" s="24"/>
    </row>
    <row r="68" spans="1:13" x14ac:dyDescent="0.4">
      <c r="A68" s="28">
        <v>52</v>
      </c>
      <c r="B68" s="28"/>
      <c r="C68" s="29"/>
      <c r="D68" s="31"/>
      <c r="E68" s="31"/>
      <c r="F68" s="30">
        <f t="shared" si="1"/>
        <v>0</v>
      </c>
      <c r="G68" s="31"/>
      <c r="H68" s="31"/>
      <c r="I68" s="30">
        <f t="shared" si="2"/>
        <v>0</v>
      </c>
      <c r="J68" s="30">
        <f t="shared" si="13"/>
        <v>0</v>
      </c>
      <c r="K68" s="39" t="str">
        <f t="shared" si="14"/>
        <v>0</v>
      </c>
      <c r="L68" s="30">
        <f t="shared" si="15"/>
        <v>0</v>
      </c>
      <c r="M68" s="28"/>
    </row>
    <row r="69" spans="1:13" x14ac:dyDescent="0.4">
      <c r="A69" s="28">
        <v>53</v>
      </c>
      <c r="B69" s="28"/>
      <c r="C69" s="29"/>
      <c r="D69" s="31"/>
      <c r="E69" s="31"/>
      <c r="F69" s="30">
        <f t="shared" si="1"/>
        <v>0</v>
      </c>
      <c r="G69" s="31"/>
      <c r="H69" s="31"/>
      <c r="I69" s="30">
        <f t="shared" si="2"/>
        <v>0</v>
      </c>
      <c r="J69" s="30">
        <f t="shared" si="13"/>
        <v>0</v>
      </c>
      <c r="K69" s="39" t="str">
        <f t="shared" si="14"/>
        <v>0</v>
      </c>
      <c r="L69" s="30">
        <f t="shared" si="15"/>
        <v>0</v>
      </c>
      <c r="M69" s="28"/>
    </row>
    <row r="70" spans="1:13" x14ac:dyDescent="0.4">
      <c r="A70" s="28">
        <v>54</v>
      </c>
      <c r="B70" s="28"/>
      <c r="C70" s="29"/>
      <c r="D70" s="31"/>
      <c r="E70" s="31"/>
      <c r="F70" s="30">
        <f t="shared" si="1"/>
        <v>0</v>
      </c>
      <c r="G70" s="31"/>
      <c r="H70" s="31"/>
      <c r="I70" s="30">
        <f t="shared" si="2"/>
        <v>0</v>
      </c>
      <c r="J70" s="30">
        <f t="shared" si="13"/>
        <v>0</v>
      </c>
      <c r="K70" s="39" t="str">
        <f t="shared" si="14"/>
        <v>0</v>
      </c>
      <c r="L70" s="30">
        <f t="shared" si="15"/>
        <v>0</v>
      </c>
      <c r="M70" s="28"/>
    </row>
    <row r="71" spans="1:13" x14ac:dyDescent="0.4">
      <c r="A71" s="28">
        <v>55</v>
      </c>
      <c r="B71" s="28"/>
      <c r="C71" s="29"/>
      <c r="D71" s="31"/>
      <c r="E71" s="31"/>
      <c r="F71" s="30">
        <f t="shared" si="1"/>
        <v>0</v>
      </c>
      <c r="G71" s="31"/>
      <c r="H71" s="31"/>
      <c r="I71" s="30">
        <f t="shared" si="2"/>
        <v>0</v>
      </c>
      <c r="J71" s="30">
        <f t="shared" si="13"/>
        <v>0</v>
      </c>
      <c r="K71" s="39" t="str">
        <f t="shared" si="14"/>
        <v>0</v>
      </c>
      <c r="L71" s="30">
        <f t="shared" si="15"/>
        <v>0</v>
      </c>
      <c r="M71" s="28"/>
    </row>
    <row r="72" spans="1:13" x14ac:dyDescent="0.4">
      <c r="A72" s="28">
        <v>56</v>
      </c>
      <c r="B72" s="28"/>
      <c r="C72" s="29"/>
      <c r="D72" s="31"/>
      <c r="E72" s="31"/>
      <c r="F72" s="30">
        <f t="shared" si="1"/>
        <v>0</v>
      </c>
      <c r="G72" s="31"/>
      <c r="H72" s="31"/>
      <c r="I72" s="30">
        <f t="shared" si="2"/>
        <v>0</v>
      </c>
      <c r="J72" s="30">
        <f t="shared" si="13"/>
        <v>0</v>
      </c>
      <c r="K72" s="39" t="str">
        <f t="shared" si="14"/>
        <v>0</v>
      </c>
      <c r="L72" s="30">
        <f t="shared" si="15"/>
        <v>0</v>
      </c>
      <c r="M72" s="28"/>
    </row>
    <row r="73" spans="1:13" x14ac:dyDescent="0.4">
      <c r="A73" s="28">
        <v>57</v>
      </c>
      <c r="B73" s="28"/>
      <c r="C73" s="29"/>
      <c r="D73" s="31"/>
      <c r="E73" s="31"/>
      <c r="F73" s="30">
        <f t="shared" si="1"/>
        <v>0</v>
      </c>
      <c r="G73" s="31"/>
      <c r="H73" s="31"/>
      <c r="I73" s="30">
        <f t="shared" si="2"/>
        <v>0</v>
      </c>
      <c r="J73" s="30">
        <f t="shared" si="13"/>
        <v>0</v>
      </c>
      <c r="K73" s="39" t="str">
        <f t="shared" si="14"/>
        <v>0</v>
      </c>
      <c r="L73" s="30">
        <f t="shared" si="15"/>
        <v>0</v>
      </c>
      <c r="M73" s="28"/>
    </row>
    <row r="74" spans="1:13" x14ac:dyDescent="0.4">
      <c r="A74" s="28">
        <v>58</v>
      </c>
      <c r="B74" s="28"/>
      <c r="C74" s="29"/>
      <c r="D74" s="31"/>
      <c r="E74" s="31"/>
      <c r="F74" s="30">
        <f t="shared" si="1"/>
        <v>0</v>
      </c>
      <c r="G74" s="31"/>
      <c r="H74" s="31"/>
      <c r="I74" s="30">
        <f t="shared" si="2"/>
        <v>0</v>
      </c>
      <c r="J74" s="30">
        <f t="shared" si="13"/>
        <v>0</v>
      </c>
      <c r="K74" s="39" t="str">
        <f t="shared" si="14"/>
        <v>0</v>
      </c>
      <c r="L74" s="30">
        <f t="shared" si="15"/>
        <v>0</v>
      </c>
      <c r="M74" s="28"/>
    </row>
    <row r="75" spans="1:13" x14ac:dyDescent="0.4">
      <c r="A75" s="28">
        <v>59</v>
      </c>
      <c r="B75" s="28"/>
      <c r="C75" s="29"/>
      <c r="D75" s="31"/>
      <c r="E75" s="31"/>
      <c r="F75" s="30">
        <f t="shared" si="1"/>
        <v>0</v>
      </c>
      <c r="G75" s="31"/>
      <c r="H75" s="31"/>
      <c r="I75" s="30">
        <f t="shared" si="2"/>
        <v>0</v>
      </c>
      <c r="J75" s="30">
        <f t="shared" si="13"/>
        <v>0</v>
      </c>
      <c r="K75" s="39" t="str">
        <f t="shared" si="14"/>
        <v>0</v>
      </c>
      <c r="L75" s="30">
        <f t="shared" si="15"/>
        <v>0</v>
      </c>
      <c r="M75" s="28"/>
    </row>
    <row r="76" spans="1:13" ht="19.5" thickBot="1" x14ac:dyDescent="0.45">
      <c r="A76" s="32">
        <v>60</v>
      </c>
      <c r="B76" s="32"/>
      <c r="C76" s="33"/>
      <c r="D76" s="35"/>
      <c r="E76" s="35"/>
      <c r="F76" s="34">
        <f t="shared" si="1"/>
        <v>0</v>
      </c>
      <c r="G76" s="35"/>
      <c r="H76" s="35"/>
      <c r="I76" s="34">
        <f t="shared" si="2"/>
        <v>0</v>
      </c>
      <c r="J76" s="30">
        <f t="shared" si="13"/>
        <v>0</v>
      </c>
      <c r="K76" s="39" t="str">
        <f t="shared" si="14"/>
        <v>0</v>
      </c>
      <c r="L76" s="30">
        <f t="shared" si="15"/>
        <v>0</v>
      </c>
      <c r="M76" s="32"/>
    </row>
    <row r="77" spans="1:13" x14ac:dyDescent="0.4">
      <c r="A77" s="24">
        <v>61</v>
      </c>
      <c r="B77" s="24"/>
      <c r="C77" s="25"/>
      <c r="D77" s="27"/>
      <c r="E77" s="27"/>
      <c r="F77" s="26">
        <f t="shared" si="1"/>
        <v>0</v>
      </c>
      <c r="G77" s="27"/>
      <c r="H77" s="27"/>
      <c r="I77" s="26">
        <f t="shared" si="2"/>
        <v>0</v>
      </c>
      <c r="J77" s="36">
        <f t="shared" si="13"/>
        <v>0</v>
      </c>
      <c r="K77" s="41" t="str">
        <f t="shared" si="14"/>
        <v>0</v>
      </c>
      <c r="L77" s="36">
        <f t="shared" si="15"/>
        <v>0</v>
      </c>
      <c r="M77" s="24"/>
    </row>
    <row r="78" spans="1:13" x14ac:dyDescent="0.4">
      <c r="A78" s="28">
        <v>62</v>
      </c>
      <c r="B78" s="28"/>
      <c r="C78" s="29"/>
      <c r="D78" s="31"/>
      <c r="E78" s="31"/>
      <c r="F78" s="30">
        <f t="shared" si="1"/>
        <v>0</v>
      </c>
      <c r="G78" s="31"/>
      <c r="H78" s="31"/>
      <c r="I78" s="30">
        <f t="shared" si="2"/>
        <v>0</v>
      </c>
      <c r="J78" s="30">
        <f t="shared" si="13"/>
        <v>0</v>
      </c>
      <c r="K78" s="39" t="str">
        <f t="shared" si="14"/>
        <v>0</v>
      </c>
      <c r="L78" s="30">
        <f t="shared" si="15"/>
        <v>0</v>
      </c>
      <c r="M78" s="28"/>
    </row>
    <row r="79" spans="1:13" x14ac:dyDescent="0.4">
      <c r="A79" s="28">
        <v>63</v>
      </c>
      <c r="B79" s="28"/>
      <c r="C79" s="29"/>
      <c r="D79" s="31"/>
      <c r="E79" s="31"/>
      <c r="F79" s="30">
        <f t="shared" ref="F79:F142" si="16">D79-E79</f>
        <v>0</v>
      </c>
      <c r="G79" s="31"/>
      <c r="H79" s="31"/>
      <c r="I79" s="30">
        <f t="shared" ref="I79:I142" si="17">G79-H79</f>
        <v>0</v>
      </c>
      <c r="J79" s="30">
        <f t="shared" si="13"/>
        <v>0</v>
      </c>
      <c r="K79" s="39" t="str">
        <f t="shared" si="14"/>
        <v>0</v>
      </c>
      <c r="L79" s="30">
        <f t="shared" si="15"/>
        <v>0</v>
      </c>
      <c r="M79" s="28"/>
    </row>
    <row r="80" spans="1:13" x14ac:dyDescent="0.4">
      <c r="A80" s="28">
        <v>64</v>
      </c>
      <c r="B80" s="28"/>
      <c r="C80" s="29"/>
      <c r="D80" s="31"/>
      <c r="E80" s="31"/>
      <c r="F80" s="30">
        <f t="shared" si="16"/>
        <v>0</v>
      </c>
      <c r="G80" s="31"/>
      <c r="H80" s="31"/>
      <c r="I80" s="30">
        <f t="shared" si="17"/>
        <v>0</v>
      </c>
      <c r="J80" s="30">
        <f t="shared" si="13"/>
        <v>0</v>
      </c>
      <c r="K80" s="39" t="str">
        <f t="shared" si="14"/>
        <v>0</v>
      </c>
      <c r="L80" s="30">
        <f t="shared" si="15"/>
        <v>0</v>
      </c>
      <c r="M80" s="28"/>
    </row>
    <row r="81" spans="1:13" x14ac:dyDescent="0.4">
      <c r="A81" s="28">
        <v>65</v>
      </c>
      <c r="B81" s="28"/>
      <c r="C81" s="29"/>
      <c r="D81" s="31"/>
      <c r="E81" s="31"/>
      <c r="F81" s="30">
        <f t="shared" si="16"/>
        <v>0</v>
      </c>
      <c r="G81" s="31"/>
      <c r="H81" s="31"/>
      <c r="I81" s="30">
        <f t="shared" si="17"/>
        <v>0</v>
      </c>
      <c r="J81" s="30">
        <f t="shared" si="13"/>
        <v>0</v>
      </c>
      <c r="K81" s="39" t="str">
        <f t="shared" si="14"/>
        <v>0</v>
      </c>
      <c r="L81" s="30">
        <f t="shared" si="15"/>
        <v>0</v>
      </c>
      <c r="M81" s="28"/>
    </row>
    <row r="82" spans="1:13" x14ac:dyDescent="0.4">
      <c r="A82" s="28">
        <v>66</v>
      </c>
      <c r="B82" s="28"/>
      <c r="C82" s="29"/>
      <c r="D82" s="31"/>
      <c r="E82" s="31"/>
      <c r="F82" s="30">
        <f t="shared" si="16"/>
        <v>0</v>
      </c>
      <c r="G82" s="31"/>
      <c r="H82" s="31"/>
      <c r="I82" s="30">
        <f t="shared" si="17"/>
        <v>0</v>
      </c>
      <c r="J82" s="30">
        <f t="shared" si="13"/>
        <v>0</v>
      </c>
      <c r="K82" s="39" t="str">
        <f t="shared" si="14"/>
        <v>0</v>
      </c>
      <c r="L82" s="30">
        <f t="shared" si="15"/>
        <v>0</v>
      </c>
      <c r="M82" s="28"/>
    </row>
    <row r="83" spans="1:13" x14ac:dyDescent="0.4">
      <c r="A83" s="28">
        <v>67</v>
      </c>
      <c r="B83" s="28"/>
      <c r="C83" s="29"/>
      <c r="D83" s="31"/>
      <c r="E83" s="31"/>
      <c r="F83" s="30">
        <f t="shared" si="16"/>
        <v>0</v>
      </c>
      <c r="G83" s="31"/>
      <c r="H83" s="31"/>
      <c r="I83" s="30">
        <f t="shared" si="17"/>
        <v>0</v>
      </c>
      <c r="J83" s="30">
        <f t="shared" si="13"/>
        <v>0</v>
      </c>
      <c r="K83" s="39" t="str">
        <f t="shared" si="14"/>
        <v>0</v>
      </c>
      <c r="L83" s="30">
        <f t="shared" si="15"/>
        <v>0</v>
      </c>
      <c r="M83" s="28"/>
    </row>
    <row r="84" spans="1:13" x14ac:dyDescent="0.4">
      <c r="A84" s="28">
        <v>68</v>
      </c>
      <c r="B84" s="28"/>
      <c r="C84" s="29"/>
      <c r="D84" s="31"/>
      <c r="E84" s="31"/>
      <c r="F84" s="30">
        <f t="shared" si="16"/>
        <v>0</v>
      </c>
      <c r="G84" s="31"/>
      <c r="H84" s="31"/>
      <c r="I84" s="30">
        <f t="shared" si="17"/>
        <v>0</v>
      </c>
      <c r="J84" s="30">
        <f t="shared" si="13"/>
        <v>0</v>
      </c>
      <c r="K84" s="39" t="str">
        <f t="shared" si="14"/>
        <v>0</v>
      </c>
      <c r="L84" s="30">
        <f t="shared" si="15"/>
        <v>0</v>
      </c>
      <c r="M84" s="28"/>
    </row>
    <row r="85" spans="1:13" x14ac:dyDescent="0.4">
      <c r="A85" s="28">
        <v>69</v>
      </c>
      <c r="B85" s="28"/>
      <c r="C85" s="29"/>
      <c r="D85" s="31"/>
      <c r="E85" s="31"/>
      <c r="F85" s="30">
        <f t="shared" si="16"/>
        <v>0</v>
      </c>
      <c r="G85" s="31"/>
      <c r="H85" s="31"/>
      <c r="I85" s="30">
        <f t="shared" si="17"/>
        <v>0</v>
      </c>
      <c r="J85" s="30">
        <f t="shared" si="13"/>
        <v>0</v>
      </c>
      <c r="K85" s="39" t="str">
        <f t="shared" si="14"/>
        <v>0</v>
      </c>
      <c r="L85" s="30">
        <f t="shared" si="15"/>
        <v>0</v>
      </c>
      <c r="M85" s="28"/>
    </row>
    <row r="86" spans="1:13" ht="19.5" thickBot="1" x14ac:dyDescent="0.45">
      <c r="A86" s="32">
        <v>70</v>
      </c>
      <c r="B86" s="32"/>
      <c r="C86" s="33"/>
      <c r="D86" s="35"/>
      <c r="E86" s="35"/>
      <c r="F86" s="34">
        <f t="shared" si="16"/>
        <v>0</v>
      </c>
      <c r="G86" s="35"/>
      <c r="H86" s="35"/>
      <c r="I86" s="34">
        <f t="shared" si="17"/>
        <v>0</v>
      </c>
      <c r="J86" s="30">
        <f t="shared" si="13"/>
        <v>0</v>
      </c>
      <c r="K86" s="39" t="str">
        <f t="shared" si="14"/>
        <v>0</v>
      </c>
      <c r="L86" s="30">
        <f t="shared" si="15"/>
        <v>0</v>
      </c>
      <c r="M86" s="32"/>
    </row>
    <row r="87" spans="1:13" x14ac:dyDescent="0.4">
      <c r="A87" s="24">
        <v>71</v>
      </c>
      <c r="B87" s="24"/>
      <c r="C87" s="25"/>
      <c r="D87" s="27"/>
      <c r="E87" s="27"/>
      <c r="F87" s="26">
        <f t="shared" si="16"/>
        <v>0</v>
      </c>
      <c r="G87" s="27"/>
      <c r="H87" s="27"/>
      <c r="I87" s="26">
        <f t="shared" si="17"/>
        <v>0</v>
      </c>
      <c r="J87" s="36">
        <f t="shared" si="13"/>
        <v>0</v>
      </c>
      <c r="K87" s="41" t="str">
        <f t="shared" si="14"/>
        <v>0</v>
      </c>
      <c r="L87" s="36">
        <f t="shared" si="15"/>
        <v>0</v>
      </c>
      <c r="M87" s="24"/>
    </row>
    <row r="88" spans="1:13" x14ac:dyDescent="0.4">
      <c r="A88" s="28">
        <v>72</v>
      </c>
      <c r="B88" s="28"/>
      <c r="C88" s="29"/>
      <c r="D88" s="31"/>
      <c r="E88" s="31"/>
      <c r="F88" s="30">
        <f t="shared" si="16"/>
        <v>0</v>
      </c>
      <c r="G88" s="31"/>
      <c r="H88" s="31"/>
      <c r="I88" s="30">
        <f t="shared" si="17"/>
        <v>0</v>
      </c>
      <c r="J88" s="30">
        <f t="shared" si="13"/>
        <v>0</v>
      </c>
      <c r="K88" s="39" t="str">
        <f t="shared" si="14"/>
        <v>0</v>
      </c>
      <c r="L88" s="30">
        <f t="shared" si="15"/>
        <v>0</v>
      </c>
      <c r="M88" s="28"/>
    </row>
    <row r="89" spans="1:13" x14ac:dyDescent="0.4">
      <c r="A89" s="28">
        <v>73</v>
      </c>
      <c r="B89" s="28"/>
      <c r="C89" s="29"/>
      <c r="D89" s="31"/>
      <c r="E89" s="31"/>
      <c r="F89" s="30">
        <f t="shared" si="16"/>
        <v>0</v>
      </c>
      <c r="G89" s="31"/>
      <c r="H89" s="31"/>
      <c r="I89" s="30">
        <f t="shared" si="17"/>
        <v>0</v>
      </c>
      <c r="J89" s="30">
        <f t="shared" si="13"/>
        <v>0</v>
      </c>
      <c r="K89" s="39" t="str">
        <f t="shared" si="14"/>
        <v>0</v>
      </c>
      <c r="L89" s="30">
        <f t="shared" si="15"/>
        <v>0</v>
      </c>
      <c r="M89" s="28"/>
    </row>
    <row r="90" spans="1:13" x14ac:dyDescent="0.4">
      <c r="A90" s="28">
        <v>74</v>
      </c>
      <c r="B90" s="28"/>
      <c r="C90" s="29"/>
      <c r="D90" s="31"/>
      <c r="E90" s="31"/>
      <c r="F90" s="30">
        <f t="shared" si="16"/>
        <v>0</v>
      </c>
      <c r="G90" s="31"/>
      <c r="H90" s="31"/>
      <c r="I90" s="30">
        <f t="shared" si="17"/>
        <v>0</v>
      </c>
      <c r="J90" s="30">
        <f t="shared" si="13"/>
        <v>0</v>
      </c>
      <c r="K90" s="39" t="str">
        <f t="shared" si="14"/>
        <v>0</v>
      </c>
      <c r="L90" s="30">
        <f t="shared" si="15"/>
        <v>0</v>
      </c>
      <c r="M90" s="28"/>
    </row>
    <row r="91" spans="1:13" x14ac:dyDescent="0.4">
      <c r="A91" s="28">
        <v>75</v>
      </c>
      <c r="B91" s="28"/>
      <c r="C91" s="29"/>
      <c r="D91" s="31"/>
      <c r="E91" s="31"/>
      <c r="F91" s="30">
        <f t="shared" si="16"/>
        <v>0</v>
      </c>
      <c r="G91" s="31"/>
      <c r="H91" s="31"/>
      <c r="I91" s="30">
        <f t="shared" si="17"/>
        <v>0</v>
      </c>
      <c r="J91" s="30">
        <f t="shared" si="13"/>
        <v>0</v>
      </c>
      <c r="K91" s="39" t="str">
        <f t="shared" si="14"/>
        <v>0</v>
      </c>
      <c r="L91" s="30">
        <f t="shared" si="15"/>
        <v>0</v>
      </c>
      <c r="M91" s="28"/>
    </row>
    <row r="92" spans="1:13" x14ac:dyDescent="0.4">
      <c r="A92" s="28">
        <v>76</v>
      </c>
      <c r="B92" s="28"/>
      <c r="C92" s="29"/>
      <c r="D92" s="31"/>
      <c r="E92" s="31"/>
      <c r="F92" s="30">
        <f t="shared" si="16"/>
        <v>0</v>
      </c>
      <c r="G92" s="31"/>
      <c r="H92" s="31"/>
      <c r="I92" s="30">
        <f t="shared" si="17"/>
        <v>0</v>
      </c>
      <c r="J92" s="30">
        <f t="shared" si="13"/>
        <v>0</v>
      </c>
      <c r="K92" s="39" t="str">
        <f t="shared" si="14"/>
        <v>0</v>
      </c>
      <c r="L92" s="30">
        <f t="shared" si="15"/>
        <v>0</v>
      </c>
      <c r="M92" s="28"/>
    </row>
    <row r="93" spans="1:13" x14ac:dyDescent="0.4">
      <c r="A93" s="28">
        <v>77</v>
      </c>
      <c r="B93" s="28"/>
      <c r="C93" s="29"/>
      <c r="D93" s="31"/>
      <c r="E93" s="31"/>
      <c r="F93" s="30">
        <f t="shared" si="16"/>
        <v>0</v>
      </c>
      <c r="G93" s="31"/>
      <c r="H93" s="31"/>
      <c r="I93" s="30">
        <f t="shared" si="17"/>
        <v>0</v>
      </c>
      <c r="J93" s="30">
        <f t="shared" ref="J93:J156" si="18">F93+I93</f>
        <v>0</v>
      </c>
      <c r="K93" s="39" t="str">
        <f t="shared" ref="K93:K156" si="19">IF(E93&lt;0,"マイナス請求",IF(J93=2000*1.1,"○",IF(J93=0,"0",IF(J93&lt;2000*1.1,"値引残","要確認"))))</f>
        <v>0</v>
      </c>
      <c r="L93" s="30">
        <f t="shared" ref="L93:L156" si="20">ROUNDUP(J93/1.1,0)</f>
        <v>0</v>
      </c>
      <c r="M93" s="28"/>
    </row>
    <row r="94" spans="1:13" x14ac:dyDescent="0.4">
      <c r="A94" s="28">
        <v>78</v>
      </c>
      <c r="B94" s="28"/>
      <c r="C94" s="29"/>
      <c r="D94" s="31"/>
      <c r="E94" s="31"/>
      <c r="F94" s="30">
        <f t="shared" si="16"/>
        <v>0</v>
      </c>
      <c r="G94" s="31"/>
      <c r="H94" s="31"/>
      <c r="I94" s="30">
        <f t="shared" si="17"/>
        <v>0</v>
      </c>
      <c r="J94" s="30">
        <f t="shared" si="18"/>
        <v>0</v>
      </c>
      <c r="K94" s="39" t="str">
        <f t="shared" si="19"/>
        <v>0</v>
      </c>
      <c r="L94" s="30">
        <f t="shared" si="20"/>
        <v>0</v>
      </c>
      <c r="M94" s="28"/>
    </row>
    <row r="95" spans="1:13" x14ac:dyDescent="0.4">
      <c r="A95" s="28">
        <v>79</v>
      </c>
      <c r="B95" s="28"/>
      <c r="C95" s="29"/>
      <c r="D95" s="31"/>
      <c r="E95" s="31"/>
      <c r="F95" s="30">
        <f t="shared" si="16"/>
        <v>0</v>
      </c>
      <c r="G95" s="31"/>
      <c r="H95" s="31"/>
      <c r="I95" s="30">
        <f t="shared" si="17"/>
        <v>0</v>
      </c>
      <c r="J95" s="30">
        <f t="shared" si="18"/>
        <v>0</v>
      </c>
      <c r="K95" s="39" t="str">
        <f t="shared" si="19"/>
        <v>0</v>
      </c>
      <c r="L95" s="30">
        <f t="shared" si="20"/>
        <v>0</v>
      </c>
      <c r="M95" s="28"/>
    </row>
    <row r="96" spans="1:13" ht="19.5" thickBot="1" x14ac:dyDescent="0.45">
      <c r="A96" s="32">
        <v>80</v>
      </c>
      <c r="B96" s="32"/>
      <c r="C96" s="33"/>
      <c r="D96" s="35"/>
      <c r="E96" s="35"/>
      <c r="F96" s="34">
        <f t="shared" si="16"/>
        <v>0</v>
      </c>
      <c r="G96" s="35"/>
      <c r="H96" s="35"/>
      <c r="I96" s="34">
        <f t="shared" si="17"/>
        <v>0</v>
      </c>
      <c r="J96" s="30">
        <f t="shared" si="18"/>
        <v>0</v>
      </c>
      <c r="K96" s="39" t="str">
        <f t="shared" si="19"/>
        <v>0</v>
      </c>
      <c r="L96" s="30">
        <f t="shared" si="20"/>
        <v>0</v>
      </c>
      <c r="M96" s="32"/>
    </row>
    <row r="97" spans="1:13" x14ac:dyDescent="0.4">
      <c r="A97" s="24">
        <v>81</v>
      </c>
      <c r="B97" s="24"/>
      <c r="C97" s="25"/>
      <c r="D97" s="27"/>
      <c r="E97" s="27"/>
      <c r="F97" s="26">
        <f t="shared" si="16"/>
        <v>0</v>
      </c>
      <c r="G97" s="27"/>
      <c r="H97" s="27"/>
      <c r="I97" s="26">
        <f t="shared" si="17"/>
        <v>0</v>
      </c>
      <c r="J97" s="36">
        <f t="shared" si="18"/>
        <v>0</v>
      </c>
      <c r="K97" s="41" t="str">
        <f t="shared" si="19"/>
        <v>0</v>
      </c>
      <c r="L97" s="36">
        <f t="shared" si="20"/>
        <v>0</v>
      </c>
      <c r="M97" s="24"/>
    </row>
    <row r="98" spans="1:13" x14ac:dyDescent="0.4">
      <c r="A98" s="28">
        <v>82</v>
      </c>
      <c r="B98" s="28"/>
      <c r="C98" s="29"/>
      <c r="D98" s="31"/>
      <c r="E98" s="31"/>
      <c r="F98" s="30">
        <f t="shared" si="16"/>
        <v>0</v>
      </c>
      <c r="G98" s="31"/>
      <c r="H98" s="31"/>
      <c r="I98" s="30">
        <f t="shared" si="17"/>
        <v>0</v>
      </c>
      <c r="J98" s="30">
        <f t="shared" si="18"/>
        <v>0</v>
      </c>
      <c r="K98" s="39" t="str">
        <f t="shared" si="19"/>
        <v>0</v>
      </c>
      <c r="L98" s="30">
        <f t="shared" si="20"/>
        <v>0</v>
      </c>
      <c r="M98" s="28"/>
    </row>
    <row r="99" spans="1:13" x14ac:dyDescent="0.4">
      <c r="A99" s="28">
        <v>83</v>
      </c>
      <c r="B99" s="28"/>
      <c r="C99" s="29"/>
      <c r="D99" s="31"/>
      <c r="E99" s="31"/>
      <c r="F99" s="30">
        <f t="shared" si="16"/>
        <v>0</v>
      </c>
      <c r="G99" s="31"/>
      <c r="H99" s="31"/>
      <c r="I99" s="30">
        <f t="shared" si="17"/>
        <v>0</v>
      </c>
      <c r="J99" s="30">
        <f t="shared" si="18"/>
        <v>0</v>
      </c>
      <c r="K99" s="39" t="str">
        <f t="shared" si="19"/>
        <v>0</v>
      </c>
      <c r="L99" s="30">
        <f t="shared" si="20"/>
        <v>0</v>
      </c>
      <c r="M99" s="28"/>
    </row>
    <row r="100" spans="1:13" x14ac:dyDescent="0.4">
      <c r="A100" s="28">
        <v>84</v>
      </c>
      <c r="B100" s="28"/>
      <c r="C100" s="29"/>
      <c r="D100" s="31"/>
      <c r="E100" s="31"/>
      <c r="F100" s="30">
        <f t="shared" si="16"/>
        <v>0</v>
      </c>
      <c r="G100" s="31"/>
      <c r="H100" s="31"/>
      <c r="I100" s="30">
        <f t="shared" si="17"/>
        <v>0</v>
      </c>
      <c r="J100" s="30">
        <f t="shared" si="18"/>
        <v>0</v>
      </c>
      <c r="K100" s="39" t="str">
        <f t="shared" si="19"/>
        <v>0</v>
      </c>
      <c r="L100" s="30">
        <f t="shared" si="20"/>
        <v>0</v>
      </c>
      <c r="M100" s="28"/>
    </row>
    <row r="101" spans="1:13" x14ac:dyDescent="0.4">
      <c r="A101" s="28">
        <v>85</v>
      </c>
      <c r="B101" s="28"/>
      <c r="C101" s="29"/>
      <c r="D101" s="31"/>
      <c r="E101" s="31"/>
      <c r="F101" s="30">
        <f t="shared" si="16"/>
        <v>0</v>
      </c>
      <c r="G101" s="31"/>
      <c r="H101" s="31"/>
      <c r="I101" s="30">
        <f t="shared" si="17"/>
        <v>0</v>
      </c>
      <c r="J101" s="30">
        <f t="shared" si="18"/>
        <v>0</v>
      </c>
      <c r="K101" s="39" t="str">
        <f t="shared" si="19"/>
        <v>0</v>
      </c>
      <c r="L101" s="30">
        <f t="shared" si="20"/>
        <v>0</v>
      </c>
      <c r="M101" s="28"/>
    </row>
    <row r="102" spans="1:13" x14ac:dyDescent="0.4">
      <c r="A102" s="28">
        <v>86</v>
      </c>
      <c r="B102" s="28"/>
      <c r="C102" s="29"/>
      <c r="D102" s="31"/>
      <c r="E102" s="31"/>
      <c r="F102" s="30">
        <f t="shared" si="16"/>
        <v>0</v>
      </c>
      <c r="G102" s="31"/>
      <c r="H102" s="31"/>
      <c r="I102" s="30">
        <f t="shared" si="17"/>
        <v>0</v>
      </c>
      <c r="J102" s="30">
        <f t="shared" si="18"/>
        <v>0</v>
      </c>
      <c r="K102" s="39" t="str">
        <f t="shared" si="19"/>
        <v>0</v>
      </c>
      <c r="L102" s="30">
        <f t="shared" si="20"/>
        <v>0</v>
      </c>
      <c r="M102" s="28"/>
    </row>
    <row r="103" spans="1:13" x14ac:dyDescent="0.4">
      <c r="A103" s="28">
        <v>87</v>
      </c>
      <c r="B103" s="28"/>
      <c r="C103" s="29"/>
      <c r="D103" s="31"/>
      <c r="E103" s="31"/>
      <c r="F103" s="30">
        <f t="shared" si="16"/>
        <v>0</v>
      </c>
      <c r="G103" s="31"/>
      <c r="H103" s="31"/>
      <c r="I103" s="30">
        <f t="shared" si="17"/>
        <v>0</v>
      </c>
      <c r="J103" s="30">
        <f t="shared" si="18"/>
        <v>0</v>
      </c>
      <c r="K103" s="39" t="str">
        <f t="shared" si="19"/>
        <v>0</v>
      </c>
      <c r="L103" s="30">
        <f t="shared" si="20"/>
        <v>0</v>
      </c>
      <c r="M103" s="28"/>
    </row>
    <row r="104" spans="1:13" x14ac:dyDescent="0.4">
      <c r="A104" s="28">
        <v>88</v>
      </c>
      <c r="B104" s="28"/>
      <c r="C104" s="29"/>
      <c r="D104" s="31"/>
      <c r="E104" s="31"/>
      <c r="F104" s="30">
        <f t="shared" si="16"/>
        <v>0</v>
      </c>
      <c r="G104" s="31"/>
      <c r="H104" s="31"/>
      <c r="I104" s="30">
        <f t="shared" si="17"/>
        <v>0</v>
      </c>
      <c r="J104" s="30">
        <f t="shared" si="18"/>
        <v>0</v>
      </c>
      <c r="K104" s="39" t="str">
        <f t="shared" si="19"/>
        <v>0</v>
      </c>
      <c r="L104" s="30">
        <f t="shared" si="20"/>
        <v>0</v>
      </c>
      <c r="M104" s="28"/>
    </row>
    <row r="105" spans="1:13" x14ac:dyDescent="0.4">
      <c r="A105" s="28">
        <v>89</v>
      </c>
      <c r="B105" s="28"/>
      <c r="C105" s="29"/>
      <c r="D105" s="31"/>
      <c r="E105" s="31"/>
      <c r="F105" s="30">
        <f t="shared" si="16"/>
        <v>0</v>
      </c>
      <c r="G105" s="31"/>
      <c r="H105" s="31"/>
      <c r="I105" s="30">
        <f t="shared" si="17"/>
        <v>0</v>
      </c>
      <c r="J105" s="30">
        <f t="shared" si="18"/>
        <v>0</v>
      </c>
      <c r="K105" s="39" t="str">
        <f t="shared" si="19"/>
        <v>0</v>
      </c>
      <c r="L105" s="30">
        <f t="shared" si="20"/>
        <v>0</v>
      </c>
      <c r="M105" s="28"/>
    </row>
    <row r="106" spans="1:13" ht="19.5" thickBot="1" x14ac:dyDescent="0.45">
      <c r="A106" s="32">
        <v>90</v>
      </c>
      <c r="B106" s="32"/>
      <c r="C106" s="33"/>
      <c r="D106" s="35"/>
      <c r="E106" s="35"/>
      <c r="F106" s="34">
        <f t="shared" si="16"/>
        <v>0</v>
      </c>
      <c r="G106" s="35"/>
      <c r="H106" s="35"/>
      <c r="I106" s="34">
        <f t="shared" si="17"/>
        <v>0</v>
      </c>
      <c r="J106" s="30">
        <f t="shared" si="18"/>
        <v>0</v>
      </c>
      <c r="K106" s="39" t="str">
        <f t="shared" si="19"/>
        <v>0</v>
      </c>
      <c r="L106" s="30">
        <f t="shared" si="20"/>
        <v>0</v>
      </c>
      <c r="M106" s="32"/>
    </row>
    <row r="107" spans="1:13" x14ac:dyDescent="0.4">
      <c r="A107" s="24">
        <v>91</v>
      </c>
      <c r="B107" s="24"/>
      <c r="C107" s="25"/>
      <c r="D107" s="27"/>
      <c r="E107" s="27"/>
      <c r="F107" s="26">
        <f t="shared" si="16"/>
        <v>0</v>
      </c>
      <c r="G107" s="27"/>
      <c r="H107" s="27"/>
      <c r="I107" s="26">
        <f t="shared" si="17"/>
        <v>0</v>
      </c>
      <c r="J107" s="36">
        <f t="shared" si="18"/>
        <v>0</v>
      </c>
      <c r="K107" s="41" t="str">
        <f t="shared" si="19"/>
        <v>0</v>
      </c>
      <c r="L107" s="36">
        <f t="shared" si="20"/>
        <v>0</v>
      </c>
      <c r="M107" s="24"/>
    </row>
    <row r="108" spans="1:13" x14ac:dyDescent="0.4">
      <c r="A108" s="28">
        <v>92</v>
      </c>
      <c r="B108" s="28"/>
      <c r="C108" s="29"/>
      <c r="D108" s="31"/>
      <c r="E108" s="31"/>
      <c r="F108" s="30">
        <f t="shared" si="16"/>
        <v>0</v>
      </c>
      <c r="G108" s="31"/>
      <c r="H108" s="31"/>
      <c r="I108" s="30">
        <f t="shared" si="17"/>
        <v>0</v>
      </c>
      <c r="J108" s="30">
        <f t="shared" si="18"/>
        <v>0</v>
      </c>
      <c r="K108" s="39" t="str">
        <f t="shared" si="19"/>
        <v>0</v>
      </c>
      <c r="L108" s="30">
        <f t="shared" si="20"/>
        <v>0</v>
      </c>
      <c r="M108" s="28"/>
    </row>
    <row r="109" spans="1:13" x14ac:dyDescent="0.4">
      <c r="A109" s="28">
        <v>93</v>
      </c>
      <c r="B109" s="28"/>
      <c r="C109" s="29"/>
      <c r="D109" s="31"/>
      <c r="E109" s="31"/>
      <c r="F109" s="30">
        <f t="shared" si="16"/>
        <v>0</v>
      </c>
      <c r="G109" s="31"/>
      <c r="H109" s="31"/>
      <c r="I109" s="30">
        <f t="shared" si="17"/>
        <v>0</v>
      </c>
      <c r="J109" s="30">
        <f t="shared" si="18"/>
        <v>0</v>
      </c>
      <c r="K109" s="39" t="str">
        <f t="shared" si="19"/>
        <v>0</v>
      </c>
      <c r="L109" s="30">
        <f t="shared" si="20"/>
        <v>0</v>
      </c>
      <c r="M109" s="28"/>
    </row>
    <row r="110" spans="1:13" x14ac:dyDescent="0.4">
      <c r="A110" s="28">
        <v>94</v>
      </c>
      <c r="B110" s="28"/>
      <c r="C110" s="29"/>
      <c r="D110" s="31"/>
      <c r="E110" s="31"/>
      <c r="F110" s="30">
        <f t="shared" si="16"/>
        <v>0</v>
      </c>
      <c r="G110" s="31"/>
      <c r="H110" s="31"/>
      <c r="I110" s="30">
        <f t="shared" si="17"/>
        <v>0</v>
      </c>
      <c r="J110" s="30">
        <f t="shared" si="18"/>
        <v>0</v>
      </c>
      <c r="K110" s="39" t="str">
        <f t="shared" si="19"/>
        <v>0</v>
      </c>
      <c r="L110" s="30">
        <f t="shared" si="20"/>
        <v>0</v>
      </c>
      <c r="M110" s="28"/>
    </row>
    <row r="111" spans="1:13" x14ac:dyDescent="0.4">
      <c r="A111" s="28">
        <v>95</v>
      </c>
      <c r="B111" s="28"/>
      <c r="C111" s="29"/>
      <c r="D111" s="31"/>
      <c r="E111" s="31"/>
      <c r="F111" s="30">
        <f t="shared" si="16"/>
        <v>0</v>
      </c>
      <c r="G111" s="31"/>
      <c r="H111" s="31"/>
      <c r="I111" s="30">
        <f t="shared" si="17"/>
        <v>0</v>
      </c>
      <c r="J111" s="30">
        <f t="shared" si="18"/>
        <v>0</v>
      </c>
      <c r="K111" s="39" t="str">
        <f t="shared" si="19"/>
        <v>0</v>
      </c>
      <c r="L111" s="30">
        <f t="shared" si="20"/>
        <v>0</v>
      </c>
      <c r="M111" s="28"/>
    </row>
    <row r="112" spans="1:13" x14ac:dyDescent="0.4">
      <c r="A112" s="28">
        <v>96</v>
      </c>
      <c r="B112" s="28"/>
      <c r="C112" s="29"/>
      <c r="D112" s="31"/>
      <c r="E112" s="31"/>
      <c r="F112" s="30">
        <f t="shared" si="16"/>
        <v>0</v>
      </c>
      <c r="G112" s="31"/>
      <c r="H112" s="31"/>
      <c r="I112" s="30">
        <f t="shared" si="17"/>
        <v>0</v>
      </c>
      <c r="J112" s="30">
        <f t="shared" si="18"/>
        <v>0</v>
      </c>
      <c r="K112" s="39" t="str">
        <f t="shared" si="19"/>
        <v>0</v>
      </c>
      <c r="L112" s="30">
        <f t="shared" si="20"/>
        <v>0</v>
      </c>
      <c r="M112" s="28"/>
    </row>
    <row r="113" spans="1:13" x14ac:dyDescent="0.4">
      <c r="A113" s="28">
        <v>97</v>
      </c>
      <c r="B113" s="28"/>
      <c r="C113" s="29"/>
      <c r="D113" s="31"/>
      <c r="E113" s="31"/>
      <c r="F113" s="30">
        <f t="shared" si="16"/>
        <v>0</v>
      </c>
      <c r="G113" s="31"/>
      <c r="H113" s="31"/>
      <c r="I113" s="30">
        <f t="shared" si="17"/>
        <v>0</v>
      </c>
      <c r="J113" s="30">
        <f t="shared" si="18"/>
        <v>0</v>
      </c>
      <c r="K113" s="39" t="str">
        <f t="shared" si="19"/>
        <v>0</v>
      </c>
      <c r="L113" s="30">
        <f t="shared" si="20"/>
        <v>0</v>
      </c>
      <c r="M113" s="28"/>
    </row>
    <row r="114" spans="1:13" x14ac:dyDescent="0.4">
      <c r="A114" s="28">
        <v>98</v>
      </c>
      <c r="B114" s="28"/>
      <c r="C114" s="29"/>
      <c r="D114" s="31"/>
      <c r="E114" s="31"/>
      <c r="F114" s="30">
        <f t="shared" si="16"/>
        <v>0</v>
      </c>
      <c r="G114" s="31"/>
      <c r="H114" s="31"/>
      <c r="I114" s="30">
        <f t="shared" si="17"/>
        <v>0</v>
      </c>
      <c r="J114" s="30">
        <f t="shared" si="18"/>
        <v>0</v>
      </c>
      <c r="K114" s="39" t="str">
        <f t="shared" si="19"/>
        <v>0</v>
      </c>
      <c r="L114" s="30">
        <f t="shared" si="20"/>
        <v>0</v>
      </c>
      <c r="M114" s="28"/>
    </row>
    <row r="115" spans="1:13" x14ac:dyDescent="0.4">
      <c r="A115" s="28">
        <v>99</v>
      </c>
      <c r="B115" s="28"/>
      <c r="C115" s="29"/>
      <c r="D115" s="31"/>
      <c r="E115" s="31"/>
      <c r="F115" s="30">
        <f t="shared" si="16"/>
        <v>0</v>
      </c>
      <c r="G115" s="31"/>
      <c r="H115" s="31"/>
      <c r="I115" s="30">
        <f t="shared" si="17"/>
        <v>0</v>
      </c>
      <c r="J115" s="30">
        <f t="shared" si="18"/>
        <v>0</v>
      </c>
      <c r="K115" s="39" t="str">
        <f t="shared" si="19"/>
        <v>0</v>
      </c>
      <c r="L115" s="30">
        <f t="shared" si="20"/>
        <v>0</v>
      </c>
      <c r="M115" s="28"/>
    </row>
    <row r="116" spans="1:13" ht="19.5" thickBot="1" x14ac:dyDescent="0.45">
      <c r="A116" s="32">
        <v>100</v>
      </c>
      <c r="B116" s="32"/>
      <c r="C116" s="33"/>
      <c r="D116" s="35"/>
      <c r="E116" s="35"/>
      <c r="F116" s="34">
        <f t="shared" si="16"/>
        <v>0</v>
      </c>
      <c r="G116" s="35"/>
      <c r="H116" s="35"/>
      <c r="I116" s="34">
        <f t="shared" si="17"/>
        <v>0</v>
      </c>
      <c r="J116" s="30">
        <f t="shared" si="18"/>
        <v>0</v>
      </c>
      <c r="K116" s="39" t="str">
        <f t="shared" si="19"/>
        <v>0</v>
      </c>
      <c r="L116" s="30">
        <f t="shared" si="20"/>
        <v>0</v>
      </c>
      <c r="M116" s="32"/>
    </row>
    <row r="117" spans="1:13" x14ac:dyDescent="0.4">
      <c r="A117" s="24">
        <v>101</v>
      </c>
      <c r="B117" s="24"/>
      <c r="C117" s="25"/>
      <c r="D117" s="27"/>
      <c r="E117" s="27"/>
      <c r="F117" s="26">
        <f t="shared" si="16"/>
        <v>0</v>
      </c>
      <c r="G117" s="27"/>
      <c r="H117" s="27"/>
      <c r="I117" s="26">
        <f t="shared" si="17"/>
        <v>0</v>
      </c>
      <c r="J117" s="36">
        <f t="shared" si="18"/>
        <v>0</v>
      </c>
      <c r="K117" s="41" t="str">
        <f t="shared" si="19"/>
        <v>0</v>
      </c>
      <c r="L117" s="36">
        <f t="shared" si="20"/>
        <v>0</v>
      </c>
      <c r="M117" s="24"/>
    </row>
    <row r="118" spans="1:13" x14ac:dyDescent="0.4">
      <c r="A118" s="28">
        <v>102</v>
      </c>
      <c r="B118" s="28"/>
      <c r="C118" s="29"/>
      <c r="D118" s="31"/>
      <c r="E118" s="31"/>
      <c r="F118" s="30">
        <f t="shared" si="16"/>
        <v>0</v>
      </c>
      <c r="G118" s="31"/>
      <c r="H118" s="31"/>
      <c r="I118" s="30">
        <f t="shared" si="17"/>
        <v>0</v>
      </c>
      <c r="J118" s="30">
        <f t="shared" si="18"/>
        <v>0</v>
      </c>
      <c r="K118" s="39" t="str">
        <f t="shared" si="19"/>
        <v>0</v>
      </c>
      <c r="L118" s="30">
        <f t="shared" si="20"/>
        <v>0</v>
      </c>
      <c r="M118" s="28"/>
    </row>
    <row r="119" spans="1:13" x14ac:dyDescent="0.4">
      <c r="A119" s="28">
        <v>103</v>
      </c>
      <c r="B119" s="28"/>
      <c r="C119" s="29"/>
      <c r="D119" s="31"/>
      <c r="E119" s="31"/>
      <c r="F119" s="30">
        <f t="shared" si="16"/>
        <v>0</v>
      </c>
      <c r="G119" s="31"/>
      <c r="H119" s="31"/>
      <c r="I119" s="30">
        <f t="shared" si="17"/>
        <v>0</v>
      </c>
      <c r="J119" s="30">
        <f t="shared" si="18"/>
        <v>0</v>
      </c>
      <c r="K119" s="39" t="str">
        <f t="shared" si="19"/>
        <v>0</v>
      </c>
      <c r="L119" s="30">
        <f t="shared" si="20"/>
        <v>0</v>
      </c>
      <c r="M119" s="28"/>
    </row>
    <row r="120" spans="1:13" x14ac:dyDescent="0.4">
      <c r="A120" s="28">
        <v>104</v>
      </c>
      <c r="B120" s="28"/>
      <c r="C120" s="29"/>
      <c r="D120" s="31"/>
      <c r="E120" s="31"/>
      <c r="F120" s="30">
        <f t="shared" si="16"/>
        <v>0</v>
      </c>
      <c r="G120" s="31"/>
      <c r="H120" s="31"/>
      <c r="I120" s="30">
        <f t="shared" si="17"/>
        <v>0</v>
      </c>
      <c r="J120" s="30">
        <f t="shared" si="18"/>
        <v>0</v>
      </c>
      <c r="K120" s="39" t="str">
        <f t="shared" si="19"/>
        <v>0</v>
      </c>
      <c r="L120" s="30">
        <f t="shared" si="20"/>
        <v>0</v>
      </c>
      <c r="M120" s="28"/>
    </row>
    <row r="121" spans="1:13" x14ac:dyDescent="0.4">
      <c r="A121" s="28">
        <v>105</v>
      </c>
      <c r="B121" s="28"/>
      <c r="C121" s="29"/>
      <c r="D121" s="31"/>
      <c r="E121" s="31"/>
      <c r="F121" s="30">
        <f t="shared" si="16"/>
        <v>0</v>
      </c>
      <c r="G121" s="31"/>
      <c r="H121" s="31"/>
      <c r="I121" s="30">
        <f t="shared" si="17"/>
        <v>0</v>
      </c>
      <c r="J121" s="30">
        <f t="shared" si="18"/>
        <v>0</v>
      </c>
      <c r="K121" s="39" t="str">
        <f t="shared" si="19"/>
        <v>0</v>
      </c>
      <c r="L121" s="30">
        <f t="shared" si="20"/>
        <v>0</v>
      </c>
      <c r="M121" s="28"/>
    </row>
    <row r="122" spans="1:13" x14ac:dyDescent="0.4">
      <c r="A122" s="28">
        <v>106</v>
      </c>
      <c r="B122" s="28"/>
      <c r="C122" s="29"/>
      <c r="D122" s="31"/>
      <c r="E122" s="31"/>
      <c r="F122" s="30">
        <f t="shared" si="16"/>
        <v>0</v>
      </c>
      <c r="G122" s="31"/>
      <c r="H122" s="31"/>
      <c r="I122" s="30">
        <f t="shared" si="17"/>
        <v>0</v>
      </c>
      <c r="J122" s="30">
        <f t="shared" si="18"/>
        <v>0</v>
      </c>
      <c r="K122" s="39" t="str">
        <f t="shared" si="19"/>
        <v>0</v>
      </c>
      <c r="L122" s="30">
        <f t="shared" si="20"/>
        <v>0</v>
      </c>
      <c r="M122" s="28"/>
    </row>
    <row r="123" spans="1:13" x14ac:dyDescent="0.4">
      <c r="A123" s="28">
        <v>107</v>
      </c>
      <c r="B123" s="28"/>
      <c r="C123" s="29"/>
      <c r="D123" s="31"/>
      <c r="E123" s="31"/>
      <c r="F123" s="30">
        <f t="shared" si="16"/>
        <v>0</v>
      </c>
      <c r="G123" s="31"/>
      <c r="H123" s="31"/>
      <c r="I123" s="30">
        <f t="shared" si="17"/>
        <v>0</v>
      </c>
      <c r="J123" s="30">
        <f t="shared" si="18"/>
        <v>0</v>
      </c>
      <c r="K123" s="39" t="str">
        <f t="shared" si="19"/>
        <v>0</v>
      </c>
      <c r="L123" s="30">
        <f t="shared" si="20"/>
        <v>0</v>
      </c>
      <c r="M123" s="28"/>
    </row>
    <row r="124" spans="1:13" x14ac:dyDescent="0.4">
      <c r="A124" s="28">
        <v>108</v>
      </c>
      <c r="B124" s="28"/>
      <c r="C124" s="29"/>
      <c r="D124" s="31"/>
      <c r="E124" s="31"/>
      <c r="F124" s="30">
        <f t="shared" si="16"/>
        <v>0</v>
      </c>
      <c r="G124" s="31"/>
      <c r="H124" s="31"/>
      <c r="I124" s="30">
        <f t="shared" si="17"/>
        <v>0</v>
      </c>
      <c r="J124" s="30">
        <f t="shared" si="18"/>
        <v>0</v>
      </c>
      <c r="K124" s="39" t="str">
        <f t="shared" si="19"/>
        <v>0</v>
      </c>
      <c r="L124" s="30">
        <f t="shared" si="20"/>
        <v>0</v>
      </c>
      <c r="M124" s="28"/>
    </row>
    <row r="125" spans="1:13" x14ac:dyDescent="0.4">
      <c r="A125" s="28">
        <v>109</v>
      </c>
      <c r="B125" s="28"/>
      <c r="C125" s="29"/>
      <c r="D125" s="31"/>
      <c r="E125" s="31"/>
      <c r="F125" s="30">
        <f t="shared" si="16"/>
        <v>0</v>
      </c>
      <c r="G125" s="31"/>
      <c r="H125" s="31"/>
      <c r="I125" s="30">
        <f t="shared" si="17"/>
        <v>0</v>
      </c>
      <c r="J125" s="30">
        <f t="shared" si="18"/>
        <v>0</v>
      </c>
      <c r="K125" s="39" t="str">
        <f t="shared" si="19"/>
        <v>0</v>
      </c>
      <c r="L125" s="30">
        <f t="shared" si="20"/>
        <v>0</v>
      </c>
      <c r="M125" s="28"/>
    </row>
    <row r="126" spans="1:13" ht="19.5" thickBot="1" x14ac:dyDescent="0.45">
      <c r="A126" s="32">
        <v>110</v>
      </c>
      <c r="B126" s="32"/>
      <c r="C126" s="33"/>
      <c r="D126" s="35"/>
      <c r="E126" s="35"/>
      <c r="F126" s="34">
        <f t="shared" si="16"/>
        <v>0</v>
      </c>
      <c r="G126" s="35"/>
      <c r="H126" s="35"/>
      <c r="I126" s="34">
        <f t="shared" si="17"/>
        <v>0</v>
      </c>
      <c r="J126" s="30">
        <f t="shared" si="18"/>
        <v>0</v>
      </c>
      <c r="K126" s="39" t="str">
        <f t="shared" si="19"/>
        <v>0</v>
      </c>
      <c r="L126" s="30">
        <f t="shared" si="20"/>
        <v>0</v>
      </c>
      <c r="M126" s="32"/>
    </row>
    <row r="127" spans="1:13" x14ac:dyDescent="0.4">
      <c r="A127" s="24">
        <v>111</v>
      </c>
      <c r="B127" s="24"/>
      <c r="C127" s="25"/>
      <c r="D127" s="27"/>
      <c r="E127" s="27"/>
      <c r="F127" s="26">
        <f t="shared" si="16"/>
        <v>0</v>
      </c>
      <c r="G127" s="27"/>
      <c r="H127" s="27"/>
      <c r="I127" s="26">
        <f t="shared" si="17"/>
        <v>0</v>
      </c>
      <c r="J127" s="36">
        <f t="shared" si="18"/>
        <v>0</v>
      </c>
      <c r="K127" s="41" t="str">
        <f t="shared" si="19"/>
        <v>0</v>
      </c>
      <c r="L127" s="36">
        <f t="shared" si="20"/>
        <v>0</v>
      </c>
      <c r="M127" s="24"/>
    </row>
    <row r="128" spans="1:13" x14ac:dyDescent="0.4">
      <c r="A128" s="28">
        <v>112</v>
      </c>
      <c r="B128" s="28"/>
      <c r="C128" s="29"/>
      <c r="D128" s="31"/>
      <c r="E128" s="31"/>
      <c r="F128" s="30">
        <f t="shared" si="16"/>
        <v>0</v>
      </c>
      <c r="G128" s="31"/>
      <c r="H128" s="31"/>
      <c r="I128" s="30">
        <f t="shared" si="17"/>
        <v>0</v>
      </c>
      <c r="J128" s="30">
        <f t="shared" si="18"/>
        <v>0</v>
      </c>
      <c r="K128" s="39" t="str">
        <f t="shared" si="19"/>
        <v>0</v>
      </c>
      <c r="L128" s="30">
        <f t="shared" si="20"/>
        <v>0</v>
      </c>
      <c r="M128" s="28"/>
    </row>
    <row r="129" spans="1:13" x14ac:dyDescent="0.4">
      <c r="A129" s="28">
        <v>113</v>
      </c>
      <c r="B129" s="28"/>
      <c r="C129" s="29"/>
      <c r="D129" s="31"/>
      <c r="E129" s="31"/>
      <c r="F129" s="30">
        <f t="shared" si="16"/>
        <v>0</v>
      </c>
      <c r="G129" s="31"/>
      <c r="H129" s="31"/>
      <c r="I129" s="30">
        <f t="shared" si="17"/>
        <v>0</v>
      </c>
      <c r="J129" s="30">
        <f t="shared" si="18"/>
        <v>0</v>
      </c>
      <c r="K129" s="39" t="str">
        <f t="shared" si="19"/>
        <v>0</v>
      </c>
      <c r="L129" s="30">
        <f t="shared" si="20"/>
        <v>0</v>
      </c>
      <c r="M129" s="28"/>
    </row>
    <row r="130" spans="1:13" x14ac:dyDescent="0.4">
      <c r="A130" s="28">
        <v>114</v>
      </c>
      <c r="B130" s="28"/>
      <c r="C130" s="29"/>
      <c r="D130" s="31"/>
      <c r="E130" s="31"/>
      <c r="F130" s="30">
        <f t="shared" si="16"/>
        <v>0</v>
      </c>
      <c r="G130" s="31"/>
      <c r="H130" s="31"/>
      <c r="I130" s="30">
        <f t="shared" si="17"/>
        <v>0</v>
      </c>
      <c r="J130" s="30">
        <f t="shared" si="18"/>
        <v>0</v>
      </c>
      <c r="K130" s="39" t="str">
        <f t="shared" si="19"/>
        <v>0</v>
      </c>
      <c r="L130" s="30">
        <f t="shared" si="20"/>
        <v>0</v>
      </c>
      <c r="M130" s="28"/>
    </row>
    <row r="131" spans="1:13" x14ac:dyDescent="0.4">
      <c r="A131" s="28">
        <v>115</v>
      </c>
      <c r="B131" s="28"/>
      <c r="C131" s="29"/>
      <c r="D131" s="31"/>
      <c r="E131" s="31"/>
      <c r="F131" s="30">
        <f t="shared" si="16"/>
        <v>0</v>
      </c>
      <c r="G131" s="31"/>
      <c r="H131" s="31"/>
      <c r="I131" s="30">
        <f t="shared" si="17"/>
        <v>0</v>
      </c>
      <c r="J131" s="30">
        <f t="shared" si="18"/>
        <v>0</v>
      </c>
      <c r="K131" s="39" t="str">
        <f t="shared" si="19"/>
        <v>0</v>
      </c>
      <c r="L131" s="30">
        <f t="shared" si="20"/>
        <v>0</v>
      </c>
      <c r="M131" s="28"/>
    </row>
    <row r="132" spans="1:13" x14ac:dyDescent="0.4">
      <c r="A132" s="28">
        <v>116</v>
      </c>
      <c r="B132" s="28"/>
      <c r="C132" s="29"/>
      <c r="D132" s="31"/>
      <c r="E132" s="31"/>
      <c r="F132" s="30">
        <f t="shared" si="16"/>
        <v>0</v>
      </c>
      <c r="G132" s="31"/>
      <c r="H132" s="31"/>
      <c r="I132" s="30">
        <f t="shared" si="17"/>
        <v>0</v>
      </c>
      <c r="J132" s="30">
        <f t="shared" si="18"/>
        <v>0</v>
      </c>
      <c r="K132" s="39" t="str">
        <f t="shared" si="19"/>
        <v>0</v>
      </c>
      <c r="L132" s="30">
        <f t="shared" si="20"/>
        <v>0</v>
      </c>
      <c r="M132" s="28"/>
    </row>
    <row r="133" spans="1:13" x14ac:dyDescent="0.4">
      <c r="A133" s="28">
        <v>117</v>
      </c>
      <c r="B133" s="28"/>
      <c r="C133" s="29"/>
      <c r="D133" s="31"/>
      <c r="E133" s="31"/>
      <c r="F133" s="30">
        <f t="shared" si="16"/>
        <v>0</v>
      </c>
      <c r="G133" s="31"/>
      <c r="H133" s="31"/>
      <c r="I133" s="30">
        <f t="shared" si="17"/>
        <v>0</v>
      </c>
      <c r="J133" s="30">
        <f t="shared" si="18"/>
        <v>0</v>
      </c>
      <c r="K133" s="39" t="str">
        <f t="shared" si="19"/>
        <v>0</v>
      </c>
      <c r="L133" s="30">
        <f t="shared" si="20"/>
        <v>0</v>
      </c>
      <c r="M133" s="28"/>
    </row>
    <row r="134" spans="1:13" x14ac:dyDescent="0.4">
      <c r="A134" s="28">
        <v>118</v>
      </c>
      <c r="B134" s="28"/>
      <c r="C134" s="29"/>
      <c r="D134" s="31"/>
      <c r="E134" s="31"/>
      <c r="F134" s="30">
        <f t="shared" si="16"/>
        <v>0</v>
      </c>
      <c r="G134" s="31"/>
      <c r="H134" s="31"/>
      <c r="I134" s="30">
        <f t="shared" si="17"/>
        <v>0</v>
      </c>
      <c r="J134" s="30">
        <f t="shared" si="18"/>
        <v>0</v>
      </c>
      <c r="K134" s="39" t="str">
        <f t="shared" si="19"/>
        <v>0</v>
      </c>
      <c r="L134" s="30">
        <f t="shared" si="20"/>
        <v>0</v>
      </c>
      <c r="M134" s="28"/>
    </row>
    <row r="135" spans="1:13" x14ac:dyDescent="0.4">
      <c r="A135" s="28">
        <v>119</v>
      </c>
      <c r="B135" s="28"/>
      <c r="C135" s="29"/>
      <c r="D135" s="31"/>
      <c r="E135" s="31"/>
      <c r="F135" s="30">
        <f t="shared" si="16"/>
        <v>0</v>
      </c>
      <c r="G135" s="31"/>
      <c r="H135" s="31"/>
      <c r="I135" s="30">
        <f t="shared" si="17"/>
        <v>0</v>
      </c>
      <c r="J135" s="30">
        <f t="shared" si="18"/>
        <v>0</v>
      </c>
      <c r="K135" s="39" t="str">
        <f t="shared" si="19"/>
        <v>0</v>
      </c>
      <c r="L135" s="30">
        <f t="shared" si="20"/>
        <v>0</v>
      </c>
      <c r="M135" s="28"/>
    </row>
    <row r="136" spans="1:13" ht="19.5" thickBot="1" x14ac:dyDescent="0.45">
      <c r="A136" s="32">
        <v>120</v>
      </c>
      <c r="B136" s="32"/>
      <c r="C136" s="33"/>
      <c r="D136" s="35"/>
      <c r="E136" s="35"/>
      <c r="F136" s="34">
        <f t="shared" si="16"/>
        <v>0</v>
      </c>
      <c r="G136" s="35"/>
      <c r="H136" s="35"/>
      <c r="I136" s="34">
        <f t="shared" si="17"/>
        <v>0</v>
      </c>
      <c r="J136" s="30">
        <f t="shared" si="18"/>
        <v>0</v>
      </c>
      <c r="K136" s="39" t="str">
        <f t="shared" si="19"/>
        <v>0</v>
      </c>
      <c r="L136" s="30">
        <f t="shared" si="20"/>
        <v>0</v>
      </c>
      <c r="M136" s="32"/>
    </row>
    <row r="137" spans="1:13" x14ac:dyDescent="0.4">
      <c r="A137" s="24">
        <v>121</v>
      </c>
      <c r="B137" s="24"/>
      <c r="C137" s="25"/>
      <c r="D137" s="27"/>
      <c r="E137" s="27"/>
      <c r="F137" s="26">
        <f t="shared" si="16"/>
        <v>0</v>
      </c>
      <c r="G137" s="27"/>
      <c r="H137" s="27"/>
      <c r="I137" s="26">
        <f t="shared" si="17"/>
        <v>0</v>
      </c>
      <c r="J137" s="36">
        <f t="shared" si="18"/>
        <v>0</v>
      </c>
      <c r="K137" s="41" t="str">
        <f t="shared" si="19"/>
        <v>0</v>
      </c>
      <c r="L137" s="36">
        <f t="shared" si="20"/>
        <v>0</v>
      </c>
      <c r="M137" s="24"/>
    </row>
    <row r="138" spans="1:13" x14ac:dyDescent="0.4">
      <c r="A138" s="28">
        <v>122</v>
      </c>
      <c r="B138" s="28"/>
      <c r="C138" s="29"/>
      <c r="D138" s="31"/>
      <c r="E138" s="31"/>
      <c r="F138" s="30">
        <f t="shared" si="16"/>
        <v>0</v>
      </c>
      <c r="G138" s="31"/>
      <c r="H138" s="31"/>
      <c r="I138" s="30">
        <f t="shared" si="17"/>
        <v>0</v>
      </c>
      <c r="J138" s="30">
        <f t="shared" si="18"/>
        <v>0</v>
      </c>
      <c r="K138" s="39" t="str">
        <f t="shared" si="19"/>
        <v>0</v>
      </c>
      <c r="L138" s="30">
        <f t="shared" si="20"/>
        <v>0</v>
      </c>
      <c r="M138" s="28"/>
    </row>
    <row r="139" spans="1:13" x14ac:dyDescent="0.4">
      <c r="A139" s="28">
        <v>123</v>
      </c>
      <c r="B139" s="28"/>
      <c r="C139" s="29"/>
      <c r="D139" s="31"/>
      <c r="E139" s="31"/>
      <c r="F139" s="30">
        <f t="shared" si="16"/>
        <v>0</v>
      </c>
      <c r="G139" s="31"/>
      <c r="H139" s="31"/>
      <c r="I139" s="30">
        <f t="shared" si="17"/>
        <v>0</v>
      </c>
      <c r="J139" s="30">
        <f t="shared" si="18"/>
        <v>0</v>
      </c>
      <c r="K139" s="39" t="str">
        <f t="shared" si="19"/>
        <v>0</v>
      </c>
      <c r="L139" s="30">
        <f t="shared" si="20"/>
        <v>0</v>
      </c>
      <c r="M139" s="28"/>
    </row>
    <row r="140" spans="1:13" x14ac:dyDescent="0.4">
      <c r="A140" s="28">
        <v>124</v>
      </c>
      <c r="B140" s="28"/>
      <c r="C140" s="29"/>
      <c r="D140" s="31"/>
      <c r="E140" s="31"/>
      <c r="F140" s="30">
        <f t="shared" si="16"/>
        <v>0</v>
      </c>
      <c r="G140" s="31"/>
      <c r="H140" s="31"/>
      <c r="I140" s="30">
        <f t="shared" si="17"/>
        <v>0</v>
      </c>
      <c r="J140" s="30">
        <f t="shared" si="18"/>
        <v>0</v>
      </c>
      <c r="K140" s="39" t="str">
        <f t="shared" si="19"/>
        <v>0</v>
      </c>
      <c r="L140" s="30">
        <f t="shared" si="20"/>
        <v>0</v>
      </c>
      <c r="M140" s="28"/>
    </row>
    <row r="141" spans="1:13" x14ac:dyDescent="0.4">
      <c r="A141" s="28">
        <v>125</v>
      </c>
      <c r="B141" s="28"/>
      <c r="C141" s="29"/>
      <c r="D141" s="31"/>
      <c r="E141" s="31"/>
      <c r="F141" s="30">
        <f t="shared" si="16"/>
        <v>0</v>
      </c>
      <c r="G141" s="31"/>
      <c r="H141" s="31"/>
      <c r="I141" s="30">
        <f t="shared" si="17"/>
        <v>0</v>
      </c>
      <c r="J141" s="30">
        <f t="shared" si="18"/>
        <v>0</v>
      </c>
      <c r="K141" s="39" t="str">
        <f t="shared" si="19"/>
        <v>0</v>
      </c>
      <c r="L141" s="30">
        <f t="shared" si="20"/>
        <v>0</v>
      </c>
      <c r="M141" s="28"/>
    </row>
    <row r="142" spans="1:13" x14ac:dyDescent="0.4">
      <c r="A142" s="28">
        <v>126</v>
      </c>
      <c r="B142" s="28"/>
      <c r="C142" s="29"/>
      <c r="D142" s="31"/>
      <c r="E142" s="31"/>
      <c r="F142" s="30">
        <f t="shared" si="16"/>
        <v>0</v>
      </c>
      <c r="G142" s="31"/>
      <c r="H142" s="31"/>
      <c r="I142" s="30">
        <f t="shared" si="17"/>
        <v>0</v>
      </c>
      <c r="J142" s="30">
        <f t="shared" si="18"/>
        <v>0</v>
      </c>
      <c r="K142" s="39" t="str">
        <f t="shared" si="19"/>
        <v>0</v>
      </c>
      <c r="L142" s="30">
        <f t="shared" si="20"/>
        <v>0</v>
      </c>
      <c r="M142" s="28"/>
    </row>
    <row r="143" spans="1:13" x14ac:dyDescent="0.4">
      <c r="A143" s="28">
        <v>127</v>
      </c>
      <c r="B143" s="28"/>
      <c r="C143" s="29"/>
      <c r="D143" s="31"/>
      <c r="E143" s="31"/>
      <c r="F143" s="30">
        <f t="shared" ref="F143:F206" si="21">D143-E143</f>
        <v>0</v>
      </c>
      <c r="G143" s="31"/>
      <c r="H143" s="31"/>
      <c r="I143" s="30">
        <f t="shared" ref="I143:I206" si="22">G143-H143</f>
        <v>0</v>
      </c>
      <c r="J143" s="30">
        <f t="shared" si="18"/>
        <v>0</v>
      </c>
      <c r="K143" s="39" t="str">
        <f t="shared" si="19"/>
        <v>0</v>
      </c>
      <c r="L143" s="30">
        <f t="shared" si="20"/>
        <v>0</v>
      </c>
      <c r="M143" s="28"/>
    </row>
    <row r="144" spans="1:13" x14ac:dyDescent="0.4">
      <c r="A144" s="28">
        <v>128</v>
      </c>
      <c r="B144" s="28"/>
      <c r="C144" s="29"/>
      <c r="D144" s="31"/>
      <c r="E144" s="31"/>
      <c r="F144" s="30">
        <f t="shared" si="21"/>
        <v>0</v>
      </c>
      <c r="G144" s="31"/>
      <c r="H144" s="31"/>
      <c r="I144" s="30">
        <f t="shared" si="22"/>
        <v>0</v>
      </c>
      <c r="J144" s="30">
        <f t="shared" si="18"/>
        <v>0</v>
      </c>
      <c r="K144" s="39" t="str">
        <f t="shared" si="19"/>
        <v>0</v>
      </c>
      <c r="L144" s="30">
        <f t="shared" si="20"/>
        <v>0</v>
      </c>
      <c r="M144" s="28"/>
    </row>
    <row r="145" spans="1:13" x14ac:dyDescent="0.4">
      <c r="A145" s="28">
        <v>129</v>
      </c>
      <c r="B145" s="28"/>
      <c r="C145" s="29"/>
      <c r="D145" s="31"/>
      <c r="E145" s="31"/>
      <c r="F145" s="30">
        <f t="shared" si="21"/>
        <v>0</v>
      </c>
      <c r="G145" s="31"/>
      <c r="H145" s="31"/>
      <c r="I145" s="30">
        <f t="shared" si="22"/>
        <v>0</v>
      </c>
      <c r="J145" s="30">
        <f t="shared" si="18"/>
        <v>0</v>
      </c>
      <c r="K145" s="39" t="str">
        <f t="shared" si="19"/>
        <v>0</v>
      </c>
      <c r="L145" s="30">
        <f t="shared" si="20"/>
        <v>0</v>
      </c>
      <c r="M145" s="28"/>
    </row>
    <row r="146" spans="1:13" ht="19.5" thickBot="1" x14ac:dyDescent="0.45">
      <c r="A146" s="32">
        <v>130</v>
      </c>
      <c r="B146" s="32"/>
      <c r="C146" s="33"/>
      <c r="D146" s="35"/>
      <c r="E146" s="35"/>
      <c r="F146" s="34">
        <f t="shared" si="21"/>
        <v>0</v>
      </c>
      <c r="G146" s="35"/>
      <c r="H146" s="35"/>
      <c r="I146" s="34">
        <f t="shared" si="22"/>
        <v>0</v>
      </c>
      <c r="J146" s="30">
        <f t="shared" si="18"/>
        <v>0</v>
      </c>
      <c r="K146" s="39" t="str">
        <f t="shared" si="19"/>
        <v>0</v>
      </c>
      <c r="L146" s="30">
        <f t="shared" si="20"/>
        <v>0</v>
      </c>
      <c r="M146" s="32"/>
    </row>
    <row r="147" spans="1:13" x14ac:dyDescent="0.4">
      <c r="A147" s="24">
        <v>131</v>
      </c>
      <c r="B147" s="24"/>
      <c r="C147" s="25"/>
      <c r="D147" s="27"/>
      <c r="E147" s="27"/>
      <c r="F147" s="26">
        <f t="shared" si="21"/>
        <v>0</v>
      </c>
      <c r="G147" s="27"/>
      <c r="H147" s="27"/>
      <c r="I147" s="26">
        <f t="shared" si="22"/>
        <v>0</v>
      </c>
      <c r="J147" s="36">
        <f t="shared" si="18"/>
        <v>0</v>
      </c>
      <c r="K147" s="41" t="str">
        <f t="shared" si="19"/>
        <v>0</v>
      </c>
      <c r="L147" s="36">
        <f t="shared" si="20"/>
        <v>0</v>
      </c>
      <c r="M147" s="24"/>
    </row>
    <row r="148" spans="1:13" x14ac:dyDescent="0.4">
      <c r="A148" s="28">
        <v>132</v>
      </c>
      <c r="B148" s="28"/>
      <c r="C148" s="29"/>
      <c r="D148" s="31"/>
      <c r="E148" s="31"/>
      <c r="F148" s="30">
        <f t="shared" si="21"/>
        <v>0</v>
      </c>
      <c r="G148" s="31"/>
      <c r="H148" s="31"/>
      <c r="I148" s="30">
        <f t="shared" si="22"/>
        <v>0</v>
      </c>
      <c r="J148" s="30">
        <f t="shared" si="18"/>
        <v>0</v>
      </c>
      <c r="K148" s="39" t="str">
        <f t="shared" si="19"/>
        <v>0</v>
      </c>
      <c r="L148" s="30">
        <f t="shared" si="20"/>
        <v>0</v>
      </c>
      <c r="M148" s="28"/>
    </row>
    <row r="149" spans="1:13" x14ac:dyDescent="0.4">
      <c r="A149" s="28">
        <v>133</v>
      </c>
      <c r="B149" s="28"/>
      <c r="C149" s="29"/>
      <c r="D149" s="31"/>
      <c r="E149" s="31"/>
      <c r="F149" s="30">
        <f t="shared" si="21"/>
        <v>0</v>
      </c>
      <c r="G149" s="31"/>
      <c r="H149" s="31"/>
      <c r="I149" s="30">
        <f t="shared" si="22"/>
        <v>0</v>
      </c>
      <c r="J149" s="30">
        <f t="shared" si="18"/>
        <v>0</v>
      </c>
      <c r="K149" s="39" t="str">
        <f t="shared" si="19"/>
        <v>0</v>
      </c>
      <c r="L149" s="30">
        <f t="shared" si="20"/>
        <v>0</v>
      </c>
      <c r="M149" s="28"/>
    </row>
    <row r="150" spans="1:13" x14ac:dyDescent="0.4">
      <c r="A150" s="28">
        <v>134</v>
      </c>
      <c r="B150" s="28"/>
      <c r="C150" s="29"/>
      <c r="D150" s="31"/>
      <c r="E150" s="31"/>
      <c r="F150" s="30">
        <f t="shared" si="21"/>
        <v>0</v>
      </c>
      <c r="G150" s="31"/>
      <c r="H150" s="31"/>
      <c r="I150" s="30">
        <f t="shared" si="22"/>
        <v>0</v>
      </c>
      <c r="J150" s="30">
        <f t="shared" si="18"/>
        <v>0</v>
      </c>
      <c r="K150" s="39" t="str">
        <f t="shared" si="19"/>
        <v>0</v>
      </c>
      <c r="L150" s="30">
        <f t="shared" si="20"/>
        <v>0</v>
      </c>
      <c r="M150" s="28"/>
    </row>
    <row r="151" spans="1:13" x14ac:dyDescent="0.4">
      <c r="A151" s="28">
        <v>135</v>
      </c>
      <c r="B151" s="28"/>
      <c r="C151" s="29"/>
      <c r="D151" s="31"/>
      <c r="E151" s="31"/>
      <c r="F151" s="30">
        <f t="shared" si="21"/>
        <v>0</v>
      </c>
      <c r="G151" s="31"/>
      <c r="H151" s="31"/>
      <c r="I151" s="30">
        <f t="shared" si="22"/>
        <v>0</v>
      </c>
      <c r="J151" s="30">
        <f t="shared" si="18"/>
        <v>0</v>
      </c>
      <c r="K151" s="39" t="str">
        <f t="shared" si="19"/>
        <v>0</v>
      </c>
      <c r="L151" s="30">
        <f t="shared" si="20"/>
        <v>0</v>
      </c>
      <c r="M151" s="28"/>
    </row>
    <row r="152" spans="1:13" x14ac:dyDescent="0.4">
      <c r="A152" s="28">
        <v>136</v>
      </c>
      <c r="B152" s="28"/>
      <c r="C152" s="29"/>
      <c r="D152" s="31"/>
      <c r="E152" s="31"/>
      <c r="F152" s="30">
        <f t="shared" si="21"/>
        <v>0</v>
      </c>
      <c r="G152" s="31"/>
      <c r="H152" s="31"/>
      <c r="I152" s="30">
        <f t="shared" si="22"/>
        <v>0</v>
      </c>
      <c r="J152" s="30">
        <f t="shared" si="18"/>
        <v>0</v>
      </c>
      <c r="K152" s="39" t="str">
        <f t="shared" si="19"/>
        <v>0</v>
      </c>
      <c r="L152" s="30">
        <f t="shared" si="20"/>
        <v>0</v>
      </c>
      <c r="M152" s="28"/>
    </row>
    <row r="153" spans="1:13" x14ac:dyDescent="0.4">
      <c r="A153" s="28">
        <v>137</v>
      </c>
      <c r="B153" s="28"/>
      <c r="C153" s="29"/>
      <c r="D153" s="31"/>
      <c r="E153" s="31"/>
      <c r="F153" s="30">
        <f t="shared" si="21"/>
        <v>0</v>
      </c>
      <c r="G153" s="31"/>
      <c r="H153" s="31"/>
      <c r="I153" s="30">
        <f t="shared" si="22"/>
        <v>0</v>
      </c>
      <c r="J153" s="30">
        <f t="shared" si="18"/>
        <v>0</v>
      </c>
      <c r="K153" s="39" t="str">
        <f t="shared" si="19"/>
        <v>0</v>
      </c>
      <c r="L153" s="30">
        <f t="shared" si="20"/>
        <v>0</v>
      </c>
      <c r="M153" s="28"/>
    </row>
    <row r="154" spans="1:13" x14ac:dyDescent="0.4">
      <c r="A154" s="28">
        <v>138</v>
      </c>
      <c r="B154" s="28"/>
      <c r="C154" s="29"/>
      <c r="D154" s="31"/>
      <c r="E154" s="31"/>
      <c r="F154" s="30">
        <f t="shared" si="21"/>
        <v>0</v>
      </c>
      <c r="G154" s="31"/>
      <c r="H154" s="31"/>
      <c r="I154" s="30">
        <f t="shared" si="22"/>
        <v>0</v>
      </c>
      <c r="J154" s="30">
        <f t="shared" si="18"/>
        <v>0</v>
      </c>
      <c r="K154" s="39" t="str">
        <f t="shared" si="19"/>
        <v>0</v>
      </c>
      <c r="L154" s="30">
        <f t="shared" si="20"/>
        <v>0</v>
      </c>
      <c r="M154" s="28"/>
    </row>
    <row r="155" spans="1:13" x14ac:dyDescent="0.4">
      <c r="A155" s="28">
        <v>139</v>
      </c>
      <c r="B155" s="28"/>
      <c r="C155" s="29"/>
      <c r="D155" s="31"/>
      <c r="E155" s="31"/>
      <c r="F155" s="30">
        <f t="shared" si="21"/>
        <v>0</v>
      </c>
      <c r="G155" s="31"/>
      <c r="H155" s="31"/>
      <c r="I155" s="30">
        <f t="shared" si="22"/>
        <v>0</v>
      </c>
      <c r="J155" s="30">
        <f t="shared" si="18"/>
        <v>0</v>
      </c>
      <c r="K155" s="39" t="str">
        <f t="shared" si="19"/>
        <v>0</v>
      </c>
      <c r="L155" s="30">
        <f t="shared" si="20"/>
        <v>0</v>
      </c>
      <c r="M155" s="28"/>
    </row>
    <row r="156" spans="1:13" ht="19.5" thickBot="1" x14ac:dyDescent="0.45">
      <c r="A156" s="32">
        <v>140</v>
      </c>
      <c r="B156" s="32"/>
      <c r="C156" s="33"/>
      <c r="D156" s="35"/>
      <c r="E156" s="35"/>
      <c r="F156" s="34">
        <f t="shared" si="21"/>
        <v>0</v>
      </c>
      <c r="G156" s="35"/>
      <c r="H156" s="35"/>
      <c r="I156" s="34">
        <f t="shared" si="22"/>
        <v>0</v>
      </c>
      <c r="J156" s="30">
        <f t="shared" si="18"/>
        <v>0</v>
      </c>
      <c r="K156" s="39" t="str">
        <f t="shared" si="19"/>
        <v>0</v>
      </c>
      <c r="L156" s="30">
        <f t="shared" si="20"/>
        <v>0</v>
      </c>
      <c r="M156" s="32"/>
    </row>
    <row r="157" spans="1:13" x14ac:dyDescent="0.4">
      <c r="A157" s="24">
        <v>141</v>
      </c>
      <c r="B157" s="24"/>
      <c r="C157" s="25"/>
      <c r="D157" s="27"/>
      <c r="E157" s="27"/>
      <c r="F157" s="26">
        <f t="shared" si="21"/>
        <v>0</v>
      </c>
      <c r="G157" s="27"/>
      <c r="H157" s="27"/>
      <c r="I157" s="26">
        <f t="shared" si="22"/>
        <v>0</v>
      </c>
      <c r="J157" s="36">
        <f t="shared" ref="J157:J220" si="23">F157+I157</f>
        <v>0</v>
      </c>
      <c r="K157" s="41" t="str">
        <f t="shared" ref="K157:K220" si="24">IF(E157&lt;0,"マイナス請求",IF(J157=2000*1.1,"○",IF(J157=0,"0",IF(J157&lt;2000*1.1,"値引残","要確認"))))</f>
        <v>0</v>
      </c>
      <c r="L157" s="36">
        <f t="shared" ref="L157:L220" si="25">ROUNDUP(J157/1.1,0)</f>
        <v>0</v>
      </c>
      <c r="M157" s="24"/>
    </row>
    <row r="158" spans="1:13" x14ac:dyDescent="0.4">
      <c r="A158" s="28">
        <v>142</v>
      </c>
      <c r="B158" s="28"/>
      <c r="C158" s="29"/>
      <c r="D158" s="31"/>
      <c r="E158" s="31"/>
      <c r="F158" s="30">
        <f t="shared" si="21"/>
        <v>0</v>
      </c>
      <c r="G158" s="31"/>
      <c r="H158" s="31"/>
      <c r="I158" s="30">
        <f t="shared" si="22"/>
        <v>0</v>
      </c>
      <c r="J158" s="30">
        <f t="shared" si="23"/>
        <v>0</v>
      </c>
      <c r="K158" s="39" t="str">
        <f t="shared" si="24"/>
        <v>0</v>
      </c>
      <c r="L158" s="30">
        <f t="shared" si="25"/>
        <v>0</v>
      </c>
      <c r="M158" s="28"/>
    </row>
    <row r="159" spans="1:13" x14ac:dyDescent="0.4">
      <c r="A159" s="28">
        <v>143</v>
      </c>
      <c r="B159" s="28"/>
      <c r="C159" s="29"/>
      <c r="D159" s="31"/>
      <c r="E159" s="31"/>
      <c r="F159" s="30">
        <f t="shared" si="21"/>
        <v>0</v>
      </c>
      <c r="G159" s="31"/>
      <c r="H159" s="31"/>
      <c r="I159" s="30">
        <f t="shared" si="22"/>
        <v>0</v>
      </c>
      <c r="J159" s="30">
        <f t="shared" si="23"/>
        <v>0</v>
      </c>
      <c r="K159" s="39" t="str">
        <f t="shared" si="24"/>
        <v>0</v>
      </c>
      <c r="L159" s="30">
        <f t="shared" si="25"/>
        <v>0</v>
      </c>
      <c r="M159" s="28"/>
    </row>
    <row r="160" spans="1:13" x14ac:dyDescent="0.4">
      <c r="A160" s="28">
        <v>144</v>
      </c>
      <c r="B160" s="28"/>
      <c r="C160" s="29"/>
      <c r="D160" s="31"/>
      <c r="E160" s="31"/>
      <c r="F160" s="30">
        <f t="shared" si="21"/>
        <v>0</v>
      </c>
      <c r="G160" s="31"/>
      <c r="H160" s="31"/>
      <c r="I160" s="30">
        <f t="shared" si="22"/>
        <v>0</v>
      </c>
      <c r="J160" s="30">
        <f t="shared" si="23"/>
        <v>0</v>
      </c>
      <c r="K160" s="39" t="str">
        <f t="shared" si="24"/>
        <v>0</v>
      </c>
      <c r="L160" s="30">
        <f t="shared" si="25"/>
        <v>0</v>
      </c>
      <c r="M160" s="28"/>
    </row>
    <row r="161" spans="1:13" x14ac:dyDescent="0.4">
      <c r="A161" s="28">
        <v>145</v>
      </c>
      <c r="B161" s="28"/>
      <c r="C161" s="29"/>
      <c r="D161" s="31"/>
      <c r="E161" s="31"/>
      <c r="F161" s="30">
        <f t="shared" si="21"/>
        <v>0</v>
      </c>
      <c r="G161" s="31"/>
      <c r="H161" s="31"/>
      <c r="I161" s="30">
        <f t="shared" si="22"/>
        <v>0</v>
      </c>
      <c r="J161" s="30">
        <f t="shared" si="23"/>
        <v>0</v>
      </c>
      <c r="K161" s="39" t="str">
        <f t="shared" si="24"/>
        <v>0</v>
      </c>
      <c r="L161" s="30">
        <f t="shared" si="25"/>
        <v>0</v>
      </c>
      <c r="M161" s="28"/>
    </row>
    <row r="162" spans="1:13" x14ac:dyDescent="0.4">
      <c r="A162" s="28">
        <v>146</v>
      </c>
      <c r="B162" s="28"/>
      <c r="C162" s="29"/>
      <c r="D162" s="31"/>
      <c r="E162" s="31"/>
      <c r="F162" s="30">
        <f t="shared" si="21"/>
        <v>0</v>
      </c>
      <c r="G162" s="31"/>
      <c r="H162" s="31"/>
      <c r="I162" s="30">
        <f t="shared" si="22"/>
        <v>0</v>
      </c>
      <c r="J162" s="30">
        <f t="shared" si="23"/>
        <v>0</v>
      </c>
      <c r="K162" s="39" t="str">
        <f t="shared" si="24"/>
        <v>0</v>
      </c>
      <c r="L162" s="30">
        <f t="shared" si="25"/>
        <v>0</v>
      </c>
      <c r="M162" s="28"/>
    </row>
    <row r="163" spans="1:13" x14ac:dyDescent="0.4">
      <c r="A163" s="28">
        <v>147</v>
      </c>
      <c r="B163" s="28"/>
      <c r="C163" s="29"/>
      <c r="D163" s="31"/>
      <c r="E163" s="31"/>
      <c r="F163" s="30">
        <f t="shared" si="21"/>
        <v>0</v>
      </c>
      <c r="G163" s="31"/>
      <c r="H163" s="31"/>
      <c r="I163" s="30">
        <f t="shared" si="22"/>
        <v>0</v>
      </c>
      <c r="J163" s="30">
        <f t="shared" si="23"/>
        <v>0</v>
      </c>
      <c r="K163" s="39" t="str">
        <f t="shared" si="24"/>
        <v>0</v>
      </c>
      <c r="L163" s="30">
        <f t="shared" si="25"/>
        <v>0</v>
      </c>
      <c r="M163" s="28"/>
    </row>
    <row r="164" spans="1:13" x14ac:dyDescent="0.4">
      <c r="A164" s="28">
        <v>148</v>
      </c>
      <c r="B164" s="28"/>
      <c r="C164" s="29"/>
      <c r="D164" s="31"/>
      <c r="E164" s="31"/>
      <c r="F164" s="30">
        <f t="shared" si="21"/>
        <v>0</v>
      </c>
      <c r="G164" s="31"/>
      <c r="H164" s="31"/>
      <c r="I164" s="30">
        <f t="shared" si="22"/>
        <v>0</v>
      </c>
      <c r="J164" s="30">
        <f t="shared" si="23"/>
        <v>0</v>
      </c>
      <c r="K164" s="39" t="str">
        <f t="shared" si="24"/>
        <v>0</v>
      </c>
      <c r="L164" s="30">
        <f t="shared" si="25"/>
        <v>0</v>
      </c>
      <c r="M164" s="28"/>
    </row>
    <row r="165" spans="1:13" x14ac:dyDescent="0.4">
      <c r="A165" s="28">
        <v>149</v>
      </c>
      <c r="B165" s="28"/>
      <c r="C165" s="29"/>
      <c r="D165" s="31"/>
      <c r="E165" s="31"/>
      <c r="F165" s="30">
        <f t="shared" si="21"/>
        <v>0</v>
      </c>
      <c r="G165" s="31"/>
      <c r="H165" s="31"/>
      <c r="I165" s="30">
        <f t="shared" si="22"/>
        <v>0</v>
      </c>
      <c r="J165" s="30">
        <f t="shared" si="23"/>
        <v>0</v>
      </c>
      <c r="K165" s="39" t="str">
        <f t="shared" si="24"/>
        <v>0</v>
      </c>
      <c r="L165" s="30">
        <f t="shared" si="25"/>
        <v>0</v>
      </c>
      <c r="M165" s="28"/>
    </row>
    <row r="166" spans="1:13" ht="19.5" thickBot="1" x14ac:dyDescent="0.45">
      <c r="A166" s="32">
        <v>150</v>
      </c>
      <c r="B166" s="32"/>
      <c r="C166" s="33"/>
      <c r="D166" s="35"/>
      <c r="E166" s="35"/>
      <c r="F166" s="34">
        <f t="shared" si="21"/>
        <v>0</v>
      </c>
      <c r="G166" s="35"/>
      <c r="H166" s="35"/>
      <c r="I166" s="34">
        <f t="shared" si="22"/>
        <v>0</v>
      </c>
      <c r="J166" s="30">
        <f t="shared" si="23"/>
        <v>0</v>
      </c>
      <c r="K166" s="39" t="str">
        <f t="shared" si="24"/>
        <v>0</v>
      </c>
      <c r="L166" s="30">
        <f t="shared" si="25"/>
        <v>0</v>
      </c>
      <c r="M166" s="32"/>
    </row>
    <row r="167" spans="1:13" x14ac:dyDescent="0.4">
      <c r="A167" s="24">
        <v>151</v>
      </c>
      <c r="B167" s="24"/>
      <c r="C167" s="25"/>
      <c r="D167" s="27"/>
      <c r="E167" s="27"/>
      <c r="F167" s="26">
        <f t="shared" si="21"/>
        <v>0</v>
      </c>
      <c r="G167" s="27"/>
      <c r="H167" s="27"/>
      <c r="I167" s="26">
        <f t="shared" si="22"/>
        <v>0</v>
      </c>
      <c r="J167" s="36">
        <f t="shared" si="23"/>
        <v>0</v>
      </c>
      <c r="K167" s="41" t="str">
        <f t="shared" si="24"/>
        <v>0</v>
      </c>
      <c r="L167" s="36">
        <f t="shared" si="25"/>
        <v>0</v>
      </c>
      <c r="M167" s="24"/>
    </row>
    <row r="168" spans="1:13" x14ac:dyDescent="0.4">
      <c r="A168" s="28">
        <v>152</v>
      </c>
      <c r="B168" s="28"/>
      <c r="C168" s="29"/>
      <c r="D168" s="31"/>
      <c r="E168" s="31"/>
      <c r="F168" s="30">
        <f t="shared" si="21"/>
        <v>0</v>
      </c>
      <c r="G168" s="31"/>
      <c r="H168" s="31"/>
      <c r="I168" s="30">
        <f t="shared" si="22"/>
        <v>0</v>
      </c>
      <c r="J168" s="30">
        <f t="shared" si="23"/>
        <v>0</v>
      </c>
      <c r="K168" s="39" t="str">
        <f t="shared" si="24"/>
        <v>0</v>
      </c>
      <c r="L168" s="30">
        <f t="shared" si="25"/>
        <v>0</v>
      </c>
      <c r="M168" s="28"/>
    </row>
    <row r="169" spans="1:13" x14ac:dyDescent="0.4">
      <c r="A169" s="28">
        <v>153</v>
      </c>
      <c r="B169" s="28"/>
      <c r="C169" s="29"/>
      <c r="D169" s="31"/>
      <c r="E169" s="31"/>
      <c r="F169" s="30">
        <f t="shared" si="21"/>
        <v>0</v>
      </c>
      <c r="G169" s="31"/>
      <c r="H169" s="31"/>
      <c r="I169" s="30">
        <f t="shared" si="22"/>
        <v>0</v>
      </c>
      <c r="J169" s="30">
        <f t="shared" si="23"/>
        <v>0</v>
      </c>
      <c r="K169" s="39" t="str">
        <f t="shared" si="24"/>
        <v>0</v>
      </c>
      <c r="L169" s="30">
        <f t="shared" si="25"/>
        <v>0</v>
      </c>
      <c r="M169" s="28"/>
    </row>
    <row r="170" spans="1:13" x14ac:dyDescent="0.4">
      <c r="A170" s="28">
        <v>154</v>
      </c>
      <c r="B170" s="28"/>
      <c r="C170" s="29"/>
      <c r="D170" s="31"/>
      <c r="E170" s="31"/>
      <c r="F170" s="30">
        <f t="shared" si="21"/>
        <v>0</v>
      </c>
      <c r="G170" s="31"/>
      <c r="H170" s="31"/>
      <c r="I170" s="30">
        <f t="shared" si="22"/>
        <v>0</v>
      </c>
      <c r="J170" s="30">
        <f t="shared" si="23"/>
        <v>0</v>
      </c>
      <c r="K170" s="39" t="str">
        <f t="shared" si="24"/>
        <v>0</v>
      </c>
      <c r="L170" s="30">
        <f t="shared" si="25"/>
        <v>0</v>
      </c>
      <c r="M170" s="28"/>
    </row>
    <row r="171" spans="1:13" x14ac:dyDescent="0.4">
      <c r="A171" s="28">
        <v>155</v>
      </c>
      <c r="B171" s="28"/>
      <c r="C171" s="29"/>
      <c r="D171" s="31"/>
      <c r="E171" s="31"/>
      <c r="F171" s="30">
        <f t="shared" si="21"/>
        <v>0</v>
      </c>
      <c r="G171" s="31"/>
      <c r="H171" s="31"/>
      <c r="I171" s="30">
        <f t="shared" si="22"/>
        <v>0</v>
      </c>
      <c r="J171" s="30">
        <f t="shared" si="23"/>
        <v>0</v>
      </c>
      <c r="K171" s="39" t="str">
        <f t="shared" si="24"/>
        <v>0</v>
      </c>
      <c r="L171" s="30">
        <f t="shared" si="25"/>
        <v>0</v>
      </c>
      <c r="M171" s="28"/>
    </row>
    <row r="172" spans="1:13" x14ac:dyDescent="0.4">
      <c r="A172" s="28">
        <v>156</v>
      </c>
      <c r="B172" s="28"/>
      <c r="C172" s="29"/>
      <c r="D172" s="31"/>
      <c r="E172" s="31"/>
      <c r="F172" s="30">
        <f t="shared" si="21"/>
        <v>0</v>
      </c>
      <c r="G172" s="31"/>
      <c r="H172" s="31"/>
      <c r="I172" s="30">
        <f t="shared" si="22"/>
        <v>0</v>
      </c>
      <c r="J172" s="30">
        <f t="shared" si="23"/>
        <v>0</v>
      </c>
      <c r="K172" s="39" t="str">
        <f t="shared" si="24"/>
        <v>0</v>
      </c>
      <c r="L172" s="30">
        <f t="shared" si="25"/>
        <v>0</v>
      </c>
      <c r="M172" s="28"/>
    </row>
    <row r="173" spans="1:13" x14ac:dyDescent="0.4">
      <c r="A173" s="28">
        <v>157</v>
      </c>
      <c r="B173" s="28"/>
      <c r="C173" s="29"/>
      <c r="D173" s="31"/>
      <c r="E173" s="31"/>
      <c r="F173" s="30">
        <f t="shared" si="21"/>
        <v>0</v>
      </c>
      <c r="G173" s="31"/>
      <c r="H173" s="31"/>
      <c r="I173" s="30">
        <f t="shared" si="22"/>
        <v>0</v>
      </c>
      <c r="J173" s="30">
        <f t="shared" si="23"/>
        <v>0</v>
      </c>
      <c r="K173" s="39" t="str">
        <f t="shared" si="24"/>
        <v>0</v>
      </c>
      <c r="L173" s="30">
        <f t="shared" si="25"/>
        <v>0</v>
      </c>
      <c r="M173" s="28"/>
    </row>
    <row r="174" spans="1:13" x14ac:dyDescent="0.4">
      <c r="A174" s="28">
        <v>158</v>
      </c>
      <c r="B174" s="28"/>
      <c r="C174" s="29"/>
      <c r="D174" s="31"/>
      <c r="E174" s="31"/>
      <c r="F174" s="30">
        <f t="shared" si="21"/>
        <v>0</v>
      </c>
      <c r="G174" s="31"/>
      <c r="H174" s="31"/>
      <c r="I174" s="30">
        <f t="shared" si="22"/>
        <v>0</v>
      </c>
      <c r="J174" s="30">
        <f t="shared" si="23"/>
        <v>0</v>
      </c>
      <c r="K174" s="39" t="str">
        <f t="shared" si="24"/>
        <v>0</v>
      </c>
      <c r="L174" s="30">
        <f t="shared" si="25"/>
        <v>0</v>
      </c>
      <c r="M174" s="28"/>
    </row>
    <row r="175" spans="1:13" x14ac:dyDescent="0.4">
      <c r="A175" s="28">
        <v>159</v>
      </c>
      <c r="B175" s="28"/>
      <c r="C175" s="29"/>
      <c r="D175" s="31"/>
      <c r="E175" s="31"/>
      <c r="F175" s="30">
        <f t="shared" si="21"/>
        <v>0</v>
      </c>
      <c r="G175" s="31"/>
      <c r="H175" s="31"/>
      <c r="I175" s="30">
        <f t="shared" si="22"/>
        <v>0</v>
      </c>
      <c r="J175" s="30">
        <f t="shared" si="23"/>
        <v>0</v>
      </c>
      <c r="K175" s="39" t="str">
        <f t="shared" si="24"/>
        <v>0</v>
      </c>
      <c r="L175" s="30">
        <f t="shared" si="25"/>
        <v>0</v>
      </c>
      <c r="M175" s="28"/>
    </row>
    <row r="176" spans="1:13" ht="19.5" thickBot="1" x14ac:dyDescent="0.45">
      <c r="A176" s="32">
        <v>160</v>
      </c>
      <c r="B176" s="32"/>
      <c r="C176" s="33"/>
      <c r="D176" s="35"/>
      <c r="E176" s="35"/>
      <c r="F176" s="34">
        <f t="shared" si="21"/>
        <v>0</v>
      </c>
      <c r="G176" s="35"/>
      <c r="H176" s="35"/>
      <c r="I176" s="34">
        <f t="shared" si="22"/>
        <v>0</v>
      </c>
      <c r="J176" s="30">
        <f t="shared" si="23"/>
        <v>0</v>
      </c>
      <c r="K176" s="39" t="str">
        <f t="shared" si="24"/>
        <v>0</v>
      </c>
      <c r="L176" s="30">
        <f t="shared" si="25"/>
        <v>0</v>
      </c>
      <c r="M176" s="32"/>
    </row>
    <row r="177" spans="1:13" x14ac:dyDescent="0.4">
      <c r="A177" s="24">
        <v>161</v>
      </c>
      <c r="B177" s="24"/>
      <c r="C177" s="25"/>
      <c r="D177" s="27"/>
      <c r="E177" s="27"/>
      <c r="F177" s="26">
        <f t="shared" si="21"/>
        <v>0</v>
      </c>
      <c r="G177" s="27"/>
      <c r="H177" s="27"/>
      <c r="I177" s="26">
        <f t="shared" si="22"/>
        <v>0</v>
      </c>
      <c r="J177" s="36">
        <f t="shared" si="23"/>
        <v>0</v>
      </c>
      <c r="K177" s="41" t="str">
        <f t="shared" si="24"/>
        <v>0</v>
      </c>
      <c r="L177" s="36">
        <f t="shared" si="25"/>
        <v>0</v>
      </c>
      <c r="M177" s="24"/>
    </row>
    <row r="178" spans="1:13" x14ac:dyDescent="0.4">
      <c r="A178" s="28">
        <v>162</v>
      </c>
      <c r="B178" s="28"/>
      <c r="C178" s="29"/>
      <c r="D178" s="31"/>
      <c r="E178" s="31"/>
      <c r="F178" s="30">
        <f t="shared" si="21"/>
        <v>0</v>
      </c>
      <c r="G178" s="31"/>
      <c r="H178" s="31"/>
      <c r="I178" s="30">
        <f t="shared" si="22"/>
        <v>0</v>
      </c>
      <c r="J178" s="30">
        <f t="shared" si="23"/>
        <v>0</v>
      </c>
      <c r="K178" s="39" t="str">
        <f t="shared" si="24"/>
        <v>0</v>
      </c>
      <c r="L178" s="30">
        <f t="shared" si="25"/>
        <v>0</v>
      </c>
      <c r="M178" s="28"/>
    </row>
    <row r="179" spans="1:13" x14ac:dyDescent="0.4">
      <c r="A179" s="28">
        <v>163</v>
      </c>
      <c r="B179" s="28"/>
      <c r="C179" s="29"/>
      <c r="D179" s="31"/>
      <c r="E179" s="31"/>
      <c r="F179" s="30">
        <f t="shared" si="21"/>
        <v>0</v>
      </c>
      <c r="G179" s="31"/>
      <c r="H179" s="31"/>
      <c r="I179" s="30">
        <f t="shared" si="22"/>
        <v>0</v>
      </c>
      <c r="J179" s="30">
        <f t="shared" si="23"/>
        <v>0</v>
      </c>
      <c r="K179" s="39" t="str">
        <f t="shared" si="24"/>
        <v>0</v>
      </c>
      <c r="L179" s="30">
        <f t="shared" si="25"/>
        <v>0</v>
      </c>
      <c r="M179" s="28"/>
    </row>
    <row r="180" spans="1:13" x14ac:dyDescent="0.4">
      <c r="A180" s="28">
        <v>164</v>
      </c>
      <c r="B180" s="28"/>
      <c r="C180" s="29"/>
      <c r="D180" s="31"/>
      <c r="E180" s="31"/>
      <c r="F180" s="30">
        <f t="shared" si="21"/>
        <v>0</v>
      </c>
      <c r="G180" s="31"/>
      <c r="H180" s="31"/>
      <c r="I180" s="30">
        <f t="shared" si="22"/>
        <v>0</v>
      </c>
      <c r="J180" s="30">
        <f t="shared" si="23"/>
        <v>0</v>
      </c>
      <c r="K180" s="39" t="str">
        <f t="shared" si="24"/>
        <v>0</v>
      </c>
      <c r="L180" s="30">
        <f t="shared" si="25"/>
        <v>0</v>
      </c>
      <c r="M180" s="28"/>
    </row>
    <row r="181" spans="1:13" x14ac:dyDescent="0.4">
      <c r="A181" s="28">
        <v>165</v>
      </c>
      <c r="B181" s="28"/>
      <c r="C181" s="29"/>
      <c r="D181" s="31"/>
      <c r="E181" s="31"/>
      <c r="F181" s="30">
        <f t="shared" si="21"/>
        <v>0</v>
      </c>
      <c r="G181" s="31"/>
      <c r="H181" s="31"/>
      <c r="I181" s="30">
        <f t="shared" si="22"/>
        <v>0</v>
      </c>
      <c r="J181" s="30">
        <f t="shared" si="23"/>
        <v>0</v>
      </c>
      <c r="K181" s="39" t="str">
        <f t="shared" si="24"/>
        <v>0</v>
      </c>
      <c r="L181" s="30">
        <f t="shared" si="25"/>
        <v>0</v>
      </c>
      <c r="M181" s="28"/>
    </row>
    <row r="182" spans="1:13" x14ac:dyDescent="0.4">
      <c r="A182" s="28">
        <v>166</v>
      </c>
      <c r="B182" s="28"/>
      <c r="C182" s="29"/>
      <c r="D182" s="31"/>
      <c r="E182" s="31"/>
      <c r="F182" s="30">
        <f t="shared" si="21"/>
        <v>0</v>
      </c>
      <c r="G182" s="31"/>
      <c r="H182" s="31"/>
      <c r="I182" s="30">
        <f t="shared" si="22"/>
        <v>0</v>
      </c>
      <c r="J182" s="30">
        <f t="shared" si="23"/>
        <v>0</v>
      </c>
      <c r="K182" s="39" t="str">
        <f t="shared" si="24"/>
        <v>0</v>
      </c>
      <c r="L182" s="30">
        <f t="shared" si="25"/>
        <v>0</v>
      </c>
      <c r="M182" s="28"/>
    </row>
    <row r="183" spans="1:13" x14ac:dyDescent="0.4">
      <c r="A183" s="28">
        <v>167</v>
      </c>
      <c r="B183" s="28"/>
      <c r="C183" s="29"/>
      <c r="D183" s="31"/>
      <c r="E183" s="31"/>
      <c r="F183" s="30">
        <f t="shared" si="21"/>
        <v>0</v>
      </c>
      <c r="G183" s="31"/>
      <c r="H183" s="31"/>
      <c r="I183" s="30">
        <f t="shared" si="22"/>
        <v>0</v>
      </c>
      <c r="J183" s="30">
        <f t="shared" si="23"/>
        <v>0</v>
      </c>
      <c r="K183" s="39" t="str">
        <f t="shared" si="24"/>
        <v>0</v>
      </c>
      <c r="L183" s="30">
        <f t="shared" si="25"/>
        <v>0</v>
      </c>
      <c r="M183" s="28"/>
    </row>
    <row r="184" spans="1:13" x14ac:dyDescent="0.4">
      <c r="A184" s="28">
        <v>168</v>
      </c>
      <c r="B184" s="28"/>
      <c r="C184" s="29"/>
      <c r="D184" s="31"/>
      <c r="E184" s="31"/>
      <c r="F184" s="30">
        <f t="shared" si="21"/>
        <v>0</v>
      </c>
      <c r="G184" s="31"/>
      <c r="H184" s="31"/>
      <c r="I184" s="30">
        <f t="shared" si="22"/>
        <v>0</v>
      </c>
      <c r="J184" s="30">
        <f t="shared" si="23"/>
        <v>0</v>
      </c>
      <c r="K184" s="39" t="str">
        <f t="shared" si="24"/>
        <v>0</v>
      </c>
      <c r="L184" s="30">
        <f t="shared" si="25"/>
        <v>0</v>
      </c>
      <c r="M184" s="28"/>
    </row>
    <row r="185" spans="1:13" x14ac:dyDescent="0.4">
      <c r="A185" s="28">
        <v>169</v>
      </c>
      <c r="B185" s="28"/>
      <c r="C185" s="29"/>
      <c r="D185" s="31"/>
      <c r="E185" s="31"/>
      <c r="F185" s="30">
        <f t="shared" si="21"/>
        <v>0</v>
      </c>
      <c r="G185" s="31"/>
      <c r="H185" s="31"/>
      <c r="I185" s="30">
        <f t="shared" si="22"/>
        <v>0</v>
      </c>
      <c r="J185" s="30">
        <f t="shared" si="23"/>
        <v>0</v>
      </c>
      <c r="K185" s="39" t="str">
        <f t="shared" si="24"/>
        <v>0</v>
      </c>
      <c r="L185" s="30">
        <f t="shared" si="25"/>
        <v>0</v>
      </c>
      <c r="M185" s="28"/>
    </row>
    <row r="186" spans="1:13" ht="19.5" thickBot="1" x14ac:dyDescent="0.45">
      <c r="A186" s="32">
        <v>170</v>
      </c>
      <c r="B186" s="32"/>
      <c r="C186" s="33"/>
      <c r="D186" s="35"/>
      <c r="E186" s="35"/>
      <c r="F186" s="34">
        <f t="shared" si="21"/>
        <v>0</v>
      </c>
      <c r="G186" s="35"/>
      <c r="H186" s="35"/>
      <c r="I186" s="34">
        <f t="shared" si="22"/>
        <v>0</v>
      </c>
      <c r="J186" s="30">
        <f t="shared" si="23"/>
        <v>0</v>
      </c>
      <c r="K186" s="39" t="str">
        <f t="shared" si="24"/>
        <v>0</v>
      </c>
      <c r="L186" s="30">
        <f t="shared" si="25"/>
        <v>0</v>
      </c>
      <c r="M186" s="32"/>
    </row>
    <row r="187" spans="1:13" x14ac:dyDescent="0.4">
      <c r="A187" s="24">
        <v>171</v>
      </c>
      <c r="B187" s="24"/>
      <c r="C187" s="25"/>
      <c r="D187" s="27"/>
      <c r="E187" s="27"/>
      <c r="F187" s="26">
        <f t="shared" si="21"/>
        <v>0</v>
      </c>
      <c r="G187" s="27"/>
      <c r="H187" s="27"/>
      <c r="I187" s="26">
        <f t="shared" si="22"/>
        <v>0</v>
      </c>
      <c r="J187" s="36">
        <f t="shared" si="23"/>
        <v>0</v>
      </c>
      <c r="K187" s="41" t="str">
        <f t="shared" si="24"/>
        <v>0</v>
      </c>
      <c r="L187" s="36">
        <f t="shared" si="25"/>
        <v>0</v>
      </c>
      <c r="M187" s="24"/>
    </row>
    <row r="188" spans="1:13" x14ac:dyDescent="0.4">
      <c r="A188" s="28">
        <v>172</v>
      </c>
      <c r="B188" s="28"/>
      <c r="C188" s="29"/>
      <c r="D188" s="31"/>
      <c r="E188" s="31"/>
      <c r="F188" s="30">
        <f t="shared" si="21"/>
        <v>0</v>
      </c>
      <c r="G188" s="31"/>
      <c r="H188" s="31"/>
      <c r="I188" s="30">
        <f t="shared" si="22"/>
        <v>0</v>
      </c>
      <c r="J188" s="30">
        <f t="shared" si="23"/>
        <v>0</v>
      </c>
      <c r="K188" s="39" t="str">
        <f t="shared" si="24"/>
        <v>0</v>
      </c>
      <c r="L188" s="30">
        <f t="shared" si="25"/>
        <v>0</v>
      </c>
      <c r="M188" s="28"/>
    </row>
    <row r="189" spans="1:13" x14ac:dyDescent="0.4">
      <c r="A189" s="28">
        <v>173</v>
      </c>
      <c r="B189" s="28"/>
      <c r="C189" s="29"/>
      <c r="D189" s="31"/>
      <c r="E189" s="31"/>
      <c r="F189" s="30">
        <f t="shared" si="21"/>
        <v>0</v>
      </c>
      <c r="G189" s="31"/>
      <c r="H189" s="31"/>
      <c r="I189" s="30">
        <f t="shared" si="22"/>
        <v>0</v>
      </c>
      <c r="J189" s="30">
        <f t="shared" si="23"/>
        <v>0</v>
      </c>
      <c r="K189" s="39" t="str">
        <f t="shared" si="24"/>
        <v>0</v>
      </c>
      <c r="L189" s="30">
        <f t="shared" si="25"/>
        <v>0</v>
      </c>
      <c r="M189" s="28"/>
    </row>
    <row r="190" spans="1:13" x14ac:dyDescent="0.4">
      <c r="A190" s="28">
        <v>174</v>
      </c>
      <c r="B190" s="28"/>
      <c r="C190" s="29"/>
      <c r="D190" s="31"/>
      <c r="E190" s="31"/>
      <c r="F190" s="30">
        <f t="shared" si="21"/>
        <v>0</v>
      </c>
      <c r="G190" s="31"/>
      <c r="H190" s="31"/>
      <c r="I190" s="30">
        <f t="shared" si="22"/>
        <v>0</v>
      </c>
      <c r="J190" s="30">
        <f t="shared" si="23"/>
        <v>0</v>
      </c>
      <c r="K190" s="39" t="str">
        <f t="shared" si="24"/>
        <v>0</v>
      </c>
      <c r="L190" s="30">
        <f t="shared" si="25"/>
        <v>0</v>
      </c>
      <c r="M190" s="28"/>
    </row>
    <row r="191" spans="1:13" x14ac:dyDescent="0.4">
      <c r="A191" s="28">
        <v>175</v>
      </c>
      <c r="B191" s="28"/>
      <c r="C191" s="29"/>
      <c r="D191" s="31"/>
      <c r="E191" s="31"/>
      <c r="F191" s="30">
        <f t="shared" si="21"/>
        <v>0</v>
      </c>
      <c r="G191" s="31"/>
      <c r="H191" s="31"/>
      <c r="I191" s="30">
        <f t="shared" si="22"/>
        <v>0</v>
      </c>
      <c r="J191" s="30">
        <f t="shared" si="23"/>
        <v>0</v>
      </c>
      <c r="K191" s="39" t="str">
        <f t="shared" si="24"/>
        <v>0</v>
      </c>
      <c r="L191" s="30">
        <f t="shared" si="25"/>
        <v>0</v>
      </c>
      <c r="M191" s="28"/>
    </row>
    <row r="192" spans="1:13" x14ac:dyDescent="0.4">
      <c r="A192" s="28">
        <v>176</v>
      </c>
      <c r="B192" s="28"/>
      <c r="C192" s="29"/>
      <c r="D192" s="31"/>
      <c r="E192" s="31"/>
      <c r="F192" s="30">
        <f t="shared" si="21"/>
        <v>0</v>
      </c>
      <c r="G192" s="31"/>
      <c r="H192" s="31"/>
      <c r="I192" s="30">
        <f t="shared" si="22"/>
        <v>0</v>
      </c>
      <c r="J192" s="30">
        <f t="shared" si="23"/>
        <v>0</v>
      </c>
      <c r="K192" s="39" t="str">
        <f t="shared" si="24"/>
        <v>0</v>
      </c>
      <c r="L192" s="30">
        <f t="shared" si="25"/>
        <v>0</v>
      </c>
      <c r="M192" s="28"/>
    </row>
    <row r="193" spans="1:13" x14ac:dyDescent="0.4">
      <c r="A193" s="28">
        <v>177</v>
      </c>
      <c r="B193" s="28"/>
      <c r="C193" s="29"/>
      <c r="D193" s="31"/>
      <c r="E193" s="31"/>
      <c r="F193" s="30">
        <f t="shared" si="21"/>
        <v>0</v>
      </c>
      <c r="G193" s="31"/>
      <c r="H193" s="31"/>
      <c r="I193" s="30">
        <f t="shared" si="22"/>
        <v>0</v>
      </c>
      <c r="J193" s="30">
        <f t="shared" si="23"/>
        <v>0</v>
      </c>
      <c r="K193" s="39" t="str">
        <f t="shared" si="24"/>
        <v>0</v>
      </c>
      <c r="L193" s="30">
        <f t="shared" si="25"/>
        <v>0</v>
      </c>
      <c r="M193" s="28"/>
    </row>
    <row r="194" spans="1:13" x14ac:dyDescent="0.4">
      <c r="A194" s="28">
        <v>178</v>
      </c>
      <c r="B194" s="28"/>
      <c r="C194" s="29"/>
      <c r="D194" s="31"/>
      <c r="E194" s="31"/>
      <c r="F194" s="30">
        <f t="shared" si="21"/>
        <v>0</v>
      </c>
      <c r="G194" s="31"/>
      <c r="H194" s="31"/>
      <c r="I194" s="30">
        <f t="shared" si="22"/>
        <v>0</v>
      </c>
      <c r="J194" s="30">
        <f t="shared" si="23"/>
        <v>0</v>
      </c>
      <c r="K194" s="39" t="str">
        <f t="shared" si="24"/>
        <v>0</v>
      </c>
      <c r="L194" s="30">
        <f t="shared" si="25"/>
        <v>0</v>
      </c>
      <c r="M194" s="28"/>
    </row>
    <row r="195" spans="1:13" x14ac:dyDescent="0.4">
      <c r="A195" s="28">
        <v>179</v>
      </c>
      <c r="B195" s="28"/>
      <c r="C195" s="29"/>
      <c r="D195" s="31"/>
      <c r="E195" s="31"/>
      <c r="F195" s="30">
        <f t="shared" si="21"/>
        <v>0</v>
      </c>
      <c r="G195" s="31"/>
      <c r="H195" s="31"/>
      <c r="I195" s="30">
        <f t="shared" si="22"/>
        <v>0</v>
      </c>
      <c r="J195" s="30">
        <f t="shared" si="23"/>
        <v>0</v>
      </c>
      <c r="K195" s="39" t="str">
        <f t="shared" si="24"/>
        <v>0</v>
      </c>
      <c r="L195" s="30">
        <f t="shared" si="25"/>
        <v>0</v>
      </c>
      <c r="M195" s="28"/>
    </row>
    <row r="196" spans="1:13" ht="19.5" thickBot="1" x14ac:dyDescent="0.45">
      <c r="A196" s="32">
        <v>180</v>
      </c>
      <c r="B196" s="32"/>
      <c r="C196" s="33"/>
      <c r="D196" s="35"/>
      <c r="E196" s="35"/>
      <c r="F196" s="34">
        <f t="shared" si="21"/>
        <v>0</v>
      </c>
      <c r="G196" s="35"/>
      <c r="H196" s="35"/>
      <c r="I196" s="34">
        <f t="shared" si="22"/>
        <v>0</v>
      </c>
      <c r="J196" s="30">
        <f t="shared" si="23"/>
        <v>0</v>
      </c>
      <c r="K196" s="39" t="str">
        <f t="shared" si="24"/>
        <v>0</v>
      </c>
      <c r="L196" s="30">
        <f t="shared" si="25"/>
        <v>0</v>
      </c>
      <c r="M196" s="32"/>
    </row>
    <row r="197" spans="1:13" x14ac:dyDescent="0.4">
      <c r="A197" s="24">
        <v>181</v>
      </c>
      <c r="B197" s="24"/>
      <c r="C197" s="25"/>
      <c r="D197" s="27"/>
      <c r="E197" s="27"/>
      <c r="F197" s="26">
        <f t="shared" si="21"/>
        <v>0</v>
      </c>
      <c r="G197" s="27"/>
      <c r="H197" s="27"/>
      <c r="I197" s="26">
        <f t="shared" si="22"/>
        <v>0</v>
      </c>
      <c r="J197" s="36">
        <f t="shared" si="23"/>
        <v>0</v>
      </c>
      <c r="K197" s="41" t="str">
        <f t="shared" si="24"/>
        <v>0</v>
      </c>
      <c r="L197" s="36">
        <f t="shared" si="25"/>
        <v>0</v>
      </c>
      <c r="M197" s="24"/>
    </row>
    <row r="198" spans="1:13" x14ac:dyDescent="0.4">
      <c r="A198" s="28">
        <v>182</v>
      </c>
      <c r="B198" s="28"/>
      <c r="C198" s="29"/>
      <c r="D198" s="31"/>
      <c r="E198" s="31"/>
      <c r="F198" s="30">
        <f t="shared" si="21"/>
        <v>0</v>
      </c>
      <c r="G198" s="31"/>
      <c r="H198" s="31"/>
      <c r="I198" s="30">
        <f t="shared" si="22"/>
        <v>0</v>
      </c>
      <c r="J198" s="30">
        <f t="shared" si="23"/>
        <v>0</v>
      </c>
      <c r="K198" s="39" t="str">
        <f t="shared" si="24"/>
        <v>0</v>
      </c>
      <c r="L198" s="30">
        <f t="shared" si="25"/>
        <v>0</v>
      </c>
      <c r="M198" s="28"/>
    </row>
    <row r="199" spans="1:13" x14ac:dyDescent="0.4">
      <c r="A199" s="28">
        <v>183</v>
      </c>
      <c r="B199" s="28"/>
      <c r="C199" s="29"/>
      <c r="D199" s="31"/>
      <c r="E199" s="31"/>
      <c r="F199" s="30">
        <f t="shared" si="21"/>
        <v>0</v>
      </c>
      <c r="G199" s="31"/>
      <c r="H199" s="31"/>
      <c r="I199" s="30">
        <f t="shared" si="22"/>
        <v>0</v>
      </c>
      <c r="J199" s="30">
        <f t="shared" si="23"/>
        <v>0</v>
      </c>
      <c r="K199" s="39" t="str">
        <f t="shared" si="24"/>
        <v>0</v>
      </c>
      <c r="L199" s="30">
        <f t="shared" si="25"/>
        <v>0</v>
      </c>
      <c r="M199" s="28"/>
    </row>
    <row r="200" spans="1:13" x14ac:dyDescent="0.4">
      <c r="A200" s="28">
        <v>184</v>
      </c>
      <c r="B200" s="28"/>
      <c r="C200" s="29"/>
      <c r="D200" s="31"/>
      <c r="E200" s="31"/>
      <c r="F200" s="30">
        <f t="shared" si="21"/>
        <v>0</v>
      </c>
      <c r="G200" s="31"/>
      <c r="H200" s="31"/>
      <c r="I200" s="30">
        <f t="shared" si="22"/>
        <v>0</v>
      </c>
      <c r="J200" s="30">
        <f t="shared" si="23"/>
        <v>0</v>
      </c>
      <c r="K200" s="39" t="str">
        <f t="shared" si="24"/>
        <v>0</v>
      </c>
      <c r="L200" s="30">
        <f t="shared" si="25"/>
        <v>0</v>
      </c>
      <c r="M200" s="28"/>
    </row>
    <row r="201" spans="1:13" x14ac:dyDescent="0.4">
      <c r="A201" s="28">
        <v>185</v>
      </c>
      <c r="B201" s="28"/>
      <c r="C201" s="29"/>
      <c r="D201" s="31"/>
      <c r="E201" s="31"/>
      <c r="F201" s="30">
        <f t="shared" si="21"/>
        <v>0</v>
      </c>
      <c r="G201" s="31"/>
      <c r="H201" s="31"/>
      <c r="I201" s="30">
        <f t="shared" si="22"/>
        <v>0</v>
      </c>
      <c r="J201" s="30">
        <f t="shared" si="23"/>
        <v>0</v>
      </c>
      <c r="K201" s="39" t="str">
        <f t="shared" si="24"/>
        <v>0</v>
      </c>
      <c r="L201" s="30">
        <f t="shared" si="25"/>
        <v>0</v>
      </c>
      <c r="M201" s="28"/>
    </row>
    <row r="202" spans="1:13" x14ac:dyDescent="0.4">
      <c r="A202" s="28">
        <v>186</v>
      </c>
      <c r="B202" s="28"/>
      <c r="C202" s="29"/>
      <c r="D202" s="31"/>
      <c r="E202" s="31"/>
      <c r="F202" s="30">
        <f t="shared" si="21"/>
        <v>0</v>
      </c>
      <c r="G202" s="31"/>
      <c r="H202" s="31"/>
      <c r="I202" s="30">
        <f t="shared" si="22"/>
        <v>0</v>
      </c>
      <c r="J202" s="30">
        <f t="shared" si="23"/>
        <v>0</v>
      </c>
      <c r="K202" s="39" t="str">
        <f t="shared" si="24"/>
        <v>0</v>
      </c>
      <c r="L202" s="30">
        <f t="shared" si="25"/>
        <v>0</v>
      </c>
      <c r="M202" s="28"/>
    </row>
    <row r="203" spans="1:13" x14ac:dyDescent="0.4">
      <c r="A203" s="28">
        <v>187</v>
      </c>
      <c r="B203" s="28"/>
      <c r="C203" s="29"/>
      <c r="D203" s="31"/>
      <c r="E203" s="31"/>
      <c r="F203" s="30">
        <f t="shared" si="21"/>
        <v>0</v>
      </c>
      <c r="G203" s="31"/>
      <c r="H203" s="31"/>
      <c r="I203" s="30">
        <f t="shared" si="22"/>
        <v>0</v>
      </c>
      <c r="J203" s="30">
        <f t="shared" si="23"/>
        <v>0</v>
      </c>
      <c r="K203" s="39" t="str">
        <f t="shared" si="24"/>
        <v>0</v>
      </c>
      <c r="L203" s="30">
        <f t="shared" si="25"/>
        <v>0</v>
      </c>
      <c r="M203" s="28"/>
    </row>
    <row r="204" spans="1:13" x14ac:dyDescent="0.4">
      <c r="A204" s="28">
        <v>188</v>
      </c>
      <c r="B204" s="28"/>
      <c r="C204" s="29"/>
      <c r="D204" s="31"/>
      <c r="E204" s="31"/>
      <c r="F204" s="30">
        <f t="shared" si="21"/>
        <v>0</v>
      </c>
      <c r="G204" s="31"/>
      <c r="H204" s="31"/>
      <c r="I204" s="30">
        <f t="shared" si="22"/>
        <v>0</v>
      </c>
      <c r="J204" s="30">
        <f t="shared" si="23"/>
        <v>0</v>
      </c>
      <c r="K204" s="39" t="str">
        <f t="shared" si="24"/>
        <v>0</v>
      </c>
      <c r="L204" s="30">
        <f t="shared" si="25"/>
        <v>0</v>
      </c>
      <c r="M204" s="28"/>
    </row>
    <row r="205" spans="1:13" x14ac:dyDescent="0.4">
      <c r="A205" s="28">
        <v>189</v>
      </c>
      <c r="B205" s="28"/>
      <c r="C205" s="29"/>
      <c r="D205" s="31"/>
      <c r="E205" s="31"/>
      <c r="F205" s="30">
        <f t="shared" si="21"/>
        <v>0</v>
      </c>
      <c r="G205" s="31"/>
      <c r="H205" s="31"/>
      <c r="I205" s="30">
        <f t="shared" si="22"/>
        <v>0</v>
      </c>
      <c r="J205" s="30">
        <f t="shared" si="23"/>
        <v>0</v>
      </c>
      <c r="K205" s="39" t="str">
        <f t="shared" si="24"/>
        <v>0</v>
      </c>
      <c r="L205" s="30">
        <f t="shared" si="25"/>
        <v>0</v>
      </c>
      <c r="M205" s="28"/>
    </row>
    <row r="206" spans="1:13" ht="19.5" thickBot="1" x14ac:dyDescent="0.45">
      <c r="A206" s="32">
        <v>190</v>
      </c>
      <c r="B206" s="32"/>
      <c r="C206" s="33"/>
      <c r="D206" s="35"/>
      <c r="E206" s="35"/>
      <c r="F206" s="34">
        <f t="shared" si="21"/>
        <v>0</v>
      </c>
      <c r="G206" s="35"/>
      <c r="H206" s="35"/>
      <c r="I206" s="34">
        <f t="shared" si="22"/>
        <v>0</v>
      </c>
      <c r="J206" s="30">
        <f t="shared" si="23"/>
        <v>0</v>
      </c>
      <c r="K206" s="39" t="str">
        <f t="shared" si="24"/>
        <v>0</v>
      </c>
      <c r="L206" s="30">
        <f t="shared" si="25"/>
        <v>0</v>
      </c>
      <c r="M206" s="32"/>
    </row>
    <row r="207" spans="1:13" x14ac:dyDescent="0.4">
      <c r="A207" s="24">
        <v>191</v>
      </c>
      <c r="B207" s="24"/>
      <c r="C207" s="25"/>
      <c r="D207" s="27"/>
      <c r="E207" s="27"/>
      <c r="F207" s="26">
        <f t="shared" ref="F207:F256" si="26">D207-E207</f>
        <v>0</v>
      </c>
      <c r="G207" s="27"/>
      <c r="H207" s="27"/>
      <c r="I207" s="26">
        <f t="shared" ref="I207:I256" si="27">G207-H207</f>
        <v>0</v>
      </c>
      <c r="J207" s="36">
        <f t="shared" si="23"/>
        <v>0</v>
      </c>
      <c r="K207" s="41" t="str">
        <f t="shared" si="24"/>
        <v>0</v>
      </c>
      <c r="L207" s="36">
        <f t="shared" si="25"/>
        <v>0</v>
      </c>
      <c r="M207" s="24"/>
    </row>
    <row r="208" spans="1:13" x14ac:dyDescent="0.4">
      <c r="A208" s="28">
        <v>192</v>
      </c>
      <c r="B208" s="28"/>
      <c r="C208" s="29"/>
      <c r="D208" s="31"/>
      <c r="E208" s="31"/>
      <c r="F208" s="30">
        <f t="shared" si="26"/>
        <v>0</v>
      </c>
      <c r="G208" s="31"/>
      <c r="H208" s="31"/>
      <c r="I208" s="30">
        <f t="shared" si="27"/>
        <v>0</v>
      </c>
      <c r="J208" s="30">
        <f t="shared" si="23"/>
        <v>0</v>
      </c>
      <c r="K208" s="39" t="str">
        <f t="shared" si="24"/>
        <v>0</v>
      </c>
      <c r="L208" s="30">
        <f t="shared" si="25"/>
        <v>0</v>
      </c>
      <c r="M208" s="28"/>
    </row>
    <row r="209" spans="1:13" x14ac:dyDescent="0.4">
      <c r="A209" s="28">
        <v>193</v>
      </c>
      <c r="B209" s="28"/>
      <c r="C209" s="29"/>
      <c r="D209" s="31"/>
      <c r="E209" s="31"/>
      <c r="F209" s="30">
        <f t="shared" si="26"/>
        <v>0</v>
      </c>
      <c r="G209" s="31"/>
      <c r="H209" s="31"/>
      <c r="I209" s="30">
        <f t="shared" si="27"/>
        <v>0</v>
      </c>
      <c r="J209" s="30">
        <f t="shared" si="23"/>
        <v>0</v>
      </c>
      <c r="K209" s="39" t="str">
        <f t="shared" si="24"/>
        <v>0</v>
      </c>
      <c r="L209" s="30">
        <f t="shared" si="25"/>
        <v>0</v>
      </c>
      <c r="M209" s="28"/>
    </row>
    <row r="210" spans="1:13" x14ac:dyDescent="0.4">
      <c r="A210" s="28">
        <v>194</v>
      </c>
      <c r="B210" s="28"/>
      <c r="C210" s="29"/>
      <c r="D210" s="31"/>
      <c r="E210" s="31"/>
      <c r="F210" s="30">
        <f t="shared" si="26"/>
        <v>0</v>
      </c>
      <c r="G210" s="31"/>
      <c r="H210" s="31"/>
      <c r="I210" s="30">
        <f t="shared" si="27"/>
        <v>0</v>
      </c>
      <c r="J210" s="30">
        <f t="shared" si="23"/>
        <v>0</v>
      </c>
      <c r="K210" s="39" t="str">
        <f t="shared" si="24"/>
        <v>0</v>
      </c>
      <c r="L210" s="30">
        <f t="shared" si="25"/>
        <v>0</v>
      </c>
      <c r="M210" s="28"/>
    </row>
    <row r="211" spans="1:13" x14ac:dyDescent="0.4">
      <c r="A211" s="28">
        <v>195</v>
      </c>
      <c r="B211" s="28"/>
      <c r="C211" s="29"/>
      <c r="D211" s="31"/>
      <c r="E211" s="31"/>
      <c r="F211" s="30">
        <f t="shared" si="26"/>
        <v>0</v>
      </c>
      <c r="G211" s="31"/>
      <c r="H211" s="31"/>
      <c r="I211" s="30">
        <f t="shared" si="27"/>
        <v>0</v>
      </c>
      <c r="J211" s="30">
        <f t="shared" si="23"/>
        <v>0</v>
      </c>
      <c r="K211" s="39" t="str">
        <f t="shared" si="24"/>
        <v>0</v>
      </c>
      <c r="L211" s="30">
        <f t="shared" si="25"/>
        <v>0</v>
      </c>
      <c r="M211" s="28"/>
    </row>
    <row r="212" spans="1:13" x14ac:dyDescent="0.4">
      <c r="A212" s="28">
        <v>196</v>
      </c>
      <c r="B212" s="28"/>
      <c r="C212" s="29"/>
      <c r="D212" s="31"/>
      <c r="E212" s="31"/>
      <c r="F212" s="30">
        <f t="shared" si="26"/>
        <v>0</v>
      </c>
      <c r="G212" s="31"/>
      <c r="H212" s="31"/>
      <c r="I212" s="30">
        <f t="shared" si="27"/>
        <v>0</v>
      </c>
      <c r="J212" s="30">
        <f t="shared" si="23"/>
        <v>0</v>
      </c>
      <c r="K212" s="39" t="str">
        <f t="shared" si="24"/>
        <v>0</v>
      </c>
      <c r="L212" s="30">
        <f t="shared" si="25"/>
        <v>0</v>
      </c>
      <c r="M212" s="28"/>
    </row>
    <row r="213" spans="1:13" x14ac:dyDescent="0.4">
      <c r="A213" s="28">
        <v>197</v>
      </c>
      <c r="B213" s="28"/>
      <c r="C213" s="29"/>
      <c r="D213" s="31"/>
      <c r="E213" s="31"/>
      <c r="F213" s="30">
        <f t="shared" si="26"/>
        <v>0</v>
      </c>
      <c r="G213" s="31"/>
      <c r="H213" s="31"/>
      <c r="I213" s="30">
        <f t="shared" si="27"/>
        <v>0</v>
      </c>
      <c r="J213" s="30">
        <f t="shared" si="23"/>
        <v>0</v>
      </c>
      <c r="K213" s="39" t="str">
        <f t="shared" si="24"/>
        <v>0</v>
      </c>
      <c r="L213" s="30">
        <f t="shared" si="25"/>
        <v>0</v>
      </c>
      <c r="M213" s="28"/>
    </row>
    <row r="214" spans="1:13" x14ac:dyDescent="0.4">
      <c r="A214" s="28">
        <v>198</v>
      </c>
      <c r="B214" s="28"/>
      <c r="C214" s="29"/>
      <c r="D214" s="31"/>
      <c r="E214" s="31"/>
      <c r="F214" s="30">
        <f t="shared" si="26"/>
        <v>0</v>
      </c>
      <c r="G214" s="31"/>
      <c r="H214" s="31"/>
      <c r="I214" s="30">
        <f t="shared" si="27"/>
        <v>0</v>
      </c>
      <c r="J214" s="30">
        <f t="shared" si="23"/>
        <v>0</v>
      </c>
      <c r="K214" s="39" t="str">
        <f t="shared" si="24"/>
        <v>0</v>
      </c>
      <c r="L214" s="30">
        <f t="shared" si="25"/>
        <v>0</v>
      </c>
      <c r="M214" s="28"/>
    </row>
    <row r="215" spans="1:13" x14ac:dyDescent="0.4">
      <c r="A215" s="28">
        <v>199</v>
      </c>
      <c r="B215" s="28"/>
      <c r="C215" s="29"/>
      <c r="D215" s="31"/>
      <c r="E215" s="31"/>
      <c r="F215" s="30">
        <f t="shared" si="26"/>
        <v>0</v>
      </c>
      <c r="G215" s="31"/>
      <c r="H215" s="31"/>
      <c r="I215" s="30">
        <f t="shared" si="27"/>
        <v>0</v>
      </c>
      <c r="J215" s="30">
        <f t="shared" si="23"/>
        <v>0</v>
      </c>
      <c r="K215" s="39" t="str">
        <f t="shared" si="24"/>
        <v>0</v>
      </c>
      <c r="L215" s="30">
        <f t="shared" si="25"/>
        <v>0</v>
      </c>
      <c r="M215" s="28"/>
    </row>
    <row r="216" spans="1:13" ht="19.5" thickBot="1" x14ac:dyDescent="0.45">
      <c r="A216" s="32">
        <v>200</v>
      </c>
      <c r="B216" s="32"/>
      <c r="C216" s="33"/>
      <c r="D216" s="35"/>
      <c r="E216" s="35"/>
      <c r="F216" s="34">
        <f t="shared" si="26"/>
        <v>0</v>
      </c>
      <c r="G216" s="35"/>
      <c r="H216" s="35"/>
      <c r="I216" s="34">
        <f t="shared" si="27"/>
        <v>0</v>
      </c>
      <c r="J216" s="30">
        <f t="shared" si="23"/>
        <v>0</v>
      </c>
      <c r="K216" s="39" t="str">
        <f t="shared" si="24"/>
        <v>0</v>
      </c>
      <c r="L216" s="30">
        <f t="shared" si="25"/>
        <v>0</v>
      </c>
      <c r="M216" s="32"/>
    </row>
    <row r="217" spans="1:13" x14ac:dyDescent="0.4">
      <c r="A217" s="24">
        <v>201</v>
      </c>
      <c r="B217" s="24"/>
      <c r="C217" s="25"/>
      <c r="D217" s="27"/>
      <c r="E217" s="27"/>
      <c r="F217" s="26">
        <f t="shared" si="26"/>
        <v>0</v>
      </c>
      <c r="G217" s="27"/>
      <c r="H217" s="27"/>
      <c r="I217" s="26">
        <f t="shared" si="27"/>
        <v>0</v>
      </c>
      <c r="J217" s="36">
        <f t="shared" si="23"/>
        <v>0</v>
      </c>
      <c r="K217" s="41" t="str">
        <f t="shared" si="24"/>
        <v>0</v>
      </c>
      <c r="L217" s="36">
        <f t="shared" si="25"/>
        <v>0</v>
      </c>
      <c r="M217" s="24"/>
    </row>
    <row r="218" spans="1:13" x14ac:dyDescent="0.4">
      <c r="A218" s="28">
        <v>202</v>
      </c>
      <c r="B218" s="28"/>
      <c r="C218" s="29"/>
      <c r="D218" s="31"/>
      <c r="E218" s="31"/>
      <c r="F218" s="30">
        <f t="shared" si="26"/>
        <v>0</v>
      </c>
      <c r="G218" s="31"/>
      <c r="H218" s="31"/>
      <c r="I218" s="30">
        <f t="shared" si="27"/>
        <v>0</v>
      </c>
      <c r="J218" s="30">
        <f t="shared" si="23"/>
        <v>0</v>
      </c>
      <c r="K218" s="39" t="str">
        <f t="shared" si="24"/>
        <v>0</v>
      </c>
      <c r="L218" s="30">
        <f t="shared" si="25"/>
        <v>0</v>
      </c>
      <c r="M218" s="28"/>
    </row>
    <row r="219" spans="1:13" x14ac:dyDescent="0.4">
      <c r="A219" s="28">
        <v>203</v>
      </c>
      <c r="B219" s="28"/>
      <c r="C219" s="29"/>
      <c r="D219" s="31"/>
      <c r="E219" s="31"/>
      <c r="F219" s="30">
        <f t="shared" si="26"/>
        <v>0</v>
      </c>
      <c r="G219" s="31"/>
      <c r="H219" s="31"/>
      <c r="I219" s="30">
        <f t="shared" si="27"/>
        <v>0</v>
      </c>
      <c r="J219" s="30">
        <f t="shared" si="23"/>
        <v>0</v>
      </c>
      <c r="K219" s="39" t="str">
        <f t="shared" si="24"/>
        <v>0</v>
      </c>
      <c r="L219" s="30">
        <f t="shared" si="25"/>
        <v>0</v>
      </c>
      <c r="M219" s="28"/>
    </row>
    <row r="220" spans="1:13" x14ac:dyDescent="0.4">
      <c r="A220" s="28">
        <v>204</v>
      </c>
      <c r="B220" s="28"/>
      <c r="C220" s="29"/>
      <c r="D220" s="31"/>
      <c r="E220" s="31"/>
      <c r="F220" s="30">
        <f t="shared" si="26"/>
        <v>0</v>
      </c>
      <c r="G220" s="31"/>
      <c r="H220" s="31"/>
      <c r="I220" s="30">
        <f t="shared" si="27"/>
        <v>0</v>
      </c>
      <c r="J220" s="30">
        <f t="shared" si="23"/>
        <v>0</v>
      </c>
      <c r="K220" s="39" t="str">
        <f t="shared" si="24"/>
        <v>0</v>
      </c>
      <c r="L220" s="30">
        <f t="shared" si="25"/>
        <v>0</v>
      </c>
      <c r="M220" s="28"/>
    </row>
    <row r="221" spans="1:13" x14ac:dyDescent="0.4">
      <c r="A221" s="28">
        <v>205</v>
      </c>
      <c r="B221" s="28"/>
      <c r="C221" s="29"/>
      <c r="D221" s="31"/>
      <c r="E221" s="31"/>
      <c r="F221" s="30">
        <f t="shared" si="26"/>
        <v>0</v>
      </c>
      <c r="G221" s="31"/>
      <c r="H221" s="31"/>
      <c r="I221" s="30">
        <f t="shared" si="27"/>
        <v>0</v>
      </c>
      <c r="J221" s="30">
        <f t="shared" ref="J221:J266" si="28">F221+I221</f>
        <v>0</v>
      </c>
      <c r="K221" s="39" t="str">
        <f t="shared" ref="K221:K266" si="29">IF(E221&lt;0,"マイナス請求",IF(J221=2000*1.1,"○",IF(J221=0,"0",IF(J221&lt;2000*1.1,"値引残","要確認"))))</f>
        <v>0</v>
      </c>
      <c r="L221" s="30">
        <f t="shared" ref="L221:L266" si="30">ROUNDUP(J221/1.1,0)</f>
        <v>0</v>
      </c>
      <c r="M221" s="28"/>
    </row>
    <row r="222" spans="1:13" x14ac:dyDescent="0.4">
      <c r="A222" s="28">
        <v>206</v>
      </c>
      <c r="B222" s="28"/>
      <c r="C222" s="29"/>
      <c r="D222" s="31"/>
      <c r="E222" s="31"/>
      <c r="F222" s="30">
        <f t="shared" si="26"/>
        <v>0</v>
      </c>
      <c r="G222" s="31"/>
      <c r="H222" s="31"/>
      <c r="I222" s="30">
        <f t="shared" si="27"/>
        <v>0</v>
      </c>
      <c r="J222" s="30">
        <f t="shared" si="28"/>
        <v>0</v>
      </c>
      <c r="K222" s="39" t="str">
        <f t="shared" si="29"/>
        <v>0</v>
      </c>
      <c r="L222" s="30">
        <f t="shared" si="30"/>
        <v>0</v>
      </c>
      <c r="M222" s="28"/>
    </row>
    <row r="223" spans="1:13" x14ac:dyDescent="0.4">
      <c r="A223" s="28">
        <v>207</v>
      </c>
      <c r="B223" s="28"/>
      <c r="C223" s="29"/>
      <c r="D223" s="31"/>
      <c r="E223" s="31"/>
      <c r="F223" s="30">
        <f t="shared" si="26"/>
        <v>0</v>
      </c>
      <c r="G223" s="31"/>
      <c r="H223" s="31"/>
      <c r="I223" s="30">
        <f t="shared" si="27"/>
        <v>0</v>
      </c>
      <c r="J223" s="30">
        <f t="shared" si="28"/>
        <v>0</v>
      </c>
      <c r="K223" s="39" t="str">
        <f t="shared" si="29"/>
        <v>0</v>
      </c>
      <c r="L223" s="30">
        <f t="shared" si="30"/>
        <v>0</v>
      </c>
      <c r="M223" s="28"/>
    </row>
    <row r="224" spans="1:13" x14ac:dyDescent="0.4">
      <c r="A224" s="28">
        <v>208</v>
      </c>
      <c r="B224" s="28"/>
      <c r="C224" s="29"/>
      <c r="D224" s="31"/>
      <c r="E224" s="31"/>
      <c r="F224" s="30">
        <f t="shared" si="26"/>
        <v>0</v>
      </c>
      <c r="G224" s="31"/>
      <c r="H224" s="31"/>
      <c r="I224" s="30">
        <f t="shared" si="27"/>
        <v>0</v>
      </c>
      <c r="J224" s="30">
        <f t="shared" si="28"/>
        <v>0</v>
      </c>
      <c r="K224" s="39" t="str">
        <f t="shared" si="29"/>
        <v>0</v>
      </c>
      <c r="L224" s="30">
        <f t="shared" si="30"/>
        <v>0</v>
      </c>
      <c r="M224" s="28"/>
    </row>
    <row r="225" spans="1:13" x14ac:dyDescent="0.4">
      <c r="A225" s="28">
        <v>209</v>
      </c>
      <c r="B225" s="28"/>
      <c r="C225" s="29"/>
      <c r="D225" s="31"/>
      <c r="E225" s="31"/>
      <c r="F225" s="30">
        <f t="shared" si="26"/>
        <v>0</v>
      </c>
      <c r="G225" s="31"/>
      <c r="H225" s="31"/>
      <c r="I225" s="30">
        <f t="shared" si="27"/>
        <v>0</v>
      </c>
      <c r="J225" s="30">
        <f t="shared" si="28"/>
        <v>0</v>
      </c>
      <c r="K225" s="39" t="str">
        <f t="shared" si="29"/>
        <v>0</v>
      </c>
      <c r="L225" s="30">
        <f t="shared" si="30"/>
        <v>0</v>
      </c>
      <c r="M225" s="28"/>
    </row>
    <row r="226" spans="1:13" ht="19.5" thickBot="1" x14ac:dyDescent="0.45">
      <c r="A226" s="32">
        <v>210</v>
      </c>
      <c r="B226" s="32"/>
      <c r="C226" s="33"/>
      <c r="D226" s="35"/>
      <c r="E226" s="35"/>
      <c r="F226" s="34">
        <f t="shared" si="26"/>
        <v>0</v>
      </c>
      <c r="G226" s="35"/>
      <c r="H226" s="35"/>
      <c r="I226" s="34">
        <f t="shared" si="27"/>
        <v>0</v>
      </c>
      <c r="J226" s="30">
        <f t="shared" si="28"/>
        <v>0</v>
      </c>
      <c r="K226" s="39" t="str">
        <f t="shared" si="29"/>
        <v>0</v>
      </c>
      <c r="L226" s="30">
        <f t="shared" si="30"/>
        <v>0</v>
      </c>
      <c r="M226" s="32"/>
    </row>
    <row r="227" spans="1:13" x14ac:dyDescent="0.4">
      <c r="A227" s="24">
        <v>211</v>
      </c>
      <c r="B227" s="24"/>
      <c r="C227" s="25"/>
      <c r="D227" s="27"/>
      <c r="E227" s="27"/>
      <c r="F227" s="26">
        <f t="shared" si="26"/>
        <v>0</v>
      </c>
      <c r="G227" s="27"/>
      <c r="H227" s="27"/>
      <c r="I227" s="26">
        <f t="shared" si="27"/>
        <v>0</v>
      </c>
      <c r="J227" s="36">
        <f t="shared" si="28"/>
        <v>0</v>
      </c>
      <c r="K227" s="41" t="str">
        <f t="shared" si="29"/>
        <v>0</v>
      </c>
      <c r="L227" s="36">
        <f t="shared" si="30"/>
        <v>0</v>
      </c>
      <c r="M227" s="24"/>
    </row>
    <row r="228" spans="1:13" x14ac:dyDescent="0.4">
      <c r="A228" s="28">
        <v>212</v>
      </c>
      <c r="B228" s="28"/>
      <c r="C228" s="29"/>
      <c r="D228" s="31"/>
      <c r="E228" s="31"/>
      <c r="F228" s="30">
        <f t="shared" si="26"/>
        <v>0</v>
      </c>
      <c r="G228" s="31"/>
      <c r="H228" s="31"/>
      <c r="I228" s="30">
        <f t="shared" si="27"/>
        <v>0</v>
      </c>
      <c r="J228" s="30">
        <f t="shared" si="28"/>
        <v>0</v>
      </c>
      <c r="K228" s="39" t="str">
        <f t="shared" si="29"/>
        <v>0</v>
      </c>
      <c r="L228" s="30">
        <f t="shared" si="30"/>
        <v>0</v>
      </c>
      <c r="M228" s="28"/>
    </row>
    <row r="229" spans="1:13" x14ac:dyDescent="0.4">
      <c r="A229" s="28">
        <v>213</v>
      </c>
      <c r="B229" s="28"/>
      <c r="C229" s="29"/>
      <c r="D229" s="31"/>
      <c r="E229" s="31"/>
      <c r="F229" s="30">
        <f t="shared" si="26"/>
        <v>0</v>
      </c>
      <c r="G229" s="31"/>
      <c r="H229" s="31"/>
      <c r="I229" s="30">
        <f t="shared" si="27"/>
        <v>0</v>
      </c>
      <c r="J229" s="30">
        <f t="shared" si="28"/>
        <v>0</v>
      </c>
      <c r="K229" s="39" t="str">
        <f t="shared" si="29"/>
        <v>0</v>
      </c>
      <c r="L229" s="30">
        <f t="shared" si="30"/>
        <v>0</v>
      </c>
      <c r="M229" s="28"/>
    </row>
    <row r="230" spans="1:13" x14ac:dyDescent="0.4">
      <c r="A230" s="28">
        <v>214</v>
      </c>
      <c r="B230" s="28"/>
      <c r="C230" s="29"/>
      <c r="D230" s="31"/>
      <c r="E230" s="31"/>
      <c r="F230" s="30">
        <f t="shared" si="26"/>
        <v>0</v>
      </c>
      <c r="G230" s="31"/>
      <c r="H230" s="31"/>
      <c r="I230" s="30">
        <f t="shared" si="27"/>
        <v>0</v>
      </c>
      <c r="J230" s="30">
        <f t="shared" si="28"/>
        <v>0</v>
      </c>
      <c r="K230" s="39" t="str">
        <f t="shared" si="29"/>
        <v>0</v>
      </c>
      <c r="L230" s="30">
        <f t="shared" si="30"/>
        <v>0</v>
      </c>
      <c r="M230" s="28"/>
    </row>
    <row r="231" spans="1:13" x14ac:dyDescent="0.4">
      <c r="A231" s="28">
        <v>215</v>
      </c>
      <c r="B231" s="28"/>
      <c r="C231" s="29"/>
      <c r="D231" s="31"/>
      <c r="E231" s="31"/>
      <c r="F231" s="30">
        <f t="shared" si="26"/>
        <v>0</v>
      </c>
      <c r="G231" s="31"/>
      <c r="H231" s="31"/>
      <c r="I231" s="30">
        <f t="shared" si="27"/>
        <v>0</v>
      </c>
      <c r="J231" s="30">
        <f t="shared" si="28"/>
        <v>0</v>
      </c>
      <c r="K231" s="39" t="str">
        <f t="shared" si="29"/>
        <v>0</v>
      </c>
      <c r="L231" s="30">
        <f t="shared" si="30"/>
        <v>0</v>
      </c>
      <c r="M231" s="28"/>
    </row>
    <row r="232" spans="1:13" x14ac:dyDescent="0.4">
      <c r="A232" s="28">
        <v>216</v>
      </c>
      <c r="B232" s="28"/>
      <c r="C232" s="29"/>
      <c r="D232" s="31"/>
      <c r="E232" s="31"/>
      <c r="F232" s="30">
        <f t="shared" si="26"/>
        <v>0</v>
      </c>
      <c r="G232" s="31"/>
      <c r="H232" s="31"/>
      <c r="I232" s="30">
        <f t="shared" si="27"/>
        <v>0</v>
      </c>
      <c r="J232" s="30">
        <f t="shared" si="28"/>
        <v>0</v>
      </c>
      <c r="K232" s="39" t="str">
        <f t="shared" si="29"/>
        <v>0</v>
      </c>
      <c r="L232" s="30">
        <f t="shared" si="30"/>
        <v>0</v>
      </c>
      <c r="M232" s="28"/>
    </row>
    <row r="233" spans="1:13" x14ac:dyDescent="0.4">
      <c r="A233" s="28">
        <v>217</v>
      </c>
      <c r="B233" s="28"/>
      <c r="C233" s="29"/>
      <c r="D233" s="31"/>
      <c r="E233" s="31"/>
      <c r="F233" s="30">
        <f t="shared" si="26"/>
        <v>0</v>
      </c>
      <c r="G233" s="31"/>
      <c r="H233" s="31"/>
      <c r="I233" s="30">
        <f t="shared" si="27"/>
        <v>0</v>
      </c>
      <c r="J233" s="30">
        <f t="shared" si="28"/>
        <v>0</v>
      </c>
      <c r="K233" s="39" t="str">
        <f t="shared" si="29"/>
        <v>0</v>
      </c>
      <c r="L233" s="30">
        <f t="shared" si="30"/>
        <v>0</v>
      </c>
      <c r="M233" s="28"/>
    </row>
    <row r="234" spans="1:13" x14ac:dyDescent="0.4">
      <c r="A234" s="28">
        <v>218</v>
      </c>
      <c r="B234" s="28"/>
      <c r="C234" s="29"/>
      <c r="D234" s="31"/>
      <c r="E234" s="31"/>
      <c r="F234" s="30">
        <f t="shared" si="26"/>
        <v>0</v>
      </c>
      <c r="G234" s="31"/>
      <c r="H234" s="31"/>
      <c r="I234" s="30">
        <f t="shared" si="27"/>
        <v>0</v>
      </c>
      <c r="J234" s="30">
        <f t="shared" si="28"/>
        <v>0</v>
      </c>
      <c r="K234" s="39" t="str">
        <f t="shared" si="29"/>
        <v>0</v>
      </c>
      <c r="L234" s="30">
        <f t="shared" si="30"/>
        <v>0</v>
      </c>
      <c r="M234" s="28"/>
    </row>
    <row r="235" spans="1:13" x14ac:dyDescent="0.4">
      <c r="A235" s="28">
        <v>219</v>
      </c>
      <c r="B235" s="28"/>
      <c r="C235" s="29"/>
      <c r="D235" s="31"/>
      <c r="E235" s="31"/>
      <c r="F235" s="30">
        <f t="shared" si="26"/>
        <v>0</v>
      </c>
      <c r="G235" s="31"/>
      <c r="H235" s="31"/>
      <c r="I235" s="30">
        <f t="shared" si="27"/>
        <v>0</v>
      </c>
      <c r="J235" s="30">
        <f t="shared" si="28"/>
        <v>0</v>
      </c>
      <c r="K235" s="39" t="str">
        <f t="shared" si="29"/>
        <v>0</v>
      </c>
      <c r="L235" s="30">
        <f t="shared" si="30"/>
        <v>0</v>
      </c>
      <c r="M235" s="28"/>
    </row>
    <row r="236" spans="1:13" ht="19.5" thickBot="1" x14ac:dyDescent="0.45">
      <c r="A236" s="32">
        <v>220</v>
      </c>
      <c r="B236" s="32"/>
      <c r="C236" s="33"/>
      <c r="D236" s="35"/>
      <c r="E236" s="35"/>
      <c r="F236" s="34">
        <f t="shared" si="26"/>
        <v>0</v>
      </c>
      <c r="G236" s="35"/>
      <c r="H236" s="35"/>
      <c r="I236" s="34">
        <f t="shared" si="27"/>
        <v>0</v>
      </c>
      <c r="J236" s="30">
        <f t="shared" si="28"/>
        <v>0</v>
      </c>
      <c r="K236" s="39" t="str">
        <f t="shared" si="29"/>
        <v>0</v>
      </c>
      <c r="L236" s="30">
        <f t="shared" si="30"/>
        <v>0</v>
      </c>
      <c r="M236" s="32"/>
    </row>
    <row r="237" spans="1:13" x14ac:dyDescent="0.4">
      <c r="A237" s="24">
        <v>221</v>
      </c>
      <c r="B237" s="24"/>
      <c r="C237" s="25"/>
      <c r="D237" s="27"/>
      <c r="E237" s="27"/>
      <c r="F237" s="26">
        <f t="shared" si="26"/>
        <v>0</v>
      </c>
      <c r="G237" s="27"/>
      <c r="H237" s="27"/>
      <c r="I237" s="26">
        <f t="shared" si="27"/>
        <v>0</v>
      </c>
      <c r="J237" s="36">
        <f t="shared" si="28"/>
        <v>0</v>
      </c>
      <c r="K237" s="41" t="str">
        <f t="shared" si="29"/>
        <v>0</v>
      </c>
      <c r="L237" s="36">
        <f t="shared" si="30"/>
        <v>0</v>
      </c>
      <c r="M237" s="24"/>
    </row>
    <row r="238" spans="1:13" x14ac:dyDescent="0.4">
      <c r="A238" s="28">
        <v>222</v>
      </c>
      <c r="B238" s="28"/>
      <c r="C238" s="29"/>
      <c r="D238" s="31"/>
      <c r="E238" s="31"/>
      <c r="F238" s="30">
        <f t="shared" si="26"/>
        <v>0</v>
      </c>
      <c r="G238" s="31"/>
      <c r="H238" s="31"/>
      <c r="I238" s="30">
        <f t="shared" si="27"/>
        <v>0</v>
      </c>
      <c r="J238" s="30">
        <f t="shared" si="28"/>
        <v>0</v>
      </c>
      <c r="K238" s="39" t="str">
        <f t="shared" si="29"/>
        <v>0</v>
      </c>
      <c r="L238" s="30">
        <f t="shared" si="30"/>
        <v>0</v>
      </c>
      <c r="M238" s="28"/>
    </row>
    <row r="239" spans="1:13" x14ac:dyDescent="0.4">
      <c r="A239" s="28">
        <v>223</v>
      </c>
      <c r="B239" s="28"/>
      <c r="C239" s="29"/>
      <c r="D239" s="31"/>
      <c r="E239" s="31"/>
      <c r="F239" s="30">
        <f t="shared" si="26"/>
        <v>0</v>
      </c>
      <c r="G239" s="31"/>
      <c r="H239" s="31"/>
      <c r="I239" s="30">
        <f t="shared" si="27"/>
        <v>0</v>
      </c>
      <c r="J239" s="30">
        <f t="shared" si="28"/>
        <v>0</v>
      </c>
      <c r="K239" s="39" t="str">
        <f t="shared" si="29"/>
        <v>0</v>
      </c>
      <c r="L239" s="30">
        <f t="shared" si="30"/>
        <v>0</v>
      </c>
      <c r="M239" s="28"/>
    </row>
    <row r="240" spans="1:13" x14ac:dyDescent="0.4">
      <c r="A240" s="28">
        <v>224</v>
      </c>
      <c r="B240" s="28"/>
      <c r="C240" s="29"/>
      <c r="D240" s="31"/>
      <c r="E240" s="31"/>
      <c r="F240" s="30">
        <f t="shared" si="26"/>
        <v>0</v>
      </c>
      <c r="G240" s="31"/>
      <c r="H240" s="31"/>
      <c r="I240" s="30">
        <f t="shared" si="27"/>
        <v>0</v>
      </c>
      <c r="J240" s="30">
        <f t="shared" si="28"/>
        <v>0</v>
      </c>
      <c r="K240" s="39" t="str">
        <f t="shared" si="29"/>
        <v>0</v>
      </c>
      <c r="L240" s="30">
        <f t="shared" si="30"/>
        <v>0</v>
      </c>
      <c r="M240" s="28"/>
    </row>
    <row r="241" spans="1:13" x14ac:dyDescent="0.4">
      <c r="A241" s="28">
        <v>225</v>
      </c>
      <c r="B241" s="28"/>
      <c r="C241" s="29"/>
      <c r="D241" s="31"/>
      <c r="E241" s="31"/>
      <c r="F241" s="30">
        <f t="shared" si="26"/>
        <v>0</v>
      </c>
      <c r="G241" s="31"/>
      <c r="H241" s="31"/>
      <c r="I241" s="30">
        <f t="shared" si="27"/>
        <v>0</v>
      </c>
      <c r="J241" s="30">
        <f t="shared" si="28"/>
        <v>0</v>
      </c>
      <c r="K241" s="39" t="str">
        <f t="shared" si="29"/>
        <v>0</v>
      </c>
      <c r="L241" s="30">
        <f t="shared" si="30"/>
        <v>0</v>
      </c>
      <c r="M241" s="28"/>
    </row>
    <row r="242" spans="1:13" x14ac:dyDescent="0.4">
      <c r="A242" s="28">
        <v>226</v>
      </c>
      <c r="B242" s="28"/>
      <c r="C242" s="29"/>
      <c r="D242" s="31"/>
      <c r="E242" s="31"/>
      <c r="F242" s="30">
        <f t="shared" si="26"/>
        <v>0</v>
      </c>
      <c r="G242" s="31"/>
      <c r="H242" s="31"/>
      <c r="I242" s="30">
        <f t="shared" si="27"/>
        <v>0</v>
      </c>
      <c r="J242" s="30">
        <f t="shared" si="28"/>
        <v>0</v>
      </c>
      <c r="K242" s="39" t="str">
        <f t="shared" si="29"/>
        <v>0</v>
      </c>
      <c r="L242" s="30">
        <f t="shared" si="30"/>
        <v>0</v>
      </c>
      <c r="M242" s="28"/>
    </row>
    <row r="243" spans="1:13" x14ac:dyDescent="0.4">
      <c r="A243" s="28">
        <v>227</v>
      </c>
      <c r="B243" s="28"/>
      <c r="C243" s="29"/>
      <c r="D243" s="31"/>
      <c r="E243" s="31"/>
      <c r="F243" s="30">
        <f t="shared" si="26"/>
        <v>0</v>
      </c>
      <c r="G243" s="31"/>
      <c r="H243" s="31"/>
      <c r="I243" s="30">
        <f t="shared" si="27"/>
        <v>0</v>
      </c>
      <c r="J243" s="30">
        <f t="shared" si="28"/>
        <v>0</v>
      </c>
      <c r="K243" s="39" t="str">
        <f t="shared" si="29"/>
        <v>0</v>
      </c>
      <c r="L243" s="30">
        <f t="shared" si="30"/>
        <v>0</v>
      </c>
      <c r="M243" s="28"/>
    </row>
    <row r="244" spans="1:13" x14ac:dyDescent="0.4">
      <c r="A244" s="28">
        <v>228</v>
      </c>
      <c r="B244" s="28"/>
      <c r="C244" s="29"/>
      <c r="D244" s="31"/>
      <c r="E244" s="31"/>
      <c r="F244" s="30">
        <f t="shared" si="26"/>
        <v>0</v>
      </c>
      <c r="G244" s="31"/>
      <c r="H244" s="31"/>
      <c r="I244" s="30">
        <f t="shared" si="27"/>
        <v>0</v>
      </c>
      <c r="J244" s="30">
        <f t="shared" si="28"/>
        <v>0</v>
      </c>
      <c r="K244" s="39" t="str">
        <f t="shared" si="29"/>
        <v>0</v>
      </c>
      <c r="L244" s="30">
        <f t="shared" si="30"/>
        <v>0</v>
      </c>
      <c r="M244" s="28"/>
    </row>
    <row r="245" spans="1:13" x14ac:dyDescent="0.4">
      <c r="A245" s="28">
        <v>229</v>
      </c>
      <c r="B245" s="28"/>
      <c r="C245" s="29"/>
      <c r="D245" s="31"/>
      <c r="E245" s="31"/>
      <c r="F245" s="30">
        <f t="shared" si="26"/>
        <v>0</v>
      </c>
      <c r="G245" s="31"/>
      <c r="H245" s="31"/>
      <c r="I245" s="30">
        <f t="shared" si="27"/>
        <v>0</v>
      </c>
      <c r="J245" s="30">
        <f t="shared" si="28"/>
        <v>0</v>
      </c>
      <c r="K245" s="39" t="str">
        <f t="shared" si="29"/>
        <v>0</v>
      </c>
      <c r="L245" s="30">
        <f t="shared" si="30"/>
        <v>0</v>
      </c>
      <c r="M245" s="28"/>
    </row>
    <row r="246" spans="1:13" ht="19.5" thickBot="1" x14ac:dyDescent="0.45">
      <c r="A246" s="32">
        <v>230</v>
      </c>
      <c r="B246" s="32"/>
      <c r="C246" s="33"/>
      <c r="D246" s="35"/>
      <c r="E246" s="35"/>
      <c r="F246" s="34">
        <f t="shared" si="26"/>
        <v>0</v>
      </c>
      <c r="G246" s="35"/>
      <c r="H246" s="35"/>
      <c r="I246" s="34">
        <f t="shared" si="27"/>
        <v>0</v>
      </c>
      <c r="J246" s="30">
        <f t="shared" si="28"/>
        <v>0</v>
      </c>
      <c r="K246" s="39" t="str">
        <f t="shared" si="29"/>
        <v>0</v>
      </c>
      <c r="L246" s="30">
        <f t="shared" si="30"/>
        <v>0</v>
      </c>
      <c r="M246" s="32"/>
    </row>
    <row r="247" spans="1:13" x14ac:dyDescent="0.4">
      <c r="A247" s="24">
        <v>231</v>
      </c>
      <c r="B247" s="24"/>
      <c r="C247" s="25"/>
      <c r="D247" s="27"/>
      <c r="E247" s="27"/>
      <c r="F247" s="26">
        <f t="shared" si="26"/>
        <v>0</v>
      </c>
      <c r="G247" s="27"/>
      <c r="H247" s="27"/>
      <c r="I247" s="26">
        <f t="shared" si="27"/>
        <v>0</v>
      </c>
      <c r="J247" s="36">
        <f t="shared" si="28"/>
        <v>0</v>
      </c>
      <c r="K247" s="41" t="str">
        <f t="shared" si="29"/>
        <v>0</v>
      </c>
      <c r="L247" s="36">
        <f t="shared" si="30"/>
        <v>0</v>
      </c>
      <c r="M247" s="24"/>
    </row>
    <row r="248" spans="1:13" x14ac:dyDescent="0.4">
      <c r="A248" s="28">
        <v>232</v>
      </c>
      <c r="B248" s="28"/>
      <c r="C248" s="29"/>
      <c r="D248" s="31"/>
      <c r="E248" s="31"/>
      <c r="F248" s="30">
        <f t="shared" si="26"/>
        <v>0</v>
      </c>
      <c r="G248" s="31"/>
      <c r="H248" s="31"/>
      <c r="I248" s="30">
        <f t="shared" si="27"/>
        <v>0</v>
      </c>
      <c r="J248" s="30">
        <f t="shared" si="28"/>
        <v>0</v>
      </c>
      <c r="K248" s="39" t="str">
        <f t="shared" si="29"/>
        <v>0</v>
      </c>
      <c r="L248" s="30">
        <f t="shared" si="30"/>
        <v>0</v>
      </c>
      <c r="M248" s="28"/>
    </row>
    <row r="249" spans="1:13" x14ac:dyDescent="0.4">
      <c r="A249" s="28">
        <v>233</v>
      </c>
      <c r="B249" s="28"/>
      <c r="C249" s="29"/>
      <c r="D249" s="31"/>
      <c r="E249" s="31"/>
      <c r="F249" s="30">
        <f t="shared" si="26"/>
        <v>0</v>
      </c>
      <c r="G249" s="31"/>
      <c r="H249" s="31"/>
      <c r="I249" s="30">
        <f t="shared" si="27"/>
        <v>0</v>
      </c>
      <c r="J249" s="30">
        <f t="shared" si="28"/>
        <v>0</v>
      </c>
      <c r="K249" s="39" t="str">
        <f t="shared" si="29"/>
        <v>0</v>
      </c>
      <c r="L249" s="30">
        <f t="shared" si="30"/>
        <v>0</v>
      </c>
      <c r="M249" s="28"/>
    </row>
    <row r="250" spans="1:13" x14ac:dyDescent="0.4">
      <c r="A250" s="28">
        <v>234</v>
      </c>
      <c r="B250" s="28"/>
      <c r="C250" s="29"/>
      <c r="D250" s="31"/>
      <c r="E250" s="31"/>
      <c r="F250" s="30">
        <f t="shared" si="26"/>
        <v>0</v>
      </c>
      <c r="G250" s="31"/>
      <c r="H250" s="31"/>
      <c r="I250" s="30">
        <f t="shared" si="27"/>
        <v>0</v>
      </c>
      <c r="J250" s="30">
        <f t="shared" si="28"/>
        <v>0</v>
      </c>
      <c r="K250" s="39" t="str">
        <f t="shared" si="29"/>
        <v>0</v>
      </c>
      <c r="L250" s="30">
        <f t="shared" si="30"/>
        <v>0</v>
      </c>
      <c r="M250" s="28"/>
    </row>
    <row r="251" spans="1:13" x14ac:dyDescent="0.4">
      <c r="A251" s="28">
        <v>235</v>
      </c>
      <c r="B251" s="28"/>
      <c r="C251" s="29"/>
      <c r="D251" s="31"/>
      <c r="E251" s="31"/>
      <c r="F251" s="30">
        <f t="shared" si="26"/>
        <v>0</v>
      </c>
      <c r="G251" s="31"/>
      <c r="H251" s="31"/>
      <c r="I251" s="30">
        <f t="shared" si="27"/>
        <v>0</v>
      </c>
      <c r="J251" s="30">
        <f t="shared" si="28"/>
        <v>0</v>
      </c>
      <c r="K251" s="39" t="str">
        <f t="shared" si="29"/>
        <v>0</v>
      </c>
      <c r="L251" s="30">
        <f t="shared" si="30"/>
        <v>0</v>
      </c>
      <c r="M251" s="28"/>
    </row>
    <row r="252" spans="1:13" x14ac:dyDescent="0.4">
      <c r="A252" s="28">
        <v>236</v>
      </c>
      <c r="B252" s="28"/>
      <c r="C252" s="29"/>
      <c r="D252" s="31"/>
      <c r="E252" s="31"/>
      <c r="F252" s="30">
        <f t="shared" si="26"/>
        <v>0</v>
      </c>
      <c r="G252" s="31"/>
      <c r="H252" s="31"/>
      <c r="I252" s="30">
        <f t="shared" si="27"/>
        <v>0</v>
      </c>
      <c r="J252" s="30">
        <f t="shared" si="28"/>
        <v>0</v>
      </c>
      <c r="K252" s="39" t="str">
        <f t="shared" si="29"/>
        <v>0</v>
      </c>
      <c r="L252" s="30">
        <f t="shared" si="30"/>
        <v>0</v>
      </c>
      <c r="M252" s="28"/>
    </row>
    <row r="253" spans="1:13" x14ac:dyDescent="0.4">
      <c r="A253" s="28">
        <v>237</v>
      </c>
      <c r="B253" s="28"/>
      <c r="C253" s="29"/>
      <c r="D253" s="31"/>
      <c r="E253" s="31"/>
      <c r="F253" s="30">
        <f t="shared" si="26"/>
        <v>0</v>
      </c>
      <c r="G253" s="31"/>
      <c r="H253" s="31"/>
      <c r="I253" s="30">
        <f t="shared" si="27"/>
        <v>0</v>
      </c>
      <c r="J253" s="30">
        <f t="shared" si="28"/>
        <v>0</v>
      </c>
      <c r="K253" s="39" t="str">
        <f t="shared" si="29"/>
        <v>0</v>
      </c>
      <c r="L253" s="30">
        <f t="shared" si="30"/>
        <v>0</v>
      </c>
      <c r="M253" s="28"/>
    </row>
    <row r="254" spans="1:13" x14ac:dyDescent="0.4">
      <c r="A254" s="28">
        <v>238</v>
      </c>
      <c r="B254" s="28"/>
      <c r="C254" s="29"/>
      <c r="D254" s="31"/>
      <c r="E254" s="31"/>
      <c r="F254" s="30">
        <f t="shared" si="26"/>
        <v>0</v>
      </c>
      <c r="G254" s="31"/>
      <c r="H254" s="31"/>
      <c r="I254" s="30">
        <f t="shared" si="27"/>
        <v>0</v>
      </c>
      <c r="J254" s="30">
        <f t="shared" si="28"/>
        <v>0</v>
      </c>
      <c r="K254" s="39" t="str">
        <f t="shared" si="29"/>
        <v>0</v>
      </c>
      <c r="L254" s="30">
        <f t="shared" si="30"/>
        <v>0</v>
      </c>
      <c r="M254" s="28"/>
    </row>
    <row r="255" spans="1:13" x14ac:dyDescent="0.4">
      <c r="A255" s="28">
        <v>239</v>
      </c>
      <c r="B255" s="28"/>
      <c r="C255" s="29"/>
      <c r="D255" s="31"/>
      <c r="E255" s="31"/>
      <c r="F255" s="30">
        <f t="shared" si="26"/>
        <v>0</v>
      </c>
      <c r="G255" s="31"/>
      <c r="H255" s="31"/>
      <c r="I255" s="30">
        <f t="shared" si="27"/>
        <v>0</v>
      </c>
      <c r="J255" s="30">
        <f t="shared" si="28"/>
        <v>0</v>
      </c>
      <c r="K255" s="39" t="str">
        <f t="shared" si="29"/>
        <v>0</v>
      </c>
      <c r="L255" s="30">
        <f t="shared" si="30"/>
        <v>0</v>
      </c>
      <c r="M255" s="28"/>
    </row>
    <row r="256" spans="1:13" ht="19.5" thickBot="1" x14ac:dyDescent="0.45">
      <c r="A256" s="32">
        <v>240</v>
      </c>
      <c r="B256" s="32"/>
      <c r="C256" s="33"/>
      <c r="D256" s="35"/>
      <c r="E256" s="35"/>
      <c r="F256" s="34">
        <f t="shared" si="26"/>
        <v>0</v>
      </c>
      <c r="G256" s="35"/>
      <c r="H256" s="35"/>
      <c r="I256" s="34">
        <f t="shared" si="27"/>
        <v>0</v>
      </c>
      <c r="J256" s="30">
        <f t="shared" si="28"/>
        <v>0</v>
      </c>
      <c r="K256" s="39" t="str">
        <f t="shared" si="29"/>
        <v>0</v>
      </c>
      <c r="L256" s="30">
        <f t="shared" si="30"/>
        <v>0</v>
      </c>
      <c r="M256" s="32"/>
    </row>
    <row r="257" spans="1:13" x14ac:dyDescent="0.4">
      <c r="A257" s="24">
        <v>241</v>
      </c>
      <c r="B257" s="24"/>
      <c r="C257" s="25"/>
      <c r="D257" s="27"/>
      <c r="E257" s="27"/>
      <c r="F257" s="26">
        <f t="shared" ref="F257:F266" si="31">D257-E257</f>
        <v>0</v>
      </c>
      <c r="G257" s="27"/>
      <c r="H257" s="27"/>
      <c r="I257" s="26">
        <f t="shared" ref="I257:I266" si="32">G257-H257</f>
        <v>0</v>
      </c>
      <c r="J257" s="36">
        <f t="shared" si="28"/>
        <v>0</v>
      </c>
      <c r="K257" s="41" t="str">
        <f t="shared" si="29"/>
        <v>0</v>
      </c>
      <c r="L257" s="36">
        <f t="shared" si="30"/>
        <v>0</v>
      </c>
      <c r="M257" s="24"/>
    </row>
    <row r="258" spans="1:13" x14ac:dyDescent="0.4">
      <c r="A258" s="28">
        <v>242</v>
      </c>
      <c r="B258" s="28"/>
      <c r="C258" s="29"/>
      <c r="D258" s="31"/>
      <c r="E258" s="31"/>
      <c r="F258" s="30">
        <f t="shared" si="31"/>
        <v>0</v>
      </c>
      <c r="G258" s="31"/>
      <c r="H258" s="31"/>
      <c r="I258" s="30">
        <f t="shared" si="32"/>
        <v>0</v>
      </c>
      <c r="J258" s="30">
        <f t="shared" si="28"/>
        <v>0</v>
      </c>
      <c r="K258" s="39" t="str">
        <f t="shared" si="29"/>
        <v>0</v>
      </c>
      <c r="L258" s="30">
        <f t="shared" si="30"/>
        <v>0</v>
      </c>
      <c r="M258" s="28"/>
    </row>
    <row r="259" spans="1:13" x14ac:dyDescent="0.4">
      <c r="A259" s="28">
        <v>243</v>
      </c>
      <c r="B259" s="28"/>
      <c r="C259" s="29"/>
      <c r="D259" s="31"/>
      <c r="E259" s="31"/>
      <c r="F259" s="30">
        <f t="shared" si="31"/>
        <v>0</v>
      </c>
      <c r="G259" s="31"/>
      <c r="H259" s="31"/>
      <c r="I259" s="30">
        <f t="shared" si="32"/>
        <v>0</v>
      </c>
      <c r="J259" s="30">
        <f t="shared" si="28"/>
        <v>0</v>
      </c>
      <c r="K259" s="39" t="str">
        <f t="shared" si="29"/>
        <v>0</v>
      </c>
      <c r="L259" s="30">
        <f t="shared" si="30"/>
        <v>0</v>
      </c>
      <c r="M259" s="28"/>
    </row>
    <row r="260" spans="1:13" x14ac:dyDescent="0.4">
      <c r="A260" s="28">
        <v>244</v>
      </c>
      <c r="B260" s="28"/>
      <c r="C260" s="29"/>
      <c r="D260" s="31"/>
      <c r="E260" s="31"/>
      <c r="F260" s="30">
        <f t="shared" si="31"/>
        <v>0</v>
      </c>
      <c r="G260" s="31"/>
      <c r="H260" s="31"/>
      <c r="I260" s="30">
        <f t="shared" si="32"/>
        <v>0</v>
      </c>
      <c r="J260" s="30">
        <f t="shared" si="28"/>
        <v>0</v>
      </c>
      <c r="K260" s="39" t="str">
        <f t="shared" si="29"/>
        <v>0</v>
      </c>
      <c r="L260" s="30">
        <f t="shared" si="30"/>
        <v>0</v>
      </c>
      <c r="M260" s="28"/>
    </row>
    <row r="261" spans="1:13" x14ac:dyDescent="0.4">
      <c r="A261" s="28">
        <v>245</v>
      </c>
      <c r="B261" s="28"/>
      <c r="C261" s="29"/>
      <c r="D261" s="31"/>
      <c r="E261" s="31"/>
      <c r="F261" s="30">
        <f t="shared" si="31"/>
        <v>0</v>
      </c>
      <c r="G261" s="31"/>
      <c r="H261" s="31"/>
      <c r="I261" s="30">
        <f t="shared" si="32"/>
        <v>0</v>
      </c>
      <c r="J261" s="30">
        <f t="shared" si="28"/>
        <v>0</v>
      </c>
      <c r="K261" s="39" t="str">
        <f t="shared" si="29"/>
        <v>0</v>
      </c>
      <c r="L261" s="30">
        <f t="shared" si="30"/>
        <v>0</v>
      </c>
      <c r="M261" s="28"/>
    </row>
    <row r="262" spans="1:13" x14ac:dyDescent="0.4">
      <c r="A262" s="28">
        <v>246</v>
      </c>
      <c r="B262" s="28"/>
      <c r="C262" s="29"/>
      <c r="D262" s="31"/>
      <c r="E262" s="31"/>
      <c r="F262" s="30">
        <f t="shared" si="31"/>
        <v>0</v>
      </c>
      <c r="G262" s="31"/>
      <c r="H262" s="31"/>
      <c r="I262" s="30">
        <f t="shared" si="32"/>
        <v>0</v>
      </c>
      <c r="J262" s="30">
        <f t="shared" si="28"/>
        <v>0</v>
      </c>
      <c r="K262" s="39" t="str">
        <f t="shared" si="29"/>
        <v>0</v>
      </c>
      <c r="L262" s="30">
        <f t="shared" si="30"/>
        <v>0</v>
      </c>
      <c r="M262" s="28"/>
    </row>
    <row r="263" spans="1:13" x14ac:dyDescent="0.4">
      <c r="A263" s="28">
        <v>247</v>
      </c>
      <c r="B263" s="28"/>
      <c r="C263" s="29"/>
      <c r="D263" s="31"/>
      <c r="E263" s="31"/>
      <c r="F263" s="30">
        <f t="shared" si="31"/>
        <v>0</v>
      </c>
      <c r="G263" s="31"/>
      <c r="H263" s="31"/>
      <c r="I263" s="30">
        <f t="shared" si="32"/>
        <v>0</v>
      </c>
      <c r="J263" s="30">
        <f t="shared" si="28"/>
        <v>0</v>
      </c>
      <c r="K263" s="39" t="str">
        <f t="shared" si="29"/>
        <v>0</v>
      </c>
      <c r="L263" s="30">
        <f t="shared" si="30"/>
        <v>0</v>
      </c>
      <c r="M263" s="28"/>
    </row>
    <row r="264" spans="1:13" x14ac:dyDescent="0.4">
      <c r="A264" s="28">
        <v>248</v>
      </c>
      <c r="B264" s="28"/>
      <c r="C264" s="29"/>
      <c r="D264" s="31"/>
      <c r="E264" s="31"/>
      <c r="F264" s="30">
        <f t="shared" si="31"/>
        <v>0</v>
      </c>
      <c r="G264" s="31"/>
      <c r="H264" s="31"/>
      <c r="I264" s="30">
        <f t="shared" si="32"/>
        <v>0</v>
      </c>
      <c r="J264" s="30">
        <f t="shared" si="28"/>
        <v>0</v>
      </c>
      <c r="K264" s="39" t="str">
        <f t="shared" si="29"/>
        <v>0</v>
      </c>
      <c r="L264" s="30">
        <f t="shared" si="30"/>
        <v>0</v>
      </c>
      <c r="M264" s="28"/>
    </row>
    <row r="265" spans="1:13" x14ac:dyDescent="0.4">
      <c r="A265" s="28">
        <v>249</v>
      </c>
      <c r="B265" s="28"/>
      <c r="C265" s="29"/>
      <c r="D265" s="31"/>
      <c r="E265" s="31"/>
      <c r="F265" s="30">
        <f t="shared" si="31"/>
        <v>0</v>
      </c>
      <c r="G265" s="31"/>
      <c r="H265" s="31"/>
      <c r="I265" s="30">
        <f t="shared" si="32"/>
        <v>0</v>
      </c>
      <c r="J265" s="30">
        <f t="shared" si="28"/>
        <v>0</v>
      </c>
      <c r="K265" s="39" t="str">
        <f t="shared" si="29"/>
        <v>0</v>
      </c>
      <c r="L265" s="30">
        <f t="shared" si="30"/>
        <v>0</v>
      </c>
      <c r="M265" s="28"/>
    </row>
    <row r="266" spans="1:13" ht="19.5" thickBot="1" x14ac:dyDescent="0.45">
      <c r="A266" s="32">
        <v>250</v>
      </c>
      <c r="B266" s="32"/>
      <c r="C266" s="33"/>
      <c r="D266" s="35"/>
      <c r="E266" s="35"/>
      <c r="F266" s="34">
        <f t="shared" si="31"/>
        <v>0</v>
      </c>
      <c r="G266" s="35"/>
      <c r="H266" s="35"/>
      <c r="I266" s="34">
        <f t="shared" si="32"/>
        <v>0</v>
      </c>
      <c r="J266" s="34">
        <f t="shared" si="28"/>
        <v>0</v>
      </c>
      <c r="K266" s="40" t="str">
        <f t="shared" si="29"/>
        <v>0</v>
      </c>
      <c r="L266" s="34">
        <f t="shared" si="30"/>
        <v>0</v>
      </c>
      <c r="M266" s="32"/>
    </row>
    <row r="268" spans="1:13" x14ac:dyDescent="0.4">
      <c r="C268" s="14" t="s">
        <v>4</v>
      </c>
      <c r="D268" s="4">
        <f t="shared" ref="D268:J268" si="33">SUM(D17:D266)</f>
        <v>334090</v>
      </c>
      <c r="E268" s="4">
        <f t="shared" si="33"/>
        <v>233200</v>
      </c>
      <c r="F268" s="4">
        <f t="shared" si="33"/>
        <v>100890</v>
      </c>
      <c r="G268" s="4">
        <f t="shared" si="33"/>
        <v>0</v>
      </c>
      <c r="H268" s="4">
        <f t="shared" si="33"/>
        <v>0</v>
      </c>
      <c r="I268" s="4">
        <f t="shared" si="33"/>
        <v>0</v>
      </c>
      <c r="J268" s="4">
        <f t="shared" si="33"/>
        <v>100890</v>
      </c>
      <c r="K268" s="17"/>
      <c r="L268" s="4">
        <f>ROUNDUP(J268/1.1,0)</f>
        <v>91719</v>
      </c>
    </row>
    <row r="270" spans="1:13" x14ac:dyDescent="0.4">
      <c r="B270" t="s">
        <v>5</v>
      </c>
    </row>
    <row r="271" spans="1:13" x14ac:dyDescent="0.4">
      <c r="B271" t="s">
        <v>12</v>
      </c>
    </row>
    <row r="272" spans="1:13" x14ac:dyDescent="0.4">
      <c r="B272" t="s">
        <v>11</v>
      </c>
    </row>
    <row r="273" spans="2:2" x14ac:dyDescent="0.4">
      <c r="B273" t="s">
        <v>13</v>
      </c>
    </row>
  </sheetData>
  <mergeCells count="3">
    <mergeCell ref="D9:F9"/>
    <mergeCell ref="G9:I9"/>
    <mergeCell ref="C3:F3"/>
  </mergeCells>
  <phoneticPr fontId="1"/>
  <pageMargins left="0.70866141732283472" right="0.70866141732283472" top="0.74803149606299213" bottom="0.74803149606299213" header="0.31496062992125984" footer="0.31496062992125984"/>
  <pageSetup paperSize="9" scale="43" fitToHeight="0"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4"/>
  <sheetViews>
    <sheetView zoomScale="85" zoomScaleNormal="85" zoomScaleSheetLayoutView="85" workbookViewId="0">
      <pane xSplit="3" ySplit="11" topLeftCell="D12" activePane="bottomRight" state="frozen"/>
      <selection pane="topRight" activeCell="D1" sqref="D1"/>
      <selection pane="bottomLeft" activeCell="A12" sqref="A12"/>
      <selection pane="bottomRight" activeCell="D17" sqref="D17"/>
    </sheetView>
  </sheetViews>
  <sheetFormatPr defaultRowHeight="18.75" x14ac:dyDescent="0.4"/>
  <cols>
    <col min="1" max="1" width="6.625" customWidth="1"/>
    <col min="2" max="2" width="15.5" customWidth="1"/>
    <col min="3" max="3" width="12.625" style="14" customWidth="1"/>
    <col min="4" max="5" width="15.625" customWidth="1"/>
    <col min="6" max="6" width="12.625" customWidth="1"/>
    <col min="7" max="8" width="15.625" customWidth="1"/>
    <col min="9" max="10" width="12.75" customWidth="1"/>
    <col min="11" max="11" width="11.5" customWidth="1"/>
    <col min="12" max="12" width="12.75" customWidth="1"/>
    <col min="13" max="13" width="27.375" customWidth="1"/>
  </cols>
  <sheetData>
    <row r="1" spans="1:13" ht="29.25" customHeight="1" x14ac:dyDescent="0.4">
      <c r="A1" s="2" t="s">
        <v>31</v>
      </c>
      <c r="F1" s="2"/>
      <c r="I1" s="2"/>
      <c r="J1" s="2"/>
      <c r="K1" s="2"/>
      <c r="L1" s="2"/>
    </row>
    <row r="2" spans="1:13" ht="15" customHeight="1" x14ac:dyDescent="0.4">
      <c r="A2" s="2"/>
    </row>
    <row r="3" spans="1:13" ht="30" customHeight="1" thickBot="1" x14ac:dyDescent="0.45">
      <c r="A3" s="2"/>
      <c r="B3" s="13" t="s">
        <v>10</v>
      </c>
      <c r="C3" s="49"/>
      <c r="D3" s="49"/>
      <c r="E3" s="49"/>
      <c r="F3" s="49"/>
      <c r="K3" s="5" t="s">
        <v>27</v>
      </c>
      <c r="L3" s="5" t="s">
        <v>43</v>
      </c>
      <c r="M3" s="42" t="s">
        <v>29</v>
      </c>
    </row>
    <row r="4" spans="1:13" ht="15" customHeight="1" thickTop="1" x14ac:dyDescent="0.4">
      <c r="A4" s="3"/>
      <c r="K4" s="5">
        <f>COUNTIFS($L$17:$L$267,"&gt;2001")</f>
        <v>0</v>
      </c>
      <c r="L4" s="43">
        <f>SUMIFS($L$17:$L$267,$L$17:$L$267,"&gt;2001")</f>
        <v>0</v>
      </c>
      <c r="M4" s="42" t="s">
        <v>44</v>
      </c>
    </row>
    <row r="5" spans="1:13" ht="15" customHeight="1" x14ac:dyDescent="0.4">
      <c r="A5" s="3"/>
      <c r="K5" s="5">
        <f>COUNTIFS($L$17:$L$267,"2000")</f>
        <v>0</v>
      </c>
      <c r="L5" s="43">
        <f>SUMIFS($L$17:$L$267,$L$17:$L$267,"2000")</f>
        <v>0</v>
      </c>
      <c r="M5" s="42" t="s">
        <v>45</v>
      </c>
    </row>
    <row r="6" spans="1:13" ht="15" customHeight="1" x14ac:dyDescent="0.4">
      <c r="A6" s="3"/>
      <c r="K6" s="5">
        <f>COUNTIFS($L$17:$L$267,"&gt;0",$L$17:$L$267,"&lt;2000")</f>
        <v>0</v>
      </c>
      <c r="L6" s="43">
        <f>SUMIFS($L$17:$L$267,$L$17:$L$267,"&gt;0",$L$17:$L$267,"&lt;2000")</f>
        <v>0</v>
      </c>
      <c r="M6" s="42" t="s">
        <v>46</v>
      </c>
    </row>
    <row r="7" spans="1:13" ht="15" customHeight="1" x14ac:dyDescent="0.4">
      <c r="A7" s="3"/>
      <c r="K7" s="5">
        <f>SUM(K4:K6)</f>
        <v>0</v>
      </c>
      <c r="L7" s="43">
        <f t="shared" ref="L7" si="0">SUM(L4:L6)</f>
        <v>0</v>
      </c>
      <c r="M7" s="42" t="s">
        <v>4</v>
      </c>
    </row>
    <row r="8" spans="1:13" ht="15" customHeight="1" x14ac:dyDescent="0.4">
      <c r="A8" s="3"/>
    </row>
    <row r="9" spans="1:13" ht="37.5" x14ac:dyDescent="0.4">
      <c r="D9" s="46" t="s">
        <v>34</v>
      </c>
      <c r="E9" s="47"/>
      <c r="F9" s="48"/>
      <c r="G9" s="46" t="s">
        <v>35</v>
      </c>
      <c r="H9" s="47"/>
      <c r="I9" s="48"/>
      <c r="J9" s="23" t="s">
        <v>24</v>
      </c>
      <c r="K9" s="16"/>
      <c r="L9" s="23" t="s">
        <v>25</v>
      </c>
    </row>
    <row r="10" spans="1:13" ht="6.75" customHeight="1" x14ac:dyDescent="0.4">
      <c r="D10" s="18"/>
      <c r="E10" s="18"/>
      <c r="F10" s="12"/>
      <c r="G10" s="18"/>
      <c r="H10" s="18"/>
      <c r="I10" s="12"/>
      <c r="J10" s="10"/>
      <c r="K10" s="10"/>
      <c r="L10" s="10"/>
    </row>
    <row r="11" spans="1:13" ht="37.5" x14ac:dyDescent="0.4">
      <c r="A11" s="6" t="s">
        <v>17</v>
      </c>
      <c r="B11" s="1" t="s">
        <v>6</v>
      </c>
      <c r="C11" s="1" t="s">
        <v>1</v>
      </c>
      <c r="D11" s="22" t="s">
        <v>21</v>
      </c>
      <c r="E11" s="22" t="s">
        <v>22</v>
      </c>
      <c r="F11" s="6" t="s">
        <v>9</v>
      </c>
      <c r="G11" s="22" t="s">
        <v>21</v>
      </c>
      <c r="H11" s="22" t="s">
        <v>23</v>
      </c>
      <c r="I11" s="6" t="s">
        <v>9</v>
      </c>
      <c r="J11" s="6" t="s">
        <v>3</v>
      </c>
      <c r="K11" s="7" t="s">
        <v>26</v>
      </c>
      <c r="L11" s="44" t="s">
        <v>3</v>
      </c>
      <c r="M11" s="1" t="s">
        <v>0</v>
      </c>
    </row>
    <row r="12" spans="1:13" x14ac:dyDescent="0.4">
      <c r="A12" s="15" t="s">
        <v>18</v>
      </c>
      <c r="B12" s="8" t="s">
        <v>7</v>
      </c>
      <c r="C12" s="15" t="s">
        <v>2</v>
      </c>
      <c r="D12" s="21">
        <v>1890</v>
      </c>
      <c r="E12" s="21">
        <v>0</v>
      </c>
      <c r="F12" s="9">
        <f t="shared" ref="F12:F78" si="1">D12-E12</f>
        <v>1890</v>
      </c>
      <c r="G12" s="9">
        <v>1890</v>
      </c>
      <c r="H12" s="9">
        <v>1580</v>
      </c>
      <c r="I12" s="9">
        <f t="shared" ref="I12:I78" si="2">G12-H12</f>
        <v>310</v>
      </c>
      <c r="J12" s="21">
        <f t="shared" ref="J12:J75" si="3">F12+I12</f>
        <v>2200</v>
      </c>
      <c r="K12" s="39" t="str">
        <f>IF(E12&lt;0,"マイナス請求",IF(J12=2000*1.1,"○",IF(J12=0,"0",IF(J12&lt;2000*1.1,"値引残","要確認"))))</f>
        <v>○</v>
      </c>
      <c r="L12" s="9">
        <f>ROUNDUP(J12/1.1,0)</f>
        <v>2000</v>
      </c>
      <c r="M12" s="8" t="s">
        <v>37</v>
      </c>
    </row>
    <row r="13" spans="1:13" x14ac:dyDescent="0.4">
      <c r="A13" s="20" t="s">
        <v>19</v>
      </c>
      <c r="B13" s="19" t="s">
        <v>8</v>
      </c>
      <c r="C13" s="20" t="s">
        <v>33</v>
      </c>
      <c r="D13" s="21">
        <v>1890</v>
      </c>
      <c r="E13" s="21">
        <v>0</v>
      </c>
      <c r="F13" s="21">
        <f t="shared" si="1"/>
        <v>1890</v>
      </c>
      <c r="G13" s="21">
        <v>0</v>
      </c>
      <c r="H13" s="21">
        <v>0</v>
      </c>
      <c r="I13" s="21">
        <f t="shared" si="2"/>
        <v>0</v>
      </c>
      <c r="J13" s="21">
        <f>F13+I13</f>
        <v>1890</v>
      </c>
      <c r="K13" s="39" t="str">
        <f>IF(E13&lt;0,"マイナス請求",IF(J13=2000*1.1,"○",IF(J13=0,"0",IF(J13&lt;2000*1.1,"値引残","要確認"))))</f>
        <v>値引残</v>
      </c>
      <c r="L13" s="30">
        <f t="shared" ref="L13:L16" si="4">ROUNDUP(J13/1.1,0)</f>
        <v>1719</v>
      </c>
      <c r="M13" s="19" t="s">
        <v>37</v>
      </c>
    </row>
    <row r="14" spans="1:13" x14ac:dyDescent="0.4">
      <c r="A14" s="20" t="s">
        <v>20</v>
      </c>
      <c r="B14" s="19" t="s">
        <v>14</v>
      </c>
      <c r="C14" s="20" t="s">
        <v>15</v>
      </c>
      <c r="D14" s="21">
        <v>3300</v>
      </c>
      <c r="E14" s="21">
        <v>1870</v>
      </c>
      <c r="F14" s="21">
        <f t="shared" si="1"/>
        <v>1430</v>
      </c>
      <c r="G14" s="21">
        <v>0</v>
      </c>
      <c r="H14" s="21">
        <v>0</v>
      </c>
      <c r="I14" s="21">
        <f t="shared" si="2"/>
        <v>0</v>
      </c>
      <c r="J14" s="21">
        <f>F14+I14</f>
        <v>1430</v>
      </c>
      <c r="K14" s="39" t="str">
        <f t="shared" ref="K14:K16" si="5">IF(E14&lt;0,"マイナス請求",IF(J14=2000*1.1,"○",IF(J14=0,"0",IF(J14&lt;2000*1.1,"値引残","要確認"))))</f>
        <v>値引残</v>
      </c>
      <c r="L14" s="30">
        <f t="shared" si="4"/>
        <v>1300</v>
      </c>
      <c r="M14" s="19" t="s">
        <v>41</v>
      </c>
    </row>
    <row r="15" spans="1:13" x14ac:dyDescent="0.4">
      <c r="A15" s="20" t="s">
        <v>30</v>
      </c>
      <c r="B15" s="19" t="s">
        <v>38</v>
      </c>
      <c r="C15" s="20" t="s">
        <v>32</v>
      </c>
      <c r="D15" s="21">
        <v>1890</v>
      </c>
      <c r="E15" s="21">
        <v>-310</v>
      </c>
      <c r="F15" s="21">
        <f t="shared" si="1"/>
        <v>2200</v>
      </c>
      <c r="G15" s="21">
        <v>0</v>
      </c>
      <c r="H15" s="21">
        <v>0</v>
      </c>
      <c r="I15" s="21">
        <f t="shared" si="2"/>
        <v>0</v>
      </c>
      <c r="J15" s="21">
        <f>F15+I15</f>
        <v>2200</v>
      </c>
      <c r="K15" s="39" t="str">
        <f t="shared" si="5"/>
        <v>マイナス請求</v>
      </c>
      <c r="L15" s="30">
        <f t="shared" si="4"/>
        <v>2000</v>
      </c>
      <c r="M15" s="19" t="s">
        <v>39</v>
      </c>
    </row>
    <row r="16" spans="1:13" ht="19.5" thickBot="1" x14ac:dyDescent="0.45">
      <c r="A16" s="20" t="s">
        <v>36</v>
      </c>
      <c r="B16" s="19" t="s">
        <v>14</v>
      </c>
      <c r="C16" s="20" t="s">
        <v>42</v>
      </c>
      <c r="D16" s="21">
        <f>3000*1.1</f>
        <v>3300.0000000000005</v>
      </c>
      <c r="E16" s="21">
        <f>500*1.1</f>
        <v>550</v>
      </c>
      <c r="F16" s="21">
        <f t="shared" si="1"/>
        <v>2750.0000000000005</v>
      </c>
      <c r="G16" s="21">
        <v>0</v>
      </c>
      <c r="H16" s="21">
        <v>0</v>
      </c>
      <c r="I16" s="21">
        <f t="shared" si="2"/>
        <v>0</v>
      </c>
      <c r="J16" s="21">
        <f t="shared" si="3"/>
        <v>2750.0000000000005</v>
      </c>
      <c r="K16" s="39" t="str">
        <f t="shared" si="5"/>
        <v>要確認</v>
      </c>
      <c r="L16" s="45">
        <f t="shared" si="4"/>
        <v>2500</v>
      </c>
      <c r="M16" s="19" t="s">
        <v>40</v>
      </c>
    </row>
    <row r="17" spans="1:13" x14ac:dyDescent="0.4">
      <c r="A17" s="24">
        <v>1</v>
      </c>
      <c r="B17" s="24"/>
      <c r="C17" s="25"/>
      <c r="D17" s="27"/>
      <c r="E17" s="27"/>
      <c r="F17" s="26">
        <f t="shared" si="1"/>
        <v>0</v>
      </c>
      <c r="G17" s="27"/>
      <c r="H17" s="27"/>
      <c r="I17" s="26">
        <f t="shared" si="2"/>
        <v>0</v>
      </c>
      <c r="J17" s="36">
        <f t="shared" si="3"/>
        <v>0</v>
      </c>
      <c r="K17" s="41" t="str">
        <f>IF(E17&lt;0,"マイナス請求",IF(J17=2000*1.1,"○",IF(J17=0,"0",IF(J17&lt;2000*1.1,"値引残","要確認"))))</f>
        <v>0</v>
      </c>
      <c r="L17" s="36">
        <f>ROUNDUP(J17/1.1,0)</f>
        <v>0</v>
      </c>
      <c r="M17" s="24"/>
    </row>
    <row r="18" spans="1:13" x14ac:dyDescent="0.4">
      <c r="A18" s="28">
        <v>2</v>
      </c>
      <c r="B18" s="28"/>
      <c r="C18" s="29"/>
      <c r="D18" s="31"/>
      <c r="E18" s="31"/>
      <c r="F18" s="30">
        <f t="shared" si="1"/>
        <v>0</v>
      </c>
      <c r="G18" s="31"/>
      <c r="H18" s="31"/>
      <c r="I18" s="30">
        <f t="shared" si="2"/>
        <v>0</v>
      </c>
      <c r="J18" s="30">
        <f t="shared" si="3"/>
        <v>0</v>
      </c>
      <c r="K18" s="39" t="str">
        <f>IF(E18&lt;0,"マイナス請求",IF(J18=2000*1.1,"○",IF(J18=0,"0",IF(J18&lt;2000*1.1,"値引残","要確認"))))</f>
        <v>0</v>
      </c>
      <c r="L18" s="30">
        <f>ROUNDUP(J18/1.1,0)</f>
        <v>0</v>
      </c>
      <c r="M18" s="28"/>
    </row>
    <row r="19" spans="1:13" x14ac:dyDescent="0.4">
      <c r="A19" s="28">
        <v>3</v>
      </c>
      <c r="B19" s="28"/>
      <c r="C19" s="29"/>
      <c r="D19" s="31"/>
      <c r="E19" s="31"/>
      <c r="F19" s="30">
        <f t="shared" si="1"/>
        <v>0</v>
      </c>
      <c r="G19" s="31"/>
      <c r="H19" s="31"/>
      <c r="I19" s="30">
        <f t="shared" si="2"/>
        <v>0</v>
      </c>
      <c r="J19" s="30">
        <f t="shared" si="3"/>
        <v>0</v>
      </c>
      <c r="K19" s="39" t="str">
        <f t="shared" ref="K19:K82" si="6">IF(E19&lt;0,"マイナス請求",IF(J19=2000*1.1,"○",IF(J19=0,"0",IF(J19&lt;2000*1.1,"値引残","要確認"))))</f>
        <v>0</v>
      </c>
      <c r="L19" s="30">
        <f t="shared" ref="L19:L82" si="7">ROUNDUP(J19/1.1,0)</f>
        <v>0</v>
      </c>
      <c r="M19" s="28"/>
    </row>
    <row r="20" spans="1:13" x14ac:dyDescent="0.4">
      <c r="A20" s="28">
        <v>4</v>
      </c>
      <c r="B20" s="28"/>
      <c r="C20" s="29"/>
      <c r="D20" s="31"/>
      <c r="E20" s="31"/>
      <c r="F20" s="30">
        <f t="shared" si="1"/>
        <v>0</v>
      </c>
      <c r="G20" s="31"/>
      <c r="H20" s="31"/>
      <c r="I20" s="30">
        <f t="shared" si="2"/>
        <v>0</v>
      </c>
      <c r="J20" s="30">
        <f t="shared" si="3"/>
        <v>0</v>
      </c>
      <c r="K20" s="39" t="str">
        <f t="shared" si="6"/>
        <v>0</v>
      </c>
      <c r="L20" s="30">
        <f t="shared" si="7"/>
        <v>0</v>
      </c>
      <c r="M20" s="28"/>
    </row>
    <row r="21" spans="1:13" x14ac:dyDescent="0.4">
      <c r="A21" s="28">
        <v>5</v>
      </c>
      <c r="B21" s="28"/>
      <c r="C21" s="29"/>
      <c r="D21" s="31"/>
      <c r="E21" s="31"/>
      <c r="F21" s="30">
        <f t="shared" si="1"/>
        <v>0</v>
      </c>
      <c r="G21" s="31"/>
      <c r="H21" s="31"/>
      <c r="I21" s="30">
        <f t="shared" si="2"/>
        <v>0</v>
      </c>
      <c r="J21" s="30">
        <f t="shared" si="3"/>
        <v>0</v>
      </c>
      <c r="K21" s="39" t="str">
        <f t="shared" si="6"/>
        <v>0</v>
      </c>
      <c r="L21" s="30">
        <f t="shared" si="7"/>
        <v>0</v>
      </c>
      <c r="M21" s="28"/>
    </row>
    <row r="22" spans="1:13" x14ac:dyDescent="0.4">
      <c r="A22" s="28">
        <v>6</v>
      </c>
      <c r="B22" s="28"/>
      <c r="C22" s="29"/>
      <c r="D22" s="31"/>
      <c r="E22" s="31"/>
      <c r="F22" s="30">
        <f t="shared" si="1"/>
        <v>0</v>
      </c>
      <c r="G22" s="31"/>
      <c r="H22" s="31"/>
      <c r="I22" s="30">
        <f t="shared" si="2"/>
        <v>0</v>
      </c>
      <c r="J22" s="30">
        <f t="shared" si="3"/>
        <v>0</v>
      </c>
      <c r="K22" s="39" t="str">
        <f t="shared" si="6"/>
        <v>0</v>
      </c>
      <c r="L22" s="30">
        <f t="shared" si="7"/>
        <v>0</v>
      </c>
      <c r="M22" s="28"/>
    </row>
    <row r="23" spans="1:13" x14ac:dyDescent="0.4">
      <c r="A23" s="28">
        <v>7</v>
      </c>
      <c r="B23" s="28"/>
      <c r="C23" s="29"/>
      <c r="D23" s="31"/>
      <c r="E23" s="31"/>
      <c r="F23" s="30">
        <f t="shared" si="1"/>
        <v>0</v>
      </c>
      <c r="G23" s="31"/>
      <c r="H23" s="31"/>
      <c r="I23" s="30">
        <f t="shared" si="2"/>
        <v>0</v>
      </c>
      <c r="J23" s="30">
        <f t="shared" si="3"/>
        <v>0</v>
      </c>
      <c r="K23" s="39" t="str">
        <f t="shared" si="6"/>
        <v>0</v>
      </c>
      <c r="L23" s="30">
        <f t="shared" si="7"/>
        <v>0</v>
      </c>
      <c r="M23" s="28"/>
    </row>
    <row r="24" spans="1:13" x14ac:dyDescent="0.4">
      <c r="A24" s="28">
        <v>8</v>
      </c>
      <c r="B24" s="28"/>
      <c r="C24" s="29"/>
      <c r="D24" s="31"/>
      <c r="E24" s="31"/>
      <c r="F24" s="30">
        <f t="shared" si="1"/>
        <v>0</v>
      </c>
      <c r="G24" s="31"/>
      <c r="H24" s="31"/>
      <c r="I24" s="30">
        <f t="shared" si="2"/>
        <v>0</v>
      </c>
      <c r="J24" s="30">
        <f t="shared" si="3"/>
        <v>0</v>
      </c>
      <c r="K24" s="39" t="str">
        <f t="shared" si="6"/>
        <v>0</v>
      </c>
      <c r="L24" s="30">
        <f t="shared" si="7"/>
        <v>0</v>
      </c>
      <c r="M24" s="28"/>
    </row>
    <row r="25" spans="1:13" x14ac:dyDescent="0.4">
      <c r="A25" s="28">
        <v>9</v>
      </c>
      <c r="B25" s="28"/>
      <c r="C25" s="29"/>
      <c r="D25" s="31"/>
      <c r="E25" s="31"/>
      <c r="F25" s="30">
        <f t="shared" si="1"/>
        <v>0</v>
      </c>
      <c r="G25" s="31"/>
      <c r="H25" s="31"/>
      <c r="I25" s="30">
        <f t="shared" si="2"/>
        <v>0</v>
      </c>
      <c r="J25" s="30">
        <f t="shared" si="3"/>
        <v>0</v>
      </c>
      <c r="K25" s="39" t="str">
        <f t="shared" si="6"/>
        <v>0</v>
      </c>
      <c r="L25" s="30">
        <f t="shared" si="7"/>
        <v>0</v>
      </c>
      <c r="M25" s="28"/>
    </row>
    <row r="26" spans="1:13" ht="19.5" thickBot="1" x14ac:dyDescent="0.45">
      <c r="A26" s="32">
        <v>10</v>
      </c>
      <c r="B26" s="32"/>
      <c r="C26" s="33"/>
      <c r="D26" s="35"/>
      <c r="E26" s="35"/>
      <c r="F26" s="34">
        <f t="shared" si="1"/>
        <v>0</v>
      </c>
      <c r="G26" s="35"/>
      <c r="H26" s="35"/>
      <c r="I26" s="34">
        <f t="shared" si="2"/>
        <v>0</v>
      </c>
      <c r="J26" s="30">
        <f t="shared" si="3"/>
        <v>0</v>
      </c>
      <c r="K26" s="39" t="str">
        <f t="shared" si="6"/>
        <v>0</v>
      </c>
      <c r="L26" s="30">
        <f t="shared" si="7"/>
        <v>0</v>
      </c>
      <c r="M26" s="32"/>
    </row>
    <row r="27" spans="1:13" x14ac:dyDescent="0.4">
      <c r="A27" s="24">
        <v>11</v>
      </c>
      <c r="B27" s="24"/>
      <c r="C27" s="25"/>
      <c r="D27" s="27"/>
      <c r="E27" s="27"/>
      <c r="F27" s="26">
        <f t="shared" si="1"/>
        <v>0</v>
      </c>
      <c r="G27" s="27"/>
      <c r="H27" s="27"/>
      <c r="I27" s="26">
        <f t="shared" si="2"/>
        <v>0</v>
      </c>
      <c r="J27" s="36">
        <f t="shared" si="3"/>
        <v>0</v>
      </c>
      <c r="K27" s="41" t="str">
        <f t="shared" si="6"/>
        <v>0</v>
      </c>
      <c r="L27" s="36">
        <f t="shared" si="7"/>
        <v>0</v>
      </c>
      <c r="M27" s="24"/>
    </row>
    <row r="28" spans="1:13" x14ac:dyDescent="0.4">
      <c r="A28" s="28">
        <v>12</v>
      </c>
      <c r="B28" s="28"/>
      <c r="C28" s="29"/>
      <c r="D28" s="31"/>
      <c r="E28" s="31"/>
      <c r="F28" s="30">
        <f t="shared" si="1"/>
        <v>0</v>
      </c>
      <c r="G28" s="31"/>
      <c r="H28" s="31"/>
      <c r="I28" s="30">
        <f t="shared" si="2"/>
        <v>0</v>
      </c>
      <c r="J28" s="30">
        <f t="shared" si="3"/>
        <v>0</v>
      </c>
      <c r="K28" s="39" t="str">
        <f t="shared" si="6"/>
        <v>0</v>
      </c>
      <c r="L28" s="30">
        <f t="shared" si="7"/>
        <v>0</v>
      </c>
      <c r="M28" s="28"/>
    </row>
    <row r="29" spans="1:13" x14ac:dyDescent="0.4">
      <c r="A29" s="28">
        <v>13</v>
      </c>
      <c r="B29" s="28"/>
      <c r="C29" s="29"/>
      <c r="D29" s="31"/>
      <c r="E29" s="31"/>
      <c r="F29" s="30">
        <f t="shared" si="1"/>
        <v>0</v>
      </c>
      <c r="G29" s="31"/>
      <c r="H29" s="31"/>
      <c r="I29" s="30">
        <f t="shared" si="2"/>
        <v>0</v>
      </c>
      <c r="J29" s="30">
        <f t="shared" si="3"/>
        <v>0</v>
      </c>
      <c r="K29" s="39" t="str">
        <f t="shared" si="6"/>
        <v>0</v>
      </c>
      <c r="L29" s="30">
        <f t="shared" si="7"/>
        <v>0</v>
      </c>
      <c r="M29" s="28"/>
    </row>
    <row r="30" spans="1:13" x14ac:dyDescent="0.4">
      <c r="A30" s="28">
        <v>14</v>
      </c>
      <c r="B30" s="28"/>
      <c r="C30" s="29"/>
      <c r="D30" s="31"/>
      <c r="E30" s="31"/>
      <c r="F30" s="30">
        <f t="shared" si="1"/>
        <v>0</v>
      </c>
      <c r="G30" s="31"/>
      <c r="H30" s="31"/>
      <c r="I30" s="30">
        <f t="shared" si="2"/>
        <v>0</v>
      </c>
      <c r="J30" s="30">
        <f t="shared" si="3"/>
        <v>0</v>
      </c>
      <c r="K30" s="39" t="str">
        <f t="shared" si="6"/>
        <v>0</v>
      </c>
      <c r="L30" s="30">
        <f t="shared" si="7"/>
        <v>0</v>
      </c>
      <c r="M30" s="28"/>
    </row>
    <row r="31" spans="1:13" x14ac:dyDescent="0.4">
      <c r="A31" s="28">
        <v>15</v>
      </c>
      <c r="B31" s="28"/>
      <c r="C31" s="29"/>
      <c r="D31" s="37"/>
      <c r="E31" s="31"/>
      <c r="F31" s="30">
        <f t="shared" si="1"/>
        <v>0</v>
      </c>
      <c r="G31" s="31"/>
      <c r="H31" s="31"/>
      <c r="I31" s="30">
        <f t="shared" si="2"/>
        <v>0</v>
      </c>
      <c r="J31" s="30">
        <f t="shared" si="3"/>
        <v>0</v>
      </c>
      <c r="K31" s="39" t="str">
        <f t="shared" si="6"/>
        <v>0</v>
      </c>
      <c r="L31" s="30">
        <f t="shared" si="7"/>
        <v>0</v>
      </c>
      <c r="M31" s="28"/>
    </row>
    <row r="32" spans="1:13" x14ac:dyDescent="0.4">
      <c r="A32" s="28">
        <v>16</v>
      </c>
      <c r="B32" s="28"/>
      <c r="C32" s="29"/>
      <c r="D32" s="31"/>
      <c r="E32" s="31"/>
      <c r="F32" s="30">
        <f t="shared" si="1"/>
        <v>0</v>
      </c>
      <c r="G32" s="31"/>
      <c r="H32" s="31"/>
      <c r="I32" s="30">
        <f t="shared" si="2"/>
        <v>0</v>
      </c>
      <c r="J32" s="30">
        <f t="shared" si="3"/>
        <v>0</v>
      </c>
      <c r="K32" s="39" t="str">
        <f t="shared" si="6"/>
        <v>0</v>
      </c>
      <c r="L32" s="30">
        <f t="shared" si="7"/>
        <v>0</v>
      </c>
      <c r="M32" s="28"/>
    </row>
    <row r="33" spans="1:13" x14ac:dyDescent="0.4">
      <c r="A33" s="28">
        <v>17</v>
      </c>
      <c r="B33" s="28"/>
      <c r="C33" s="29"/>
      <c r="D33" s="31"/>
      <c r="E33" s="31"/>
      <c r="F33" s="30">
        <f t="shared" si="1"/>
        <v>0</v>
      </c>
      <c r="G33" s="31"/>
      <c r="H33" s="31"/>
      <c r="I33" s="30">
        <f t="shared" si="2"/>
        <v>0</v>
      </c>
      <c r="J33" s="30">
        <f t="shared" si="3"/>
        <v>0</v>
      </c>
      <c r="K33" s="39" t="str">
        <f t="shared" si="6"/>
        <v>0</v>
      </c>
      <c r="L33" s="30">
        <f t="shared" si="7"/>
        <v>0</v>
      </c>
      <c r="M33" s="28"/>
    </row>
    <row r="34" spans="1:13" x14ac:dyDescent="0.4">
      <c r="A34" s="28">
        <v>18</v>
      </c>
      <c r="B34" s="28"/>
      <c r="C34" s="29"/>
      <c r="D34" s="31"/>
      <c r="E34" s="31"/>
      <c r="F34" s="30">
        <f t="shared" si="1"/>
        <v>0</v>
      </c>
      <c r="G34" s="31"/>
      <c r="H34" s="31"/>
      <c r="I34" s="30">
        <f t="shared" si="2"/>
        <v>0</v>
      </c>
      <c r="J34" s="30">
        <f t="shared" si="3"/>
        <v>0</v>
      </c>
      <c r="K34" s="39" t="str">
        <f t="shared" si="6"/>
        <v>0</v>
      </c>
      <c r="L34" s="30">
        <f t="shared" si="7"/>
        <v>0</v>
      </c>
      <c r="M34" s="28"/>
    </row>
    <row r="35" spans="1:13" x14ac:dyDescent="0.4">
      <c r="A35" s="28">
        <v>19</v>
      </c>
      <c r="B35" s="28"/>
      <c r="C35" s="29"/>
      <c r="D35" s="31"/>
      <c r="E35" s="31"/>
      <c r="F35" s="30">
        <f t="shared" si="1"/>
        <v>0</v>
      </c>
      <c r="G35" s="31"/>
      <c r="H35" s="31"/>
      <c r="I35" s="30">
        <f t="shared" si="2"/>
        <v>0</v>
      </c>
      <c r="J35" s="30">
        <f t="shared" si="3"/>
        <v>0</v>
      </c>
      <c r="K35" s="39" t="str">
        <f t="shared" si="6"/>
        <v>0</v>
      </c>
      <c r="L35" s="30">
        <f t="shared" si="7"/>
        <v>0</v>
      </c>
      <c r="M35" s="28"/>
    </row>
    <row r="36" spans="1:13" ht="19.5" thickBot="1" x14ac:dyDescent="0.45">
      <c r="A36" s="32">
        <v>20</v>
      </c>
      <c r="B36" s="32"/>
      <c r="C36" s="33"/>
      <c r="D36" s="31"/>
      <c r="E36" s="37"/>
      <c r="F36" s="34">
        <f t="shared" si="1"/>
        <v>0</v>
      </c>
      <c r="G36" s="35"/>
      <c r="H36" s="35"/>
      <c r="I36" s="34">
        <f t="shared" si="2"/>
        <v>0</v>
      </c>
      <c r="J36" s="30">
        <f t="shared" si="3"/>
        <v>0</v>
      </c>
      <c r="K36" s="39" t="str">
        <f t="shared" si="6"/>
        <v>0</v>
      </c>
      <c r="L36" s="30">
        <f t="shared" si="7"/>
        <v>0</v>
      </c>
      <c r="M36" s="32"/>
    </row>
    <row r="37" spans="1:13" x14ac:dyDescent="0.4">
      <c r="A37" s="24">
        <v>21</v>
      </c>
      <c r="B37" s="24"/>
      <c r="C37" s="25"/>
      <c r="D37" s="27"/>
      <c r="E37" s="27"/>
      <c r="F37" s="26">
        <f t="shared" si="1"/>
        <v>0</v>
      </c>
      <c r="G37" s="27"/>
      <c r="H37" s="27"/>
      <c r="I37" s="26">
        <f t="shared" si="2"/>
        <v>0</v>
      </c>
      <c r="J37" s="36">
        <f t="shared" si="3"/>
        <v>0</v>
      </c>
      <c r="K37" s="41" t="str">
        <f t="shared" si="6"/>
        <v>0</v>
      </c>
      <c r="L37" s="36">
        <f t="shared" si="7"/>
        <v>0</v>
      </c>
      <c r="M37" s="24"/>
    </row>
    <row r="38" spans="1:13" x14ac:dyDescent="0.4">
      <c r="A38" s="28">
        <v>22</v>
      </c>
      <c r="B38" s="28"/>
      <c r="C38" s="29"/>
      <c r="D38" s="31"/>
      <c r="E38" s="31"/>
      <c r="F38" s="30">
        <f t="shared" si="1"/>
        <v>0</v>
      </c>
      <c r="G38" s="31"/>
      <c r="H38" s="31"/>
      <c r="I38" s="30">
        <f t="shared" si="2"/>
        <v>0</v>
      </c>
      <c r="J38" s="30">
        <f t="shared" si="3"/>
        <v>0</v>
      </c>
      <c r="K38" s="39" t="str">
        <f t="shared" si="6"/>
        <v>0</v>
      </c>
      <c r="L38" s="30">
        <f t="shared" si="7"/>
        <v>0</v>
      </c>
      <c r="M38" s="28"/>
    </row>
    <row r="39" spans="1:13" x14ac:dyDescent="0.4">
      <c r="A39" s="28">
        <v>23</v>
      </c>
      <c r="B39" s="28"/>
      <c r="C39" s="29"/>
      <c r="D39" s="31"/>
      <c r="E39" s="31"/>
      <c r="F39" s="30">
        <f t="shared" si="1"/>
        <v>0</v>
      </c>
      <c r="G39" s="31"/>
      <c r="H39" s="31"/>
      <c r="I39" s="30">
        <f t="shared" si="2"/>
        <v>0</v>
      </c>
      <c r="J39" s="30">
        <f t="shared" si="3"/>
        <v>0</v>
      </c>
      <c r="K39" s="39" t="str">
        <f t="shared" si="6"/>
        <v>0</v>
      </c>
      <c r="L39" s="30">
        <f t="shared" si="7"/>
        <v>0</v>
      </c>
      <c r="M39" s="28"/>
    </row>
    <row r="40" spans="1:13" x14ac:dyDescent="0.4">
      <c r="A40" s="28">
        <v>24</v>
      </c>
      <c r="B40" s="28"/>
      <c r="C40" s="29"/>
      <c r="D40" s="31"/>
      <c r="E40" s="31"/>
      <c r="F40" s="30">
        <f t="shared" si="1"/>
        <v>0</v>
      </c>
      <c r="G40" s="31"/>
      <c r="H40" s="31"/>
      <c r="I40" s="30">
        <f t="shared" si="2"/>
        <v>0</v>
      </c>
      <c r="J40" s="30">
        <f t="shared" si="3"/>
        <v>0</v>
      </c>
      <c r="K40" s="39" t="str">
        <f t="shared" si="6"/>
        <v>0</v>
      </c>
      <c r="L40" s="30">
        <f t="shared" si="7"/>
        <v>0</v>
      </c>
      <c r="M40" s="28"/>
    </row>
    <row r="41" spans="1:13" x14ac:dyDescent="0.4">
      <c r="A41" s="28">
        <v>25</v>
      </c>
      <c r="B41" s="28"/>
      <c r="C41" s="29"/>
      <c r="D41" s="31"/>
      <c r="E41" s="31"/>
      <c r="F41" s="30">
        <f t="shared" si="1"/>
        <v>0</v>
      </c>
      <c r="G41" s="31"/>
      <c r="H41" s="31"/>
      <c r="I41" s="30">
        <f t="shared" si="2"/>
        <v>0</v>
      </c>
      <c r="J41" s="30">
        <f t="shared" si="3"/>
        <v>0</v>
      </c>
      <c r="K41" s="39" t="str">
        <f t="shared" si="6"/>
        <v>0</v>
      </c>
      <c r="L41" s="30">
        <f t="shared" si="7"/>
        <v>0</v>
      </c>
      <c r="M41" s="28"/>
    </row>
    <row r="42" spans="1:13" x14ac:dyDescent="0.4">
      <c r="A42" s="28">
        <v>26</v>
      </c>
      <c r="B42" s="28"/>
      <c r="C42" s="29"/>
      <c r="D42" s="31"/>
      <c r="E42" s="31"/>
      <c r="F42" s="30">
        <f t="shared" si="1"/>
        <v>0</v>
      </c>
      <c r="G42" s="31"/>
      <c r="H42" s="31"/>
      <c r="I42" s="30">
        <f t="shared" si="2"/>
        <v>0</v>
      </c>
      <c r="J42" s="30">
        <f t="shared" si="3"/>
        <v>0</v>
      </c>
      <c r="K42" s="39" t="str">
        <f t="shared" si="6"/>
        <v>0</v>
      </c>
      <c r="L42" s="30">
        <f t="shared" si="7"/>
        <v>0</v>
      </c>
      <c r="M42" s="28"/>
    </row>
    <row r="43" spans="1:13" x14ac:dyDescent="0.4">
      <c r="A43" s="28">
        <v>27</v>
      </c>
      <c r="B43" s="28"/>
      <c r="C43" s="29"/>
      <c r="D43" s="31"/>
      <c r="E43" s="31"/>
      <c r="F43" s="30">
        <f t="shared" si="1"/>
        <v>0</v>
      </c>
      <c r="G43" s="31"/>
      <c r="H43" s="31"/>
      <c r="I43" s="30">
        <f t="shared" si="2"/>
        <v>0</v>
      </c>
      <c r="J43" s="30">
        <f t="shared" si="3"/>
        <v>0</v>
      </c>
      <c r="K43" s="39" t="str">
        <f t="shared" si="6"/>
        <v>0</v>
      </c>
      <c r="L43" s="30">
        <f t="shared" si="7"/>
        <v>0</v>
      </c>
      <c r="M43" s="28"/>
    </row>
    <row r="44" spans="1:13" x14ac:dyDescent="0.4">
      <c r="A44" s="28">
        <v>28</v>
      </c>
      <c r="B44" s="28"/>
      <c r="C44" s="29"/>
      <c r="D44" s="31"/>
      <c r="E44" s="31"/>
      <c r="F44" s="30">
        <f t="shared" si="1"/>
        <v>0</v>
      </c>
      <c r="G44" s="31"/>
      <c r="H44" s="31"/>
      <c r="I44" s="30">
        <f t="shared" si="2"/>
        <v>0</v>
      </c>
      <c r="J44" s="30">
        <f t="shared" si="3"/>
        <v>0</v>
      </c>
      <c r="K44" s="39" t="str">
        <f t="shared" si="6"/>
        <v>0</v>
      </c>
      <c r="L44" s="30">
        <f t="shared" si="7"/>
        <v>0</v>
      </c>
      <c r="M44" s="28"/>
    </row>
    <row r="45" spans="1:13" x14ac:dyDescent="0.4">
      <c r="A45" s="28">
        <v>29</v>
      </c>
      <c r="B45" s="28"/>
      <c r="C45" s="29"/>
      <c r="D45" s="31"/>
      <c r="E45" s="31"/>
      <c r="F45" s="30">
        <f t="shared" si="1"/>
        <v>0</v>
      </c>
      <c r="G45" s="31"/>
      <c r="H45" s="31"/>
      <c r="I45" s="30">
        <f t="shared" si="2"/>
        <v>0</v>
      </c>
      <c r="J45" s="30">
        <f t="shared" si="3"/>
        <v>0</v>
      </c>
      <c r="K45" s="39" t="str">
        <f t="shared" si="6"/>
        <v>0</v>
      </c>
      <c r="L45" s="30">
        <f t="shared" si="7"/>
        <v>0</v>
      </c>
      <c r="M45" s="28"/>
    </row>
    <row r="46" spans="1:13" ht="19.5" thickBot="1" x14ac:dyDescent="0.45">
      <c r="A46" s="32">
        <v>30</v>
      </c>
      <c r="B46" s="32"/>
      <c r="C46" s="33"/>
      <c r="D46" s="35"/>
      <c r="E46" s="35"/>
      <c r="F46" s="34">
        <f t="shared" si="1"/>
        <v>0</v>
      </c>
      <c r="G46" s="35"/>
      <c r="H46" s="35"/>
      <c r="I46" s="34">
        <f t="shared" si="2"/>
        <v>0</v>
      </c>
      <c r="J46" s="30">
        <f t="shared" si="3"/>
        <v>0</v>
      </c>
      <c r="K46" s="39" t="str">
        <f t="shared" si="6"/>
        <v>0</v>
      </c>
      <c r="L46" s="30">
        <f t="shared" si="7"/>
        <v>0</v>
      </c>
      <c r="M46" s="32"/>
    </row>
    <row r="47" spans="1:13" x14ac:dyDescent="0.4">
      <c r="A47" s="24">
        <v>31</v>
      </c>
      <c r="B47" s="24"/>
      <c r="C47" s="25"/>
      <c r="D47" s="27"/>
      <c r="E47" s="38"/>
      <c r="F47" s="26">
        <f t="shared" si="1"/>
        <v>0</v>
      </c>
      <c r="G47" s="27"/>
      <c r="H47" s="27"/>
      <c r="I47" s="26">
        <f t="shared" si="2"/>
        <v>0</v>
      </c>
      <c r="J47" s="36">
        <f t="shared" si="3"/>
        <v>0</v>
      </c>
      <c r="K47" s="41" t="str">
        <f t="shared" si="6"/>
        <v>0</v>
      </c>
      <c r="L47" s="36">
        <f t="shared" si="7"/>
        <v>0</v>
      </c>
      <c r="M47" s="24"/>
    </row>
    <row r="48" spans="1:13" x14ac:dyDescent="0.4">
      <c r="A48" s="28">
        <v>32</v>
      </c>
      <c r="B48" s="28"/>
      <c r="C48" s="29"/>
      <c r="D48" s="31"/>
      <c r="E48" s="31"/>
      <c r="F48" s="30">
        <f t="shared" si="1"/>
        <v>0</v>
      </c>
      <c r="G48" s="31"/>
      <c r="H48" s="31"/>
      <c r="I48" s="30">
        <f t="shared" si="2"/>
        <v>0</v>
      </c>
      <c r="J48" s="30">
        <f t="shared" si="3"/>
        <v>0</v>
      </c>
      <c r="K48" s="39" t="str">
        <f t="shared" si="6"/>
        <v>0</v>
      </c>
      <c r="L48" s="30">
        <f t="shared" si="7"/>
        <v>0</v>
      </c>
      <c r="M48" s="28"/>
    </row>
    <row r="49" spans="1:13" x14ac:dyDescent="0.4">
      <c r="A49" s="28">
        <v>33</v>
      </c>
      <c r="B49" s="28"/>
      <c r="C49" s="29"/>
      <c r="D49" s="31"/>
      <c r="E49" s="31"/>
      <c r="F49" s="30">
        <f t="shared" si="1"/>
        <v>0</v>
      </c>
      <c r="G49" s="31"/>
      <c r="H49" s="31"/>
      <c r="I49" s="30">
        <f t="shared" si="2"/>
        <v>0</v>
      </c>
      <c r="J49" s="30">
        <f t="shared" si="3"/>
        <v>0</v>
      </c>
      <c r="K49" s="39" t="str">
        <f t="shared" si="6"/>
        <v>0</v>
      </c>
      <c r="L49" s="30">
        <f t="shared" si="7"/>
        <v>0</v>
      </c>
      <c r="M49" s="28"/>
    </row>
    <row r="50" spans="1:13" x14ac:dyDescent="0.4">
      <c r="A50" s="28">
        <v>34</v>
      </c>
      <c r="B50" s="28"/>
      <c r="C50" s="29"/>
      <c r="D50" s="31"/>
      <c r="E50" s="31"/>
      <c r="F50" s="30">
        <f t="shared" si="1"/>
        <v>0</v>
      </c>
      <c r="G50" s="31"/>
      <c r="H50" s="31"/>
      <c r="I50" s="30">
        <f t="shared" si="2"/>
        <v>0</v>
      </c>
      <c r="J50" s="30">
        <f t="shared" si="3"/>
        <v>0</v>
      </c>
      <c r="K50" s="39" t="str">
        <f t="shared" si="6"/>
        <v>0</v>
      </c>
      <c r="L50" s="30">
        <f t="shared" si="7"/>
        <v>0</v>
      </c>
      <c r="M50" s="28"/>
    </row>
    <row r="51" spans="1:13" x14ac:dyDescent="0.4">
      <c r="A51" s="28">
        <v>35</v>
      </c>
      <c r="B51" s="28"/>
      <c r="C51" s="29"/>
      <c r="D51" s="31"/>
      <c r="E51" s="31"/>
      <c r="F51" s="30">
        <f t="shared" si="1"/>
        <v>0</v>
      </c>
      <c r="G51" s="31"/>
      <c r="H51" s="31"/>
      <c r="I51" s="30">
        <f t="shared" si="2"/>
        <v>0</v>
      </c>
      <c r="J51" s="30">
        <f t="shared" si="3"/>
        <v>0</v>
      </c>
      <c r="K51" s="39" t="str">
        <f t="shared" si="6"/>
        <v>0</v>
      </c>
      <c r="L51" s="30">
        <f t="shared" si="7"/>
        <v>0</v>
      </c>
      <c r="M51" s="28"/>
    </row>
    <row r="52" spans="1:13" x14ac:dyDescent="0.4">
      <c r="A52" s="28">
        <v>36</v>
      </c>
      <c r="B52" s="28"/>
      <c r="C52" s="29"/>
      <c r="D52" s="31"/>
      <c r="E52" s="31"/>
      <c r="F52" s="30">
        <f t="shared" si="1"/>
        <v>0</v>
      </c>
      <c r="G52" s="31"/>
      <c r="H52" s="31"/>
      <c r="I52" s="30">
        <f t="shared" si="2"/>
        <v>0</v>
      </c>
      <c r="J52" s="30">
        <f t="shared" si="3"/>
        <v>0</v>
      </c>
      <c r="K52" s="39" t="str">
        <f t="shared" si="6"/>
        <v>0</v>
      </c>
      <c r="L52" s="30">
        <f t="shared" si="7"/>
        <v>0</v>
      </c>
      <c r="M52" s="28"/>
    </row>
    <row r="53" spans="1:13" x14ac:dyDescent="0.4">
      <c r="A53" s="28">
        <v>37</v>
      </c>
      <c r="B53" s="28"/>
      <c r="C53" s="29"/>
      <c r="D53" s="31"/>
      <c r="E53" s="31"/>
      <c r="F53" s="30">
        <f t="shared" si="1"/>
        <v>0</v>
      </c>
      <c r="G53" s="31"/>
      <c r="H53" s="31"/>
      <c r="I53" s="30">
        <f t="shared" si="2"/>
        <v>0</v>
      </c>
      <c r="J53" s="30">
        <f t="shared" si="3"/>
        <v>0</v>
      </c>
      <c r="K53" s="39" t="str">
        <f t="shared" si="6"/>
        <v>0</v>
      </c>
      <c r="L53" s="30">
        <f t="shared" si="7"/>
        <v>0</v>
      </c>
      <c r="M53" s="28"/>
    </row>
    <row r="54" spans="1:13" x14ac:dyDescent="0.4">
      <c r="A54" s="28">
        <v>38</v>
      </c>
      <c r="B54" s="28"/>
      <c r="C54" s="29"/>
      <c r="D54" s="31"/>
      <c r="E54" s="31"/>
      <c r="F54" s="30">
        <f t="shared" si="1"/>
        <v>0</v>
      </c>
      <c r="G54" s="31"/>
      <c r="H54" s="31"/>
      <c r="I54" s="30">
        <f t="shared" si="2"/>
        <v>0</v>
      </c>
      <c r="J54" s="30">
        <f t="shared" si="3"/>
        <v>0</v>
      </c>
      <c r="K54" s="39" t="str">
        <f t="shared" si="6"/>
        <v>0</v>
      </c>
      <c r="L54" s="30">
        <f t="shared" si="7"/>
        <v>0</v>
      </c>
      <c r="M54" s="28"/>
    </row>
    <row r="55" spans="1:13" x14ac:dyDescent="0.4">
      <c r="A55" s="28">
        <v>39</v>
      </c>
      <c r="B55" s="28"/>
      <c r="C55" s="29"/>
      <c r="D55" s="31"/>
      <c r="E55" s="31"/>
      <c r="F55" s="30">
        <f t="shared" si="1"/>
        <v>0</v>
      </c>
      <c r="G55" s="31"/>
      <c r="H55" s="31"/>
      <c r="I55" s="30">
        <f t="shared" si="2"/>
        <v>0</v>
      </c>
      <c r="J55" s="30">
        <f t="shared" si="3"/>
        <v>0</v>
      </c>
      <c r="K55" s="39" t="str">
        <f t="shared" si="6"/>
        <v>0</v>
      </c>
      <c r="L55" s="30">
        <f t="shared" si="7"/>
        <v>0</v>
      </c>
      <c r="M55" s="28"/>
    </row>
    <row r="56" spans="1:13" ht="19.5" thickBot="1" x14ac:dyDescent="0.45">
      <c r="A56" s="32">
        <v>40</v>
      </c>
      <c r="B56" s="32"/>
      <c r="C56" s="33"/>
      <c r="D56" s="35"/>
      <c r="E56" s="31"/>
      <c r="F56" s="34">
        <f t="shared" si="1"/>
        <v>0</v>
      </c>
      <c r="G56" s="35"/>
      <c r="H56" s="35"/>
      <c r="I56" s="34">
        <f t="shared" si="2"/>
        <v>0</v>
      </c>
      <c r="J56" s="30">
        <f t="shared" si="3"/>
        <v>0</v>
      </c>
      <c r="K56" s="39" t="str">
        <f t="shared" si="6"/>
        <v>0</v>
      </c>
      <c r="L56" s="30">
        <f t="shared" si="7"/>
        <v>0</v>
      </c>
      <c r="M56" s="32"/>
    </row>
    <row r="57" spans="1:13" x14ac:dyDescent="0.4">
      <c r="A57" s="24">
        <v>41</v>
      </c>
      <c r="B57" s="24"/>
      <c r="C57" s="25"/>
      <c r="D57" s="27"/>
      <c r="E57" s="27"/>
      <c r="F57" s="26">
        <f t="shared" si="1"/>
        <v>0</v>
      </c>
      <c r="G57" s="27"/>
      <c r="H57" s="27"/>
      <c r="I57" s="26">
        <f t="shared" si="2"/>
        <v>0</v>
      </c>
      <c r="J57" s="36">
        <f t="shared" si="3"/>
        <v>0</v>
      </c>
      <c r="K57" s="41" t="str">
        <f t="shared" si="6"/>
        <v>0</v>
      </c>
      <c r="L57" s="36">
        <f t="shared" si="7"/>
        <v>0</v>
      </c>
      <c r="M57" s="24"/>
    </row>
    <row r="58" spans="1:13" x14ac:dyDescent="0.4">
      <c r="A58" s="28">
        <v>42</v>
      </c>
      <c r="B58" s="28"/>
      <c r="C58" s="29"/>
      <c r="D58" s="31"/>
      <c r="E58" s="31"/>
      <c r="F58" s="30">
        <f t="shared" si="1"/>
        <v>0</v>
      </c>
      <c r="G58" s="31"/>
      <c r="H58" s="31"/>
      <c r="I58" s="30">
        <f t="shared" si="2"/>
        <v>0</v>
      </c>
      <c r="J58" s="30">
        <f t="shared" si="3"/>
        <v>0</v>
      </c>
      <c r="K58" s="39" t="str">
        <f t="shared" si="6"/>
        <v>0</v>
      </c>
      <c r="L58" s="30">
        <f t="shared" si="7"/>
        <v>0</v>
      </c>
      <c r="M58" s="28"/>
    </row>
    <row r="59" spans="1:13" x14ac:dyDescent="0.4">
      <c r="A59" s="28">
        <v>43</v>
      </c>
      <c r="B59" s="28"/>
      <c r="C59" s="29"/>
      <c r="D59" s="31"/>
      <c r="E59" s="31"/>
      <c r="F59" s="30">
        <f t="shared" si="1"/>
        <v>0</v>
      </c>
      <c r="G59" s="31"/>
      <c r="H59" s="31"/>
      <c r="I59" s="30">
        <f t="shared" si="2"/>
        <v>0</v>
      </c>
      <c r="J59" s="30">
        <f t="shared" si="3"/>
        <v>0</v>
      </c>
      <c r="K59" s="39" t="str">
        <f t="shared" si="6"/>
        <v>0</v>
      </c>
      <c r="L59" s="30">
        <f t="shared" si="7"/>
        <v>0</v>
      </c>
      <c r="M59" s="28"/>
    </row>
    <row r="60" spans="1:13" x14ac:dyDescent="0.4">
      <c r="A60" s="28">
        <v>44</v>
      </c>
      <c r="B60" s="28"/>
      <c r="C60" s="29"/>
      <c r="D60" s="31"/>
      <c r="E60" s="31"/>
      <c r="F60" s="30">
        <f t="shared" si="1"/>
        <v>0</v>
      </c>
      <c r="G60" s="31"/>
      <c r="H60" s="31"/>
      <c r="I60" s="30">
        <f t="shared" si="2"/>
        <v>0</v>
      </c>
      <c r="J60" s="30">
        <f t="shared" si="3"/>
        <v>0</v>
      </c>
      <c r="K60" s="39" t="str">
        <f t="shared" si="6"/>
        <v>0</v>
      </c>
      <c r="L60" s="30">
        <f t="shared" si="7"/>
        <v>0</v>
      </c>
      <c r="M60" s="28"/>
    </row>
    <row r="61" spans="1:13" x14ac:dyDescent="0.4">
      <c r="A61" s="28">
        <v>45</v>
      </c>
      <c r="B61" s="28"/>
      <c r="C61" s="29"/>
      <c r="D61" s="31"/>
      <c r="E61" s="31"/>
      <c r="F61" s="30">
        <f t="shared" si="1"/>
        <v>0</v>
      </c>
      <c r="G61" s="31"/>
      <c r="H61" s="31"/>
      <c r="I61" s="30">
        <f t="shared" si="2"/>
        <v>0</v>
      </c>
      <c r="J61" s="30">
        <f t="shared" si="3"/>
        <v>0</v>
      </c>
      <c r="K61" s="39" t="str">
        <f t="shared" si="6"/>
        <v>0</v>
      </c>
      <c r="L61" s="30">
        <f t="shared" si="7"/>
        <v>0</v>
      </c>
      <c r="M61" s="28"/>
    </row>
    <row r="62" spans="1:13" x14ac:dyDescent="0.4">
      <c r="A62" s="28">
        <v>46</v>
      </c>
      <c r="B62" s="28"/>
      <c r="C62" s="29"/>
      <c r="D62" s="31"/>
      <c r="E62" s="31"/>
      <c r="F62" s="30">
        <f t="shared" si="1"/>
        <v>0</v>
      </c>
      <c r="G62" s="31"/>
      <c r="H62" s="31"/>
      <c r="I62" s="30">
        <f t="shared" si="2"/>
        <v>0</v>
      </c>
      <c r="J62" s="30">
        <f t="shared" si="3"/>
        <v>0</v>
      </c>
      <c r="K62" s="39" t="str">
        <f t="shared" si="6"/>
        <v>0</v>
      </c>
      <c r="L62" s="30">
        <f t="shared" si="7"/>
        <v>0</v>
      </c>
      <c r="M62" s="28"/>
    </row>
    <row r="63" spans="1:13" x14ac:dyDescent="0.4">
      <c r="A63" s="28">
        <v>47</v>
      </c>
      <c r="B63" s="28"/>
      <c r="C63" s="29"/>
      <c r="D63" s="31"/>
      <c r="E63" s="31"/>
      <c r="F63" s="30">
        <f t="shared" si="1"/>
        <v>0</v>
      </c>
      <c r="G63" s="31"/>
      <c r="H63" s="31"/>
      <c r="I63" s="30">
        <f t="shared" si="2"/>
        <v>0</v>
      </c>
      <c r="J63" s="30">
        <f t="shared" si="3"/>
        <v>0</v>
      </c>
      <c r="K63" s="39" t="str">
        <f t="shared" si="6"/>
        <v>0</v>
      </c>
      <c r="L63" s="30">
        <f t="shared" si="7"/>
        <v>0</v>
      </c>
      <c r="M63" s="28"/>
    </row>
    <row r="64" spans="1:13" x14ac:dyDescent="0.4">
      <c r="A64" s="28">
        <v>48</v>
      </c>
      <c r="B64" s="28"/>
      <c r="C64" s="29"/>
      <c r="D64" s="31"/>
      <c r="E64" s="31"/>
      <c r="F64" s="30">
        <f t="shared" si="1"/>
        <v>0</v>
      </c>
      <c r="G64" s="31"/>
      <c r="H64" s="31"/>
      <c r="I64" s="30">
        <f t="shared" si="2"/>
        <v>0</v>
      </c>
      <c r="J64" s="30">
        <f t="shared" si="3"/>
        <v>0</v>
      </c>
      <c r="K64" s="39" t="str">
        <f t="shared" si="6"/>
        <v>0</v>
      </c>
      <c r="L64" s="30">
        <f t="shared" si="7"/>
        <v>0</v>
      </c>
      <c r="M64" s="28"/>
    </row>
    <row r="65" spans="1:13" x14ac:dyDescent="0.4">
      <c r="A65" s="28">
        <v>49</v>
      </c>
      <c r="B65" s="28"/>
      <c r="C65" s="29"/>
      <c r="D65" s="31"/>
      <c r="E65" s="31"/>
      <c r="F65" s="30">
        <f t="shared" si="1"/>
        <v>0</v>
      </c>
      <c r="G65" s="31"/>
      <c r="H65" s="31"/>
      <c r="I65" s="30">
        <f t="shared" si="2"/>
        <v>0</v>
      </c>
      <c r="J65" s="30">
        <f t="shared" si="3"/>
        <v>0</v>
      </c>
      <c r="K65" s="39" t="str">
        <f t="shared" si="6"/>
        <v>0</v>
      </c>
      <c r="L65" s="30">
        <f t="shared" si="7"/>
        <v>0</v>
      </c>
      <c r="M65" s="28"/>
    </row>
    <row r="66" spans="1:13" ht="19.5" thickBot="1" x14ac:dyDescent="0.45">
      <c r="A66" s="32">
        <v>50</v>
      </c>
      <c r="B66" s="32"/>
      <c r="C66" s="33"/>
      <c r="D66" s="35"/>
      <c r="E66" s="35"/>
      <c r="F66" s="34">
        <f t="shared" si="1"/>
        <v>0</v>
      </c>
      <c r="G66" s="35"/>
      <c r="H66" s="35"/>
      <c r="I66" s="34">
        <f t="shared" si="2"/>
        <v>0</v>
      </c>
      <c r="J66" s="30">
        <f t="shared" si="3"/>
        <v>0</v>
      </c>
      <c r="K66" s="39" t="str">
        <f t="shared" si="6"/>
        <v>0</v>
      </c>
      <c r="L66" s="30">
        <f t="shared" si="7"/>
        <v>0</v>
      </c>
      <c r="M66" s="32"/>
    </row>
    <row r="67" spans="1:13" x14ac:dyDescent="0.4">
      <c r="A67" s="24">
        <v>51</v>
      </c>
      <c r="B67" s="24"/>
      <c r="C67" s="25"/>
      <c r="D67" s="27"/>
      <c r="E67" s="27"/>
      <c r="F67" s="26">
        <f t="shared" si="1"/>
        <v>0</v>
      </c>
      <c r="G67" s="27"/>
      <c r="H67" s="27"/>
      <c r="I67" s="26">
        <f t="shared" si="2"/>
        <v>0</v>
      </c>
      <c r="J67" s="36">
        <f t="shared" si="3"/>
        <v>0</v>
      </c>
      <c r="K67" s="41" t="str">
        <f t="shared" si="6"/>
        <v>0</v>
      </c>
      <c r="L67" s="36">
        <f t="shared" si="7"/>
        <v>0</v>
      </c>
      <c r="M67" s="24"/>
    </row>
    <row r="68" spans="1:13" x14ac:dyDescent="0.4">
      <c r="A68" s="28">
        <v>52</v>
      </c>
      <c r="B68" s="28"/>
      <c r="C68" s="29"/>
      <c r="D68" s="31"/>
      <c r="E68" s="31"/>
      <c r="F68" s="30">
        <f t="shared" si="1"/>
        <v>0</v>
      </c>
      <c r="G68" s="31"/>
      <c r="H68" s="31"/>
      <c r="I68" s="30">
        <f t="shared" si="2"/>
        <v>0</v>
      </c>
      <c r="J68" s="30">
        <f t="shared" si="3"/>
        <v>0</v>
      </c>
      <c r="K68" s="39" t="str">
        <f t="shared" si="6"/>
        <v>0</v>
      </c>
      <c r="L68" s="30">
        <f t="shared" si="7"/>
        <v>0</v>
      </c>
      <c r="M68" s="28"/>
    </row>
    <row r="69" spans="1:13" x14ac:dyDescent="0.4">
      <c r="A69" s="28">
        <v>53</v>
      </c>
      <c r="B69" s="28"/>
      <c r="C69" s="29"/>
      <c r="D69" s="31"/>
      <c r="E69" s="31"/>
      <c r="F69" s="30">
        <f t="shared" si="1"/>
        <v>0</v>
      </c>
      <c r="G69" s="31"/>
      <c r="H69" s="31"/>
      <c r="I69" s="30">
        <f t="shared" si="2"/>
        <v>0</v>
      </c>
      <c r="J69" s="30">
        <f t="shared" si="3"/>
        <v>0</v>
      </c>
      <c r="K69" s="39" t="str">
        <f t="shared" si="6"/>
        <v>0</v>
      </c>
      <c r="L69" s="30">
        <f t="shared" si="7"/>
        <v>0</v>
      </c>
      <c r="M69" s="28"/>
    </row>
    <row r="70" spans="1:13" x14ac:dyDescent="0.4">
      <c r="A70" s="28">
        <v>54</v>
      </c>
      <c r="B70" s="28"/>
      <c r="C70" s="29"/>
      <c r="D70" s="31"/>
      <c r="E70" s="31"/>
      <c r="F70" s="30">
        <f t="shared" si="1"/>
        <v>0</v>
      </c>
      <c r="G70" s="31"/>
      <c r="H70" s="31"/>
      <c r="I70" s="30">
        <f t="shared" si="2"/>
        <v>0</v>
      </c>
      <c r="J70" s="30">
        <f t="shared" si="3"/>
        <v>0</v>
      </c>
      <c r="K70" s="39" t="str">
        <f t="shared" si="6"/>
        <v>0</v>
      </c>
      <c r="L70" s="30">
        <f t="shared" si="7"/>
        <v>0</v>
      </c>
      <c r="M70" s="28"/>
    </row>
    <row r="71" spans="1:13" x14ac:dyDescent="0.4">
      <c r="A71" s="28">
        <v>55</v>
      </c>
      <c r="B71" s="28"/>
      <c r="C71" s="29"/>
      <c r="D71" s="31"/>
      <c r="E71" s="31"/>
      <c r="F71" s="30">
        <f t="shared" si="1"/>
        <v>0</v>
      </c>
      <c r="G71" s="31"/>
      <c r="H71" s="31"/>
      <c r="I71" s="30">
        <f t="shared" si="2"/>
        <v>0</v>
      </c>
      <c r="J71" s="30">
        <f t="shared" si="3"/>
        <v>0</v>
      </c>
      <c r="K71" s="39" t="str">
        <f t="shared" si="6"/>
        <v>0</v>
      </c>
      <c r="L71" s="30">
        <f t="shared" si="7"/>
        <v>0</v>
      </c>
      <c r="M71" s="28"/>
    </row>
    <row r="72" spans="1:13" x14ac:dyDescent="0.4">
      <c r="A72" s="28">
        <v>56</v>
      </c>
      <c r="B72" s="28"/>
      <c r="C72" s="29"/>
      <c r="D72" s="31"/>
      <c r="E72" s="31"/>
      <c r="F72" s="30">
        <f t="shared" si="1"/>
        <v>0</v>
      </c>
      <c r="G72" s="31"/>
      <c r="H72" s="31"/>
      <c r="I72" s="30">
        <f t="shared" si="2"/>
        <v>0</v>
      </c>
      <c r="J72" s="30">
        <f t="shared" si="3"/>
        <v>0</v>
      </c>
      <c r="K72" s="39" t="str">
        <f t="shared" si="6"/>
        <v>0</v>
      </c>
      <c r="L72" s="30">
        <f t="shared" si="7"/>
        <v>0</v>
      </c>
      <c r="M72" s="28"/>
    </row>
    <row r="73" spans="1:13" x14ac:dyDescent="0.4">
      <c r="A73" s="28">
        <v>57</v>
      </c>
      <c r="B73" s="28"/>
      <c r="C73" s="29"/>
      <c r="D73" s="31"/>
      <c r="E73" s="31"/>
      <c r="F73" s="30">
        <f t="shared" si="1"/>
        <v>0</v>
      </c>
      <c r="G73" s="31"/>
      <c r="H73" s="31"/>
      <c r="I73" s="30">
        <f t="shared" si="2"/>
        <v>0</v>
      </c>
      <c r="J73" s="30">
        <f t="shared" si="3"/>
        <v>0</v>
      </c>
      <c r="K73" s="39" t="str">
        <f t="shared" si="6"/>
        <v>0</v>
      </c>
      <c r="L73" s="30">
        <f t="shared" si="7"/>
        <v>0</v>
      </c>
      <c r="M73" s="28"/>
    </row>
    <row r="74" spans="1:13" x14ac:dyDescent="0.4">
      <c r="A74" s="28">
        <v>58</v>
      </c>
      <c r="B74" s="28"/>
      <c r="C74" s="29"/>
      <c r="D74" s="31"/>
      <c r="E74" s="31"/>
      <c r="F74" s="30">
        <f t="shared" si="1"/>
        <v>0</v>
      </c>
      <c r="G74" s="31"/>
      <c r="H74" s="31"/>
      <c r="I74" s="30">
        <f t="shared" si="2"/>
        <v>0</v>
      </c>
      <c r="J74" s="30">
        <f t="shared" si="3"/>
        <v>0</v>
      </c>
      <c r="K74" s="39" t="str">
        <f t="shared" si="6"/>
        <v>0</v>
      </c>
      <c r="L74" s="30">
        <f t="shared" si="7"/>
        <v>0</v>
      </c>
      <c r="M74" s="28"/>
    </row>
    <row r="75" spans="1:13" x14ac:dyDescent="0.4">
      <c r="A75" s="28">
        <v>59</v>
      </c>
      <c r="B75" s="28"/>
      <c r="C75" s="29"/>
      <c r="D75" s="31"/>
      <c r="E75" s="31"/>
      <c r="F75" s="30">
        <f t="shared" si="1"/>
        <v>0</v>
      </c>
      <c r="G75" s="31"/>
      <c r="H75" s="31"/>
      <c r="I75" s="30">
        <f t="shared" si="2"/>
        <v>0</v>
      </c>
      <c r="J75" s="30">
        <f t="shared" si="3"/>
        <v>0</v>
      </c>
      <c r="K75" s="39" t="str">
        <f t="shared" si="6"/>
        <v>0</v>
      </c>
      <c r="L75" s="30">
        <f t="shared" si="7"/>
        <v>0</v>
      </c>
      <c r="M75" s="28"/>
    </row>
    <row r="76" spans="1:13" ht="19.5" thickBot="1" x14ac:dyDescent="0.45">
      <c r="A76" s="32">
        <v>60</v>
      </c>
      <c r="B76" s="32"/>
      <c r="C76" s="33"/>
      <c r="D76" s="35"/>
      <c r="E76" s="35"/>
      <c r="F76" s="34">
        <f t="shared" si="1"/>
        <v>0</v>
      </c>
      <c r="G76" s="35"/>
      <c r="H76" s="35"/>
      <c r="I76" s="34">
        <f t="shared" si="2"/>
        <v>0</v>
      </c>
      <c r="J76" s="30">
        <f t="shared" ref="J76:J140" si="8">F76+I76</f>
        <v>0</v>
      </c>
      <c r="K76" s="39" t="str">
        <f t="shared" si="6"/>
        <v>0</v>
      </c>
      <c r="L76" s="30">
        <f t="shared" si="7"/>
        <v>0</v>
      </c>
      <c r="M76" s="32"/>
    </row>
    <row r="77" spans="1:13" x14ac:dyDescent="0.4">
      <c r="A77" s="24">
        <v>61</v>
      </c>
      <c r="B77" s="24"/>
      <c r="C77" s="25"/>
      <c r="D77" s="27"/>
      <c r="E77" s="27"/>
      <c r="F77" s="26">
        <f t="shared" si="1"/>
        <v>0</v>
      </c>
      <c r="G77" s="27"/>
      <c r="H77" s="27"/>
      <c r="I77" s="26">
        <f t="shared" si="2"/>
        <v>0</v>
      </c>
      <c r="J77" s="36">
        <f t="shared" si="8"/>
        <v>0</v>
      </c>
      <c r="K77" s="41" t="str">
        <f t="shared" si="6"/>
        <v>0</v>
      </c>
      <c r="L77" s="36">
        <f t="shared" si="7"/>
        <v>0</v>
      </c>
      <c r="M77" s="24"/>
    </row>
    <row r="78" spans="1:13" x14ac:dyDescent="0.4">
      <c r="A78" s="28">
        <v>62</v>
      </c>
      <c r="B78" s="28"/>
      <c r="C78" s="29"/>
      <c r="D78" s="31"/>
      <c r="E78" s="31"/>
      <c r="F78" s="30">
        <f t="shared" si="1"/>
        <v>0</v>
      </c>
      <c r="G78" s="31"/>
      <c r="H78" s="31"/>
      <c r="I78" s="30">
        <f t="shared" si="2"/>
        <v>0</v>
      </c>
      <c r="J78" s="30">
        <f t="shared" si="8"/>
        <v>0</v>
      </c>
      <c r="K78" s="39" t="str">
        <f t="shared" si="6"/>
        <v>0</v>
      </c>
      <c r="L78" s="30">
        <f t="shared" si="7"/>
        <v>0</v>
      </c>
      <c r="M78" s="28"/>
    </row>
    <row r="79" spans="1:13" x14ac:dyDescent="0.4">
      <c r="A79" s="28">
        <v>63</v>
      </c>
      <c r="B79" s="28"/>
      <c r="C79" s="29"/>
      <c r="D79" s="31"/>
      <c r="E79" s="31"/>
      <c r="F79" s="30">
        <f t="shared" ref="F79:F143" si="9">D79-E79</f>
        <v>0</v>
      </c>
      <c r="G79" s="31"/>
      <c r="H79" s="31"/>
      <c r="I79" s="30">
        <f t="shared" ref="I79:I143" si="10">G79-H79</f>
        <v>0</v>
      </c>
      <c r="J79" s="30">
        <f t="shared" si="8"/>
        <v>0</v>
      </c>
      <c r="K79" s="39" t="str">
        <f t="shared" si="6"/>
        <v>0</v>
      </c>
      <c r="L79" s="30">
        <f t="shared" si="7"/>
        <v>0</v>
      </c>
      <c r="M79" s="28"/>
    </row>
    <row r="80" spans="1:13" x14ac:dyDescent="0.4">
      <c r="A80" s="28">
        <v>64</v>
      </c>
      <c r="B80" s="28"/>
      <c r="C80" s="29"/>
      <c r="D80" s="31"/>
      <c r="E80" s="31"/>
      <c r="F80" s="30">
        <f t="shared" si="9"/>
        <v>0</v>
      </c>
      <c r="G80" s="31"/>
      <c r="H80" s="31"/>
      <c r="I80" s="30">
        <f t="shared" si="10"/>
        <v>0</v>
      </c>
      <c r="J80" s="30">
        <f t="shared" si="8"/>
        <v>0</v>
      </c>
      <c r="K80" s="39" t="str">
        <f t="shared" si="6"/>
        <v>0</v>
      </c>
      <c r="L80" s="30">
        <f t="shared" si="7"/>
        <v>0</v>
      </c>
      <c r="M80" s="28"/>
    </row>
    <row r="81" spans="1:13" x14ac:dyDescent="0.4">
      <c r="A81" s="28">
        <v>65</v>
      </c>
      <c r="B81" s="28"/>
      <c r="C81" s="29"/>
      <c r="D81" s="31"/>
      <c r="E81" s="31"/>
      <c r="F81" s="30">
        <f t="shared" si="9"/>
        <v>0</v>
      </c>
      <c r="G81" s="31"/>
      <c r="H81" s="31"/>
      <c r="I81" s="30">
        <f t="shared" si="10"/>
        <v>0</v>
      </c>
      <c r="J81" s="30">
        <f t="shared" si="8"/>
        <v>0</v>
      </c>
      <c r="K81" s="39" t="str">
        <f t="shared" si="6"/>
        <v>0</v>
      </c>
      <c r="L81" s="30">
        <f t="shared" si="7"/>
        <v>0</v>
      </c>
      <c r="M81" s="28"/>
    </row>
    <row r="82" spans="1:13" x14ac:dyDescent="0.4">
      <c r="A82" s="28">
        <v>66</v>
      </c>
      <c r="B82" s="28"/>
      <c r="C82" s="29"/>
      <c r="D82" s="31"/>
      <c r="E82" s="31"/>
      <c r="F82" s="30">
        <f t="shared" si="9"/>
        <v>0</v>
      </c>
      <c r="G82" s="31"/>
      <c r="H82" s="31"/>
      <c r="I82" s="30">
        <f t="shared" si="10"/>
        <v>0</v>
      </c>
      <c r="J82" s="30">
        <f t="shared" si="8"/>
        <v>0</v>
      </c>
      <c r="K82" s="39" t="str">
        <f t="shared" si="6"/>
        <v>0</v>
      </c>
      <c r="L82" s="30">
        <f t="shared" si="7"/>
        <v>0</v>
      </c>
      <c r="M82" s="28"/>
    </row>
    <row r="83" spans="1:13" x14ac:dyDescent="0.4">
      <c r="A83" s="28">
        <v>67</v>
      </c>
      <c r="B83" s="28"/>
      <c r="C83" s="29"/>
      <c r="D83" s="31"/>
      <c r="E83" s="31"/>
      <c r="F83" s="30">
        <f t="shared" si="9"/>
        <v>0</v>
      </c>
      <c r="G83" s="31"/>
      <c r="H83" s="31"/>
      <c r="I83" s="30">
        <f t="shared" si="10"/>
        <v>0</v>
      </c>
      <c r="J83" s="30">
        <f t="shared" si="8"/>
        <v>0</v>
      </c>
      <c r="K83" s="39" t="str">
        <f t="shared" ref="K83:K147" si="11">IF(E83&lt;0,"マイナス請求",IF(J83=2000*1.1,"○",IF(J83=0,"0",IF(J83&lt;2000*1.1,"値引残","要確認"))))</f>
        <v>0</v>
      </c>
      <c r="L83" s="30">
        <f t="shared" ref="L83:L147" si="12">ROUNDUP(J83/1.1,0)</f>
        <v>0</v>
      </c>
      <c r="M83" s="28"/>
    </row>
    <row r="84" spans="1:13" x14ac:dyDescent="0.4">
      <c r="A84" s="28">
        <v>68</v>
      </c>
      <c r="B84" s="28"/>
      <c r="C84" s="29"/>
      <c r="D84" s="31"/>
      <c r="E84" s="31"/>
      <c r="F84" s="30">
        <f t="shared" si="9"/>
        <v>0</v>
      </c>
      <c r="G84" s="31"/>
      <c r="H84" s="31"/>
      <c r="I84" s="30">
        <f t="shared" si="10"/>
        <v>0</v>
      </c>
      <c r="J84" s="30">
        <f t="shared" si="8"/>
        <v>0</v>
      </c>
      <c r="K84" s="39" t="str">
        <f t="shared" si="11"/>
        <v>0</v>
      </c>
      <c r="L84" s="30">
        <f t="shared" si="12"/>
        <v>0</v>
      </c>
      <c r="M84" s="28"/>
    </row>
    <row r="85" spans="1:13" x14ac:dyDescent="0.4">
      <c r="A85" s="28">
        <v>69</v>
      </c>
      <c r="B85" s="28"/>
      <c r="C85" s="29"/>
      <c r="D85" s="31"/>
      <c r="E85" s="31"/>
      <c r="F85" s="30">
        <f t="shared" si="9"/>
        <v>0</v>
      </c>
      <c r="G85" s="31"/>
      <c r="H85" s="31"/>
      <c r="I85" s="30">
        <f t="shared" si="10"/>
        <v>0</v>
      </c>
      <c r="J85" s="30">
        <f t="shared" si="8"/>
        <v>0</v>
      </c>
      <c r="K85" s="39" t="str">
        <f t="shared" si="11"/>
        <v>0</v>
      </c>
      <c r="L85" s="30">
        <f t="shared" si="12"/>
        <v>0</v>
      </c>
      <c r="M85" s="28"/>
    </row>
    <row r="86" spans="1:13" ht="19.5" thickBot="1" x14ac:dyDescent="0.45">
      <c r="A86" s="32">
        <v>70</v>
      </c>
      <c r="B86" s="32"/>
      <c r="C86" s="33"/>
      <c r="D86" s="35"/>
      <c r="E86" s="35"/>
      <c r="F86" s="34">
        <f t="shared" si="9"/>
        <v>0</v>
      </c>
      <c r="G86" s="35"/>
      <c r="H86" s="35"/>
      <c r="I86" s="34">
        <f t="shared" si="10"/>
        <v>0</v>
      </c>
      <c r="J86" s="30">
        <f t="shared" si="8"/>
        <v>0</v>
      </c>
      <c r="K86" s="39" t="str">
        <f t="shared" si="11"/>
        <v>0</v>
      </c>
      <c r="L86" s="30">
        <f t="shared" si="12"/>
        <v>0</v>
      </c>
      <c r="M86" s="32"/>
    </row>
    <row r="87" spans="1:13" x14ac:dyDescent="0.4">
      <c r="A87" s="24">
        <v>71</v>
      </c>
      <c r="B87" s="24"/>
      <c r="C87" s="25"/>
      <c r="D87" s="27"/>
      <c r="E87" s="27"/>
      <c r="F87" s="26">
        <f t="shared" si="9"/>
        <v>0</v>
      </c>
      <c r="G87" s="27"/>
      <c r="H87" s="27"/>
      <c r="I87" s="26">
        <f t="shared" si="10"/>
        <v>0</v>
      </c>
      <c r="J87" s="36">
        <f t="shared" si="8"/>
        <v>0</v>
      </c>
      <c r="K87" s="41" t="str">
        <f t="shared" si="11"/>
        <v>0</v>
      </c>
      <c r="L87" s="36">
        <f t="shared" si="12"/>
        <v>0</v>
      </c>
      <c r="M87" s="24"/>
    </row>
    <row r="88" spans="1:13" x14ac:dyDescent="0.4">
      <c r="A88" s="28">
        <v>72</v>
      </c>
      <c r="B88" s="28"/>
      <c r="C88" s="29"/>
      <c r="D88" s="31"/>
      <c r="E88" s="31"/>
      <c r="F88" s="30">
        <f t="shared" si="9"/>
        <v>0</v>
      </c>
      <c r="G88" s="31"/>
      <c r="H88" s="31"/>
      <c r="I88" s="30">
        <f t="shared" si="10"/>
        <v>0</v>
      </c>
      <c r="J88" s="30">
        <f t="shared" si="8"/>
        <v>0</v>
      </c>
      <c r="K88" s="39" t="str">
        <f t="shared" si="11"/>
        <v>0</v>
      </c>
      <c r="L88" s="30">
        <f t="shared" si="12"/>
        <v>0</v>
      </c>
      <c r="M88" s="28"/>
    </row>
    <row r="89" spans="1:13" x14ac:dyDescent="0.4">
      <c r="A89" s="28">
        <v>73</v>
      </c>
      <c r="B89" s="28"/>
      <c r="C89" s="29"/>
      <c r="D89" s="31"/>
      <c r="E89" s="31"/>
      <c r="F89" s="30">
        <f t="shared" si="9"/>
        <v>0</v>
      </c>
      <c r="G89" s="31"/>
      <c r="H89" s="31"/>
      <c r="I89" s="30">
        <f t="shared" si="10"/>
        <v>0</v>
      </c>
      <c r="J89" s="30">
        <f t="shared" si="8"/>
        <v>0</v>
      </c>
      <c r="K89" s="39" t="str">
        <f t="shared" si="11"/>
        <v>0</v>
      </c>
      <c r="L89" s="30">
        <f t="shared" si="12"/>
        <v>0</v>
      </c>
      <c r="M89" s="28"/>
    </row>
    <row r="90" spans="1:13" x14ac:dyDescent="0.4">
      <c r="A90" s="28">
        <v>74</v>
      </c>
      <c r="B90" s="28"/>
      <c r="C90" s="29"/>
      <c r="D90" s="31"/>
      <c r="E90" s="31"/>
      <c r="F90" s="30">
        <f t="shared" si="9"/>
        <v>0</v>
      </c>
      <c r="G90" s="31"/>
      <c r="H90" s="31"/>
      <c r="I90" s="30">
        <f t="shared" si="10"/>
        <v>0</v>
      </c>
      <c r="J90" s="30">
        <f t="shared" si="8"/>
        <v>0</v>
      </c>
      <c r="K90" s="39" t="str">
        <f t="shared" si="11"/>
        <v>0</v>
      </c>
      <c r="L90" s="30">
        <f t="shared" si="12"/>
        <v>0</v>
      </c>
      <c r="M90" s="28"/>
    </row>
    <row r="91" spans="1:13" x14ac:dyDescent="0.4">
      <c r="A91" s="28">
        <v>75</v>
      </c>
      <c r="B91" s="28"/>
      <c r="C91" s="29"/>
      <c r="D91" s="31"/>
      <c r="E91" s="31"/>
      <c r="F91" s="30">
        <f t="shared" si="9"/>
        <v>0</v>
      </c>
      <c r="G91" s="31"/>
      <c r="H91" s="31"/>
      <c r="I91" s="30">
        <f t="shared" si="10"/>
        <v>0</v>
      </c>
      <c r="J91" s="30">
        <f t="shared" si="8"/>
        <v>0</v>
      </c>
      <c r="K91" s="39" t="str">
        <f t="shared" si="11"/>
        <v>0</v>
      </c>
      <c r="L91" s="30">
        <f t="shared" si="12"/>
        <v>0</v>
      </c>
      <c r="M91" s="28"/>
    </row>
    <row r="92" spans="1:13" x14ac:dyDescent="0.4">
      <c r="A92" s="28">
        <v>76</v>
      </c>
      <c r="B92" s="28"/>
      <c r="C92" s="29"/>
      <c r="D92" s="31"/>
      <c r="E92" s="31"/>
      <c r="F92" s="30">
        <f t="shared" si="9"/>
        <v>0</v>
      </c>
      <c r="G92" s="31"/>
      <c r="H92" s="31"/>
      <c r="I92" s="30">
        <f t="shared" si="10"/>
        <v>0</v>
      </c>
      <c r="J92" s="30">
        <f t="shared" si="8"/>
        <v>0</v>
      </c>
      <c r="K92" s="39" t="str">
        <f t="shared" si="11"/>
        <v>0</v>
      </c>
      <c r="L92" s="30">
        <f t="shared" si="12"/>
        <v>0</v>
      </c>
      <c r="M92" s="28"/>
    </row>
    <row r="93" spans="1:13" x14ac:dyDescent="0.4">
      <c r="A93" s="28">
        <v>77</v>
      </c>
      <c r="B93" s="28"/>
      <c r="C93" s="29"/>
      <c r="D93" s="31"/>
      <c r="E93" s="31"/>
      <c r="F93" s="30">
        <f t="shared" si="9"/>
        <v>0</v>
      </c>
      <c r="G93" s="31"/>
      <c r="H93" s="31"/>
      <c r="I93" s="30">
        <f t="shared" si="10"/>
        <v>0</v>
      </c>
      <c r="J93" s="30">
        <f t="shared" si="8"/>
        <v>0</v>
      </c>
      <c r="K93" s="39" t="str">
        <f t="shared" si="11"/>
        <v>0</v>
      </c>
      <c r="L93" s="30">
        <f t="shared" si="12"/>
        <v>0</v>
      </c>
      <c r="M93" s="28"/>
    </row>
    <row r="94" spans="1:13" x14ac:dyDescent="0.4">
      <c r="A94" s="28">
        <v>78</v>
      </c>
      <c r="B94" s="28"/>
      <c r="C94" s="29"/>
      <c r="D94" s="31"/>
      <c r="E94" s="31"/>
      <c r="F94" s="30">
        <f t="shared" si="9"/>
        <v>0</v>
      </c>
      <c r="G94" s="31"/>
      <c r="H94" s="31"/>
      <c r="I94" s="30">
        <f t="shared" si="10"/>
        <v>0</v>
      </c>
      <c r="J94" s="30">
        <f t="shared" si="8"/>
        <v>0</v>
      </c>
      <c r="K94" s="39" t="str">
        <f t="shared" si="11"/>
        <v>0</v>
      </c>
      <c r="L94" s="30">
        <f t="shared" si="12"/>
        <v>0</v>
      </c>
      <c r="M94" s="28"/>
    </row>
    <row r="95" spans="1:13" x14ac:dyDescent="0.4">
      <c r="A95" s="28">
        <v>79</v>
      </c>
      <c r="B95" s="28"/>
      <c r="C95" s="29"/>
      <c r="D95" s="31"/>
      <c r="E95" s="31"/>
      <c r="F95" s="30">
        <f t="shared" si="9"/>
        <v>0</v>
      </c>
      <c r="G95" s="31"/>
      <c r="H95" s="31"/>
      <c r="I95" s="30">
        <f t="shared" si="10"/>
        <v>0</v>
      </c>
      <c r="J95" s="30">
        <f t="shared" si="8"/>
        <v>0</v>
      </c>
      <c r="K95" s="39" t="str">
        <f t="shared" si="11"/>
        <v>0</v>
      </c>
      <c r="L95" s="30">
        <f t="shared" si="12"/>
        <v>0</v>
      </c>
      <c r="M95" s="28"/>
    </row>
    <row r="96" spans="1:13" ht="19.5" thickBot="1" x14ac:dyDescent="0.45">
      <c r="A96" s="32">
        <v>80</v>
      </c>
      <c r="B96" s="32"/>
      <c r="C96" s="33"/>
      <c r="D96" s="35"/>
      <c r="E96" s="35"/>
      <c r="F96" s="34">
        <f t="shared" si="9"/>
        <v>0</v>
      </c>
      <c r="G96" s="35"/>
      <c r="H96" s="35"/>
      <c r="I96" s="34">
        <f t="shared" si="10"/>
        <v>0</v>
      </c>
      <c r="J96" s="30">
        <f t="shared" si="8"/>
        <v>0</v>
      </c>
      <c r="K96" s="39" t="str">
        <f t="shared" si="11"/>
        <v>0</v>
      </c>
      <c r="L96" s="30">
        <f t="shared" si="12"/>
        <v>0</v>
      </c>
      <c r="M96" s="32"/>
    </row>
    <row r="97" spans="1:13" x14ac:dyDescent="0.4">
      <c r="A97" s="24">
        <v>81</v>
      </c>
      <c r="B97" s="24"/>
      <c r="C97" s="25"/>
      <c r="D97" s="27"/>
      <c r="E97" s="27"/>
      <c r="F97" s="26">
        <f t="shared" si="9"/>
        <v>0</v>
      </c>
      <c r="G97" s="27"/>
      <c r="H97" s="27"/>
      <c r="I97" s="26">
        <f t="shared" si="10"/>
        <v>0</v>
      </c>
      <c r="J97" s="36">
        <f t="shared" si="8"/>
        <v>0</v>
      </c>
      <c r="K97" s="41" t="str">
        <f t="shared" si="11"/>
        <v>0</v>
      </c>
      <c r="L97" s="36">
        <f t="shared" si="12"/>
        <v>0</v>
      </c>
      <c r="M97" s="24"/>
    </row>
    <row r="98" spans="1:13" x14ac:dyDescent="0.4">
      <c r="A98" s="28">
        <v>82</v>
      </c>
      <c r="B98" s="28"/>
      <c r="C98" s="29"/>
      <c r="D98" s="31"/>
      <c r="E98" s="31"/>
      <c r="F98" s="30">
        <f t="shared" si="9"/>
        <v>0</v>
      </c>
      <c r="G98" s="31"/>
      <c r="H98" s="31"/>
      <c r="I98" s="30">
        <f t="shared" si="10"/>
        <v>0</v>
      </c>
      <c r="J98" s="30">
        <f t="shared" si="8"/>
        <v>0</v>
      </c>
      <c r="K98" s="39" t="str">
        <f t="shared" si="11"/>
        <v>0</v>
      </c>
      <c r="L98" s="30">
        <f t="shared" si="12"/>
        <v>0</v>
      </c>
      <c r="M98" s="28"/>
    </row>
    <row r="99" spans="1:13" x14ac:dyDescent="0.4">
      <c r="A99" s="28">
        <v>83</v>
      </c>
      <c r="B99" s="28"/>
      <c r="C99" s="29"/>
      <c r="D99" s="31"/>
      <c r="E99" s="31"/>
      <c r="F99" s="30">
        <f t="shared" si="9"/>
        <v>0</v>
      </c>
      <c r="G99" s="31"/>
      <c r="H99" s="31"/>
      <c r="I99" s="30">
        <f t="shared" si="10"/>
        <v>0</v>
      </c>
      <c r="J99" s="30">
        <f t="shared" si="8"/>
        <v>0</v>
      </c>
      <c r="K99" s="39" t="str">
        <f t="shared" si="11"/>
        <v>0</v>
      </c>
      <c r="L99" s="30">
        <f t="shared" si="12"/>
        <v>0</v>
      </c>
      <c r="M99" s="28"/>
    </row>
    <row r="100" spans="1:13" x14ac:dyDescent="0.4">
      <c r="A100" s="28">
        <v>84</v>
      </c>
      <c r="B100" s="28"/>
      <c r="C100" s="29"/>
      <c r="D100" s="31"/>
      <c r="E100" s="31"/>
      <c r="F100" s="30">
        <f t="shared" si="9"/>
        <v>0</v>
      </c>
      <c r="G100" s="31"/>
      <c r="H100" s="31"/>
      <c r="I100" s="30">
        <f t="shared" si="10"/>
        <v>0</v>
      </c>
      <c r="J100" s="30">
        <f t="shared" si="8"/>
        <v>0</v>
      </c>
      <c r="K100" s="39" t="str">
        <f t="shared" si="11"/>
        <v>0</v>
      </c>
      <c r="L100" s="30">
        <f t="shared" si="12"/>
        <v>0</v>
      </c>
      <c r="M100" s="28"/>
    </row>
    <row r="101" spans="1:13" x14ac:dyDescent="0.4">
      <c r="A101" s="28">
        <v>85</v>
      </c>
      <c r="B101" s="28"/>
      <c r="C101" s="29"/>
      <c r="D101" s="31"/>
      <c r="E101" s="31"/>
      <c r="F101" s="30">
        <f t="shared" si="9"/>
        <v>0</v>
      </c>
      <c r="G101" s="31"/>
      <c r="H101" s="31"/>
      <c r="I101" s="30">
        <f t="shared" si="10"/>
        <v>0</v>
      </c>
      <c r="J101" s="30">
        <f t="shared" si="8"/>
        <v>0</v>
      </c>
      <c r="K101" s="39" t="str">
        <f t="shared" si="11"/>
        <v>0</v>
      </c>
      <c r="L101" s="30">
        <f t="shared" si="12"/>
        <v>0</v>
      </c>
      <c r="M101" s="28"/>
    </row>
    <row r="102" spans="1:13" x14ac:dyDescent="0.4">
      <c r="A102" s="28">
        <v>86</v>
      </c>
      <c r="B102" s="28"/>
      <c r="C102" s="29"/>
      <c r="D102" s="31"/>
      <c r="E102" s="31"/>
      <c r="F102" s="30">
        <f t="shared" si="9"/>
        <v>0</v>
      </c>
      <c r="G102" s="31"/>
      <c r="H102" s="31"/>
      <c r="I102" s="30">
        <f t="shared" si="10"/>
        <v>0</v>
      </c>
      <c r="J102" s="30">
        <f t="shared" si="8"/>
        <v>0</v>
      </c>
      <c r="K102" s="39" t="str">
        <f t="shared" si="11"/>
        <v>0</v>
      </c>
      <c r="L102" s="30">
        <f t="shared" si="12"/>
        <v>0</v>
      </c>
      <c r="M102" s="28"/>
    </row>
    <row r="103" spans="1:13" x14ac:dyDescent="0.4">
      <c r="A103" s="28">
        <v>87</v>
      </c>
      <c r="B103" s="28"/>
      <c r="C103" s="29"/>
      <c r="D103" s="31"/>
      <c r="E103" s="31"/>
      <c r="F103" s="30">
        <f t="shared" si="9"/>
        <v>0</v>
      </c>
      <c r="G103" s="31"/>
      <c r="H103" s="31"/>
      <c r="I103" s="30">
        <f t="shared" si="10"/>
        <v>0</v>
      </c>
      <c r="J103" s="30">
        <f t="shared" si="8"/>
        <v>0</v>
      </c>
      <c r="K103" s="39" t="str">
        <f t="shared" si="11"/>
        <v>0</v>
      </c>
      <c r="L103" s="30">
        <f t="shared" si="12"/>
        <v>0</v>
      </c>
      <c r="M103" s="28"/>
    </row>
    <row r="104" spans="1:13" x14ac:dyDescent="0.4">
      <c r="A104" s="28">
        <v>88</v>
      </c>
      <c r="B104" s="28"/>
      <c r="C104" s="29"/>
      <c r="D104" s="31"/>
      <c r="E104" s="31"/>
      <c r="F104" s="30">
        <f t="shared" si="9"/>
        <v>0</v>
      </c>
      <c r="G104" s="31"/>
      <c r="H104" s="31"/>
      <c r="I104" s="30">
        <f t="shared" si="10"/>
        <v>0</v>
      </c>
      <c r="J104" s="30">
        <f t="shared" si="8"/>
        <v>0</v>
      </c>
      <c r="K104" s="39" t="str">
        <f t="shared" si="11"/>
        <v>0</v>
      </c>
      <c r="L104" s="30">
        <f t="shared" si="12"/>
        <v>0</v>
      </c>
      <c r="M104" s="28"/>
    </row>
    <row r="105" spans="1:13" x14ac:dyDescent="0.4">
      <c r="A105" s="28">
        <v>89</v>
      </c>
      <c r="B105" s="28"/>
      <c r="C105" s="29"/>
      <c r="D105" s="31"/>
      <c r="E105" s="31"/>
      <c r="F105" s="30">
        <f t="shared" si="9"/>
        <v>0</v>
      </c>
      <c r="G105" s="31"/>
      <c r="H105" s="31"/>
      <c r="I105" s="30">
        <f t="shared" si="10"/>
        <v>0</v>
      </c>
      <c r="J105" s="30">
        <f t="shared" si="8"/>
        <v>0</v>
      </c>
      <c r="K105" s="39" t="str">
        <f t="shared" si="11"/>
        <v>0</v>
      </c>
      <c r="L105" s="30">
        <f t="shared" si="12"/>
        <v>0</v>
      </c>
      <c r="M105" s="28"/>
    </row>
    <row r="106" spans="1:13" ht="19.5" thickBot="1" x14ac:dyDescent="0.45">
      <c r="A106" s="32">
        <v>90</v>
      </c>
      <c r="B106" s="32"/>
      <c r="C106" s="33"/>
      <c r="D106" s="35"/>
      <c r="E106" s="35"/>
      <c r="F106" s="34">
        <f t="shared" si="9"/>
        <v>0</v>
      </c>
      <c r="G106" s="35"/>
      <c r="H106" s="35"/>
      <c r="I106" s="34">
        <f t="shared" si="10"/>
        <v>0</v>
      </c>
      <c r="J106" s="30">
        <f t="shared" si="8"/>
        <v>0</v>
      </c>
      <c r="K106" s="39" t="str">
        <f t="shared" si="11"/>
        <v>0</v>
      </c>
      <c r="L106" s="30">
        <f t="shared" si="12"/>
        <v>0</v>
      </c>
      <c r="M106" s="32"/>
    </row>
    <row r="107" spans="1:13" x14ac:dyDescent="0.4">
      <c r="A107" s="24">
        <v>91</v>
      </c>
      <c r="B107" s="24"/>
      <c r="C107" s="25"/>
      <c r="D107" s="27"/>
      <c r="E107" s="27"/>
      <c r="F107" s="26">
        <f t="shared" si="9"/>
        <v>0</v>
      </c>
      <c r="G107" s="27"/>
      <c r="H107" s="27"/>
      <c r="I107" s="26">
        <f t="shared" si="10"/>
        <v>0</v>
      </c>
      <c r="J107" s="36">
        <f t="shared" si="8"/>
        <v>0</v>
      </c>
      <c r="K107" s="41" t="str">
        <f t="shared" si="11"/>
        <v>0</v>
      </c>
      <c r="L107" s="36">
        <f t="shared" si="12"/>
        <v>0</v>
      </c>
      <c r="M107" s="24"/>
    </row>
    <row r="108" spans="1:13" x14ac:dyDescent="0.4">
      <c r="A108" s="28">
        <v>92</v>
      </c>
      <c r="B108" s="28"/>
      <c r="C108" s="29"/>
      <c r="D108" s="31"/>
      <c r="E108" s="31"/>
      <c r="F108" s="30">
        <f t="shared" si="9"/>
        <v>0</v>
      </c>
      <c r="G108" s="31"/>
      <c r="H108" s="31"/>
      <c r="I108" s="30">
        <f t="shared" si="10"/>
        <v>0</v>
      </c>
      <c r="J108" s="30">
        <f t="shared" si="8"/>
        <v>0</v>
      </c>
      <c r="K108" s="39" t="str">
        <f t="shared" si="11"/>
        <v>0</v>
      </c>
      <c r="L108" s="30">
        <f t="shared" si="12"/>
        <v>0</v>
      </c>
      <c r="M108" s="28"/>
    </row>
    <row r="109" spans="1:13" x14ac:dyDescent="0.4">
      <c r="A109" s="28">
        <v>93</v>
      </c>
      <c r="B109" s="28"/>
      <c r="C109" s="29"/>
      <c r="D109" s="31"/>
      <c r="E109" s="31"/>
      <c r="F109" s="30">
        <f t="shared" si="9"/>
        <v>0</v>
      </c>
      <c r="G109" s="31"/>
      <c r="H109" s="31"/>
      <c r="I109" s="30">
        <f t="shared" si="10"/>
        <v>0</v>
      </c>
      <c r="J109" s="30">
        <f t="shared" si="8"/>
        <v>0</v>
      </c>
      <c r="K109" s="39" t="str">
        <f t="shared" si="11"/>
        <v>0</v>
      </c>
      <c r="L109" s="30">
        <f t="shared" si="12"/>
        <v>0</v>
      </c>
      <c r="M109" s="28"/>
    </row>
    <row r="110" spans="1:13" x14ac:dyDescent="0.4">
      <c r="A110" s="28">
        <v>94</v>
      </c>
      <c r="B110" s="28"/>
      <c r="C110" s="29"/>
      <c r="D110" s="31"/>
      <c r="E110" s="31"/>
      <c r="F110" s="30">
        <f t="shared" si="9"/>
        <v>0</v>
      </c>
      <c r="G110" s="31"/>
      <c r="H110" s="31"/>
      <c r="I110" s="30">
        <f t="shared" si="10"/>
        <v>0</v>
      </c>
      <c r="J110" s="30">
        <f t="shared" si="8"/>
        <v>0</v>
      </c>
      <c r="K110" s="39" t="str">
        <f t="shared" si="11"/>
        <v>0</v>
      </c>
      <c r="L110" s="30">
        <f t="shared" si="12"/>
        <v>0</v>
      </c>
      <c r="M110" s="28"/>
    </row>
    <row r="111" spans="1:13" x14ac:dyDescent="0.4">
      <c r="A111" s="28">
        <v>95</v>
      </c>
      <c r="B111" s="28"/>
      <c r="C111" s="29"/>
      <c r="D111" s="31"/>
      <c r="E111" s="31"/>
      <c r="F111" s="30">
        <f t="shared" si="9"/>
        <v>0</v>
      </c>
      <c r="G111" s="31"/>
      <c r="H111" s="31"/>
      <c r="I111" s="30">
        <f t="shared" si="10"/>
        <v>0</v>
      </c>
      <c r="J111" s="30">
        <f t="shared" si="8"/>
        <v>0</v>
      </c>
      <c r="K111" s="39" t="str">
        <f t="shared" si="11"/>
        <v>0</v>
      </c>
      <c r="L111" s="30">
        <f t="shared" si="12"/>
        <v>0</v>
      </c>
      <c r="M111" s="28"/>
    </row>
    <row r="112" spans="1:13" x14ac:dyDescent="0.4">
      <c r="A112" s="28">
        <v>96</v>
      </c>
      <c r="B112" s="28"/>
      <c r="C112" s="29"/>
      <c r="D112" s="31"/>
      <c r="E112" s="31"/>
      <c r="F112" s="30">
        <f t="shared" si="9"/>
        <v>0</v>
      </c>
      <c r="G112" s="31"/>
      <c r="H112" s="31"/>
      <c r="I112" s="30">
        <f t="shared" si="10"/>
        <v>0</v>
      </c>
      <c r="J112" s="30">
        <f t="shared" si="8"/>
        <v>0</v>
      </c>
      <c r="K112" s="39" t="str">
        <f t="shared" si="11"/>
        <v>0</v>
      </c>
      <c r="L112" s="30">
        <f t="shared" si="12"/>
        <v>0</v>
      </c>
      <c r="M112" s="28"/>
    </row>
    <row r="113" spans="1:13" x14ac:dyDescent="0.4">
      <c r="A113" s="28">
        <v>97</v>
      </c>
      <c r="B113" s="28"/>
      <c r="C113" s="29"/>
      <c r="D113" s="31"/>
      <c r="E113" s="31"/>
      <c r="F113" s="30">
        <f t="shared" si="9"/>
        <v>0</v>
      </c>
      <c r="G113" s="31"/>
      <c r="H113" s="31"/>
      <c r="I113" s="30">
        <f t="shared" si="10"/>
        <v>0</v>
      </c>
      <c r="J113" s="30">
        <f t="shared" si="8"/>
        <v>0</v>
      </c>
      <c r="K113" s="39" t="str">
        <f t="shared" si="11"/>
        <v>0</v>
      </c>
      <c r="L113" s="30">
        <f t="shared" si="12"/>
        <v>0</v>
      </c>
      <c r="M113" s="28"/>
    </row>
    <row r="114" spans="1:13" x14ac:dyDescent="0.4">
      <c r="A114" s="28">
        <v>98</v>
      </c>
      <c r="B114" s="28"/>
      <c r="C114" s="29"/>
      <c r="D114" s="31"/>
      <c r="E114" s="31"/>
      <c r="F114" s="30">
        <f t="shared" si="9"/>
        <v>0</v>
      </c>
      <c r="G114" s="31"/>
      <c r="H114" s="31"/>
      <c r="I114" s="30">
        <f t="shared" si="10"/>
        <v>0</v>
      </c>
      <c r="J114" s="30">
        <f t="shared" si="8"/>
        <v>0</v>
      </c>
      <c r="K114" s="39" t="str">
        <f t="shared" si="11"/>
        <v>0</v>
      </c>
      <c r="L114" s="30">
        <f t="shared" si="12"/>
        <v>0</v>
      </c>
      <c r="M114" s="28"/>
    </row>
    <row r="115" spans="1:13" x14ac:dyDescent="0.4">
      <c r="A115" s="28">
        <v>99</v>
      </c>
      <c r="B115" s="28"/>
      <c r="C115" s="29"/>
      <c r="D115" s="31"/>
      <c r="E115" s="31"/>
      <c r="F115" s="30">
        <f t="shared" si="9"/>
        <v>0</v>
      </c>
      <c r="G115" s="31"/>
      <c r="H115" s="31"/>
      <c r="I115" s="30">
        <f t="shared" si="10"/>
        <v>0</v>
      </c>
      <c r="J115" s="30">
        <f t="shared" si="8"/>
        <v>0</v>
      </c>
      <c r="K115" s="39" t="str">
        <f t="shared" si="11"/>
        <v>0</v>
      </c>
      <c r="L115" s="30">
        <f t="shared" si="12"/>
        <v>0</v>
      </c>
      <c r="M115" s="28"/>
    </row>
    <row r="116" spans="1:13" ht="19.5" thickBot="1" x14ac:dyDescent="0.45">
      <c r="A116" s="32">
        <v>100</v>
      </c>
      <c r="B116" s="32"/>
      <c r="C116" s="33"/>
      <c r="D116" s="35"/>
      <c r="E116" s="35"/>
      <c r="F116" s="34">
        <f t="shared" si="9"/>
        <v>0</v>
      </c>
      <c r="G116" s="35"/>
      <c r="H116" s="35"/>
      <c r="I116" s="34">
        <f t="shared" si="10"/>
        <v>0</v>
      </c>
      <c r="J116" s="30">
        <f t="shared" si="8"/>
        <v>0</v>
      </c>
      <c r="K116" s="39" t="str">
        <f t="shared" si="11"/>
        <v>0</v>
      </c>
      <c r="L116" s="30">
        <f t="shared" si="12"/>
        <v>0</v>
      </c>
      <c r="M116" s="32"/>
    </row>
    <row r="117" spans="1:13" x14ac:dyDescent="0.4">
      <c r="A117" s="24">
        <v>101</v>
      </c>
      <c r="B117" s="24"/>
      <c r="C117" s="25"/>
      <c r="D117" s="27"/>
      <c r="E117" s="27"/>
      <c r="F117" s="26">
        <f t="shared" si="9"/>
        <v>0</v>
      </c>
      <c r="G117" s="27"/>
      <c r="H117" s="27"/>
      <c r="I117" s="26">
        <f t="shared" si="10"/>
        <v>0</v>
      </c>
      <c r="J117" s="36">
        <f t="shared" si="8"/>
        <v>0</v>
      </c>
      <c r="K117" s="41" t="str">
        <f t="shared" si="11"/>
        <v>0</v>
      </c>
      <c r="L117" s="36">
        <f t="shared" si="12"/>
        <v>0</v>
      </c>
      <c r="M117" s="24"/>
    </row>
    <row r="118" spans="1:13" x14ac:dyDescent="0.4">
      <c r="A118" s="28">
        <v>102</v>
      </c>
      <c r="B118" s="28"/>
      <c r="C118" s="29"/>
      <c r="D118" s="31"/>
      <c r="E118" s="31"/>
      <c r="F118" s="30">
        <f t="shared" si="9"/>
        <v>0</v>
      </c>
      <c r="G118" s="31"/>
      <c r="H118" s="31"/>
      <c r="I118" s="30">
        <f t="shared" si="10"/>
        <v>0</v>
      </c>
      <c r="J118" s="30">
        <f t="shared" si="8"/>
        <v>0</v>
      </c>
      <c r="K118" s="39" t="str">
        <f t="shared" si="11"/>
        <v>0</v>
      </c>
      <c r="L118" s="30">
        <f t="shared" si="12"/>
        <v>0</v>
      </c>
      <c r="M118" s="28"/>
    </row>
    <row r="119" spans="1:13" x14ac:dyDescent="0.4">
      <c r="A119" s="28">
        <v>103</v>
      </c>
      <c r="B119" s="28"/>
      <c r="C119" s="29"/>
      <c r="D119" s="31"/>
      <c r="E119" s="31"/>
      <c r="F119" s="30">
        <f t="shared" si="9"/>
        <v>0</v>
      </c>
      <c r="G119" s="31"/>
      <c r="H119" s="31"/>
      <c r="I119" s="30">
        <f t="shared" si="10"/>
        <v>0</v>
      </c>
      <c r="J119" s="30">
        <f t="shared" si="8"/>
        <v>0</v>
      </c>
      <c r="K119" s="39" t="str">
        <f t="shared" si="11"/>
        <v>0</v>
      </c>
      <c r="L119" s="30">
        <f t="shared" si="12"/>
        <v>0</v>
      </c>
      <c r="M119" s="28"/>
    </row>
    <row r="120" spans="1:13" x14ac:dyDescent="0.4">
      <c r="A120" s="28"/>
      <c r="B120" s="28"/>
      <c r="C120" s="29"/>
      <c r="D120" s="31"/>
      <c r="E120" s="31"/>
      <c r="F120" s="30"/>
      <c r="G120" s="31"/>
      <c r="H120" s="31"/>
      <c r="I120" s="30"/>
      <c r="J120" s="30"/>
      <c r="K120" s="39"/>
      <c r="L120" s="30"/>
      <c r="M120" s="28"/>
    </row>
    <row r="121" spans="1:13" x14ac:dyDescent="0.4">
      <c r="A121" s="28">
        <v>104</v>
      </c>
      <c r="B121" s="28"/>
      <c r="C121" s="29"/>
      <c r="D121" s="31"/>
      <c r="E121" s="31"/>
      <c r="F121" s="30">
        <f t="shared" si="9"/>
        <v>0</v>
      </c>
      <c r="G121" s="31"/>
      <c r="H121" s="31"/>
      <c r="I121" s="30">
        <f t="shared" si="10"/>
        <v>0</v>
      </c>
      <c r="J121" s="30">
        <f t="shared" si="8"/>
        <v>0</v>
      </c>
      <c r="K121" s="39" t="str">
        <f t="shared" si="11"/>
        <v>0</v>
      </c>
      <c r="L121" s="30">
        <f t="shared" si="12"/>
        <v>0</v>
      </c>
      <c r="M121" s="28"/>
    </row>
    <row r="122" spans="1:13" x14ac:dyDescent="0.4">
      <c r="A122" s="28">
        <v>105</v>
      </c>
      <c r="B122" s="28"/>
      <c r="C122" s="29"/>
      <c r="D122" s="31"/>
      <c r="E122" s="31"/>
      <c r="F122" s="30">
        <f t="shared" si="9"/>
        <v>0</v>
      </c>
      <c r="G122" s="31"/>
      <c r="H122" s="31"/>
      <c r="I122" s="30">
        <f t="shared" si="10"/>
        <v>0</v>
      </c>
      <c r="J122" s="30">
        <f t="shared" si="8"/>
        <v>0</v>
      </c>
      <c r="K122" s="39" t="str">
        <f t="shared" si="11"/>
        <v>0</v>
      </c>
      <c r="L122" s="30">
        <f t="shared" si="12"/>
        <v>0</v>
      </c>
      <c r="M122" s="28"/>
    </row>
    <row r="123" spans="1:13" x14ac:dyDescent="0.4">
      <c r="A123" s="28">
        <v>106</v>
      </c>
      <c r="B123" s="28"/>
      <c r="C123" s="29"/>
      <c r="D123" s="31"/>
      <c r="E123" s="31"/>
      <c r="F123" s="30">
        <f t="shared" si="9"/>
        <v>0</v>
      </c>
      <c r="G123" s="31"/>
      <c r="H123" s="31"/>
      <c r="I123" s="30">
        <f t="shared" si="10"/>
        <v>0</v>
      </c>
      <c r="J123" s="30">
        <f t="shared" si="8"/>
        <v>0</v>
      </c>
      <c r="K123" s="39" t="str">
        <f t="shared" si="11"/>
        <v>0</v>
      </c>
      <c r="L123" s="30">
        <f t="shared" si="12"/>
        <v>0</v>
      </c>
      <c r="M123" s="28"/>
    </row>
    <row r="124" spans="1:13" x14ac:dyDescent="0.4">
      <c r="A124" s="28">
        <v>107</v>
      </c>
      <c r="B124" s="28"/>
      <c r="C124" s="29"/>
      <c r="D124" s="31"/>
      <c r="E124" s="31"/>
      <c r="F124" s="30">
        <f t="shared" si="9"/>
        <v>0</v>
      </c>
      <c r="G124" s="31"/>
      <c r="H124" s="31"/>
      <c r="I124" s="30">
        <f t="shared" si="10"/>
        <v>0</v>
      </c>
      <c r="J124" s="30">
        <f t="shared" si="8"/>
        <v>0</v>
      </c>
      <c r="K124" s="39" t="str">
        <f t="shared" si="11"/>
        <v>0</v>
      </c>
      <c r="L124" s="30">
        <f t="shared" si="12"/>
        <v>0</v>
      </c>
      <c r="M124" s="28"/>
    </row>
    <row r="125" spans="1:13" x14ac:dyDescent="0.4">
      <c r="A125" s="28">
        <v>108</v>
      </c>
      <c r="B125" s="28"/>
      <c r="C125" s="29"/>
      <c r="D125" s="31"/>
      <c r="E125" s="31"/>
      <c r="F125" s="30">
        <f t="shared" si="9"/>
        <v>0</v>
      </c>
      <c r="G125" s="31"/>
      <c r="H125" s="31"/>
      <c r="I125" s="30">
        <f t="shared" si="10"/>
        <v>0</v>
      </c>
      <c r="J125" s="30">
        <f t="shared" si="8"/>
        <v>0</v>
      </c>
      <c r="K125" s="39" t="str">
        <f t="shared" si="11"/>
        <v>0</v>
      </c>
      <c r="L125" s="30">
        <f t="shared" si="12"/>
        <v>0</v>
      </c>
      <c r="M125" s="28"/>
    </row>
    <row r="126" spans="1:13" x14ac:dyDescent="0.4">
      <c r="A126" s="28">
        <v>109</v>
      </c>
      <c r="B126" s="28"/>
      <c r="C126" s="29"/>
      <c r="D126" s="31"/>
      <c r="E126" s="31"/>
      <c r="F126" s="30">
        <f t="shared" si="9"/>
        <v>0</v>
      </c>
      <c r="G126" s="31"/>
      <c r="H126" s="31"/>
      <c r="I126" s="30">
        <f t="shared" si="10"/>
        <v>0</v>
      </c>
      <c r="J126" s="30">
        <f t="shared" si="8"/>
        <v>0</v>
      </c>
      <c r="K126" s="39" t="str">
        <f t="shared" si="11"/>
        <v>0</v>
      </c>
      <c r="L126" s="30">
        <f t="shared" si="12"/>
        <v>0</v>
      </c>
      <c r="M126" s="28"/>
    </row>
    <row r="127" spans="1:13" ht="19.5" thickBot="1" x14ac:dyDescent="0.45">
      <c r="A127" s="32">
        <v>110</v>
      </c>
      <c r="B127" s="32"/>
      <c r="C127" s="33"/>
      <c r="D127" s="35"/>
      <c r="E127" s="35"/>
      <c r="F127" s="34">
        <f t="shared" si="9"/>
        <v>0</v>
      </c>
      <c r="G127" s="35"/>
      <c r="H127" s="35"/>
      <c r="I127" s="34">
        <f t="shared" si="10"/>
        <v>0</v>
      </c>
      <c r="J127" s="30">
        <f t="shared" si="8"/>
        <v>0</v>
      </c>
      <c r="K127" s="39" t="str">
        <f t="shared" si="11"/>
        <v>0</v>
      </c>
      <c r="L127" s="30">
        <f t="shared" si="12"/>
        <v>0</v>
      </c>
      <c r="M127" s="32"/>
    </row>
    <row r="128" spans="1:13" x14ac:dyDescent="0.4">
      <c r="A128" s="24">
        <v>111</v>
      </c>
      <c r="B128" s="24"/>
      <c r="C128" s="25"/>
      <c r="D128" s="27"/>
      <c r="E128" s="27"/>
      <c r="F128" s="26">
        <f t="shared" si="9"/>
        <v>0</v>
      </c>
      <c r="G128" s="27"/>
      <c r="H128" s="27"/>
      <c r="I128" s="26">
        <f t="shared" si="10"/>
        <v>0</v>
      </c>
      <c r="J128" s="36">
        <f t="shared" si="8"/>
        <v>0</v>
      </c>
      <c r="K128" s="41" t="str">
        <f t="shared" si="11"/>
        <v>0</v>
      </c>
      <c r="L128" s="36">
        <f t="shared" si="12"/>
        <v>0</v>
      </c>
      <c r="M128" s="24"/>
    </row>
    <row r="129" spans="1:13" x14ac:dyDescent="0.4">
      <c r="A129" s="28">
        <v>112</v>
      </c>
      <c r="B129" s="28"/>
      <c r="C129" s="29"/>
      <c r="D129" s="31"/>
      <c r="E129" s="31"/>
      <c r="F129" s="30">
        <f t="shared" si="9"/>
        <v>0</v>
      </c>
      <c r="G129" s="31"/>
      <c r="H129" s="31"/>
      <c r="I129" s="30">
        <f t="shared" si="10"/>
        <v>0</v>
      </c>
      <c r="J129" s="30">
        <f t="shared" si="8"/>
        <v>0</v>
      </c>
      <c r="K129" s="39" t="str">
        <f t="shared" si="11"/>
        <v>0</v>
      </c>
      <c r="L129" s="30">
        <f t="shared" si="12"/>
        <v>0</v>
      </c>
      <c r="M129" s="28"/>
    </row>
    <row r="130" spans="1:13" x14ac:dyDescent="0.4">
      <c r="A130" s="28">
        <v>113</v>
      </c>
      <c r="B130" s="28"/>
      <c r="C130" s="29"/>
      <c r="D130" s="31"/>
      <c r="E130" s="31"/>
      <c r="F130" s="30">
        <f t="shared" si="9"/>
        <v>0</v>
      </c>
      <c r="G130" s="31"/>
      <c r="H130" s="31"/>
      <c r="I130" s="30">
        <f t="shared" si="10"/>
        <v>0</v>
      </c>
      <c r="J130" s="30">
        <f t="shared" si="8"/>
        <v>0</v>
      </c>
      <c r="K130" s="39" t="str">
        <f t="shared" si="11"/>
        <v>0</v>
      </c>
      <c r="L130" s="30">
        <f t="shared" si="12"/>
        <v>0</v>
      </c>
      <c r="M130" s="28"/>
    </row>
    <row r="131" spans="1:13" x14ac:dyDescent="0.4">
      <c r="A131" s="28">
        <v>114</v>
      </c>
      <c r="B131" s="28"/>
      <c r="C131" s="29"/>
      <c r="D131" s="31"/>
      <c r="E131" s="31"/>
      <c r="F131" s="30">
        <f t="shared" si="9"/>
        <v>0</v>
      </c>
      <c r="G131" s="31"/>
      <c r="H131" s="31"/>
      <c r="I131" s="30">
        <f t="shared" si="10"/>
        <v>0</v>
      </c>
      <c r="J131" s="30">
        <f t="shared" si="8"/>
        <v>0</v>
      </c>
      <c r="K131" s="39" t="str">
        <f t="shared" si="11"/>
        <v>0</v>
      </c>
      <c r="L131" s="30">
        <f t="shared" si="12"/>
        <v>0</v>
      </c>
      <c r="M131" s="28"/>
    </row>
    <row r="132" spans="1:13" x14ac:dyDescent="0.4">
      <c r="A132" s="28">
        <v>115</v>
      </c>
      <c r="B132" s="28"/>
      <c r="C132" s="29"/>
      <c r="D132" s="31"/>
      <c r="E132" s="31"/>
      <c r="F132" s="30">
        <f t="shared" si="9"/>
        <v>0</v>
      </c>
      <c r="G132" s="31"/>
      <c r="H132" s="31"/>
      <c r="I132" s="30">
        <f t="shared" si="10"/>
        <v>0</v>
      </c>
      <c r="J132" s="30">
        <f t="shared" si="8"/>
        <v>0</v>
      </c>
      <c r="K132" s="39" t="str">
        <f t="shared" si="11"/>
        <v>0</v>
      </c>
      <c r="L132" s="30">
        <f t="shared" si="12"/>
        <v>0</v>
      </c>
      <c r="M132" s="28"/>
    </row>
    <row r="133" spans="1:13" x14ac:dyDescent="0.4">
      <c r="A133" s="28">
        <v>116</v>
      </c>
      <c r="B133" s="28"/>
      <c r="C133" s="29"/>
      <c r="D133" s="31"/>
      <c r="E133" s="31"/>
      <c r="F133" s="30">
        <f t="shared" si="9"/>
        <v>0</v>
      </c>
      <c r="G133" s="31"/>
      <c r="H133" s="31"/>
      <c r="I133" s="30">
        <f t="shared" si="10"/>
        <v>0</v>
      </c>
      <c r="J133" s="30">
        <f t="shared" si="8"/>
        <v>0</v>
      </c>
      <c r="K133" s="39" t="str">
        <f t="shared" si="11"/>
        <v>0</v>
      </c>
      <c r="L133" s="30">
        <f t="shared" si="12"/>
        <v>0</v>
      </c>
      <c r="M133" s="28"/>
    </row>
    <row r="134" spans="1:13" x14ac:dyDescent="0.4">
      <c r="A134" s="28">
        <v>117</v>
      </c>
      <c r="B134" s="28"/>
      <c r="C134" s="29"/>
      <c r="D134" s="31"/>
      <c r="E134" s="31"/>
      <c r="F134" s="30">
        <f t="shared" si="9"/>
        <v>0</v>
      </c>
      <c r="G134" s="31"/>
      <c r="H134" s="31"/>
      <c r="I134" s="30">
        <f t="shared" si="10"/>
        <v>0</v>
      </c>
      <c r="J134" s="30">
        <f t="shared" si="8"/>
        <v>0</v>
      </c>
      <c r="K134" s="39" t="str">
        <f t="shared" si="11"/>
        <v>0</v>
      </c>
      <c r="L134" s="30">
        <f t="shared" si="12"/>
        <v>0</v>
      </c>
      <c r="M134" s="28"/>
    </row>
    <row r="135" spans="1:13" x14ac:dyDescent="0.4">
      <c r="A135" s="28">
        <v>118</v>
      </c>
      <c r="B135" s="28"/>
      <c r="C135" s="29"/>
      <c r="D135" s="31"/>
      <c r="E135" s="31"/>
      <c r="F135" s="30">
        <f t="shared" si="9"/>
        <v>0</v>
      </c>
      <c r="G135" s="31"/>
      <c r="H135" s="31"/>
      <c r="I135" s="30">
        <f t="shared" si="10"/>
        <v>0</v>
      </c>
      <c r="J135" s="30">
        <f t="shared" si="8"/>
        <v>0</v>
      </c>
      <c r="K135" s="39" t="str">
        <f t="shared" si="11"/>
        <v>0</v>
      </c>
      <c r="L135" s="30">
        <f t="shared" si="12"/>
        <v>0</v>
      </c>
      <c r="M135" s="28"/>
    </row>
    <row r="136" spans="1:13" x14ac:dyDescent="0.4">
      <c r="A136" s="28">
        <v>119</v>
      </c>
      <c r="B136" s="28"/>
      <c r="C136" s="29"/>
      <c r="D136" s="31"/>
      <c r="E136" s="31"/>
      <c r="F136" s="30">
        <f t="shared" si="9"/>
        <v>0</v>
      </c>
      <c r="G136" s="31"/>
      <c r="H136" s="31"/>
      <c r="I136" s="30">
        <f t="shared" si="10"/>
        <v>0</v>
      </c>
      <c r="J136" s="30">
        <f t="shared" si="8"/>
        <v>0</v>
      </c>
      <c r="K136" s="39" t="str">
        <f t="shared" si="11"/>
        <v>0</v>
      </c>
      <c r="L136" s="30">
        <f t="shared" si="12"/>
        <v>0</v>
      </c>
      <c r="M136" s="28"/>
    </row>
    <row r="137" spans="1:13" ht="19.5" thickBot="1" x14ac:dyDescent="0.45">
      <c r="A137" s="32">
        <v>120</v>
      </c>
      <c r="B137" s="32"/>
      <c r="C137" s="33"/>
      <c r="D137" s="35"/>
      <c r="E137" s="35"/>
      <c r="F137" s="34">
        <f t="shared" si="9"/>
        <v>0</v>
      </c>
      <c r="G137" s="35"/>
      <c r="H137" s="35"/>
      <c r="I137" s="34">
        <f t="shared" si="10"/>
        <v>0</v>
      </c>
      <c r="J137" s="30">
        <f t="shared" si="8"/>
        <v>0</v>
      </c>
      <c r="K137" s="39" t="str">
        <f t="shared" si="11"/>
        <v>0</v>
      </c>
      <c r="L137" s="30">
        <f t="shared" si="12"/>
        <v>0</v>
      </c>
      <c r="M137" s="32"/>
    </row>
    <row r="138" spans="1:13" x14ac:dyDescent="0.4">
      <c r="A138" s="24">
        <v>121</v>
      </c>
      <c r="B138" s="24"/>
      <c r="C138" s="25"/>
      <c r="D138" s="27"/>
      <c r="E138" s="27"/>
      <c r="F138" s="26">
        <f t="shared" si="9"/>
        <v>0</v>
      </c>
      <c r="G138" s="27"/>
      <c r="H138" s="27"/>
      <c r="I138" s="26">
        <f t="shared" si="10"/>
        <v>0</v>
      </c>
      <c r="J138" s="36">
        <f t="shared" si="8"/>
        <v>0</v>
      </c>
      <c r="K138" s="41" t="str">
        <f t="shared" si="11"/>
        <v>0</v>
      </c>
      <c r="L138" s="36">
        <f t="shared" si="12"/>
        <v>0</v>
      </c>
      <c r="M138" s="24"/>
    </row>
    <row r="139" spans="1:13" x14ac:dyDescent="0.4">
      <c r="A139" s="28">
        <v>122</v>
      </c>
      <c r="B139" s="28"/>
      <c r="C139" s="29"/>
      <c r="D139" s="31"/>
      <c r="E139" s="31"/>
      <c r="F139" s="30">
        <f t="shared" si="9"/>
        <v>0</v>
      </c>
      <c r="G139" s="31"/>
      <c r="H139" s="31"/>
      <c r="I139" s="30">
        <f t="shared" si="10"/>
        <v>0</v>
      </c>
      <c r="J139" s="30">
        <f t="shared" si="8"/>
        <v>0</v>
      </c>
      <c r="K139" s="39" t="str">
        <f t="shared" si="11"/>
        <v>0</v>
      </c>
      <c r="L139" s="30">
        <f t="shared" si="12"/>
        <v>0</v>
      </c>
      <c r="M139" s="28"/>
    </row>
    <row r="140" spans="1:13" x14ac:dyDescent="0.4">
      <c r="A140" s="28">
        <v>123</v>
      </c>
      <c r="B140" s="28"/>
      <c r="C140" s="29"/>
      <c r="D140" s="31"/>
      <c r="E140" s="31"/>
      <c r="F140" s="30">
        <f t="shared" si="9"/>
        <v>0</v>
      </c>
      <c r="G140" s="31"/>
      <c r="H140" s="31"/>
      <c r="I140" s="30">
        <f t="shared" si="10"/>
        <v>0</v>
      </c>
      <c r="J140" s="30">
        <f t="shared" si="8"/>
        <v>0</v>
      </c>
      <c r="K140" s="39" t="str">
        <f t="shared" si="11"/>
        <v>0</v>
      </c>
      <c r="L140" s="30">
        <f t="shared" si="12"/>
        <v>0</v>
      </c>
      <c r="M140" s="28"/>
    </row>
    <row r="141" spans="1:13" x14ac:dyDescent="0.4">
      <c r="A141" s="28">
        <v>124</v>
      </c>
      <c r="B141" s="28"/>
      <c r="C141" s="29"/>
      <c r="D141" s="31"/>
      <c r="E141" s="31"/>
      <c r="F141" s="30">
        <f t="shared" si="9"/>
        <v>0</v>
      </c>
      <c r="G141" s="31"/>
      <c r="H141" s="31"/>
      <c r="I141" s="30">
        <f t="shared" si="10"/>
        <v>0</v>
      </c>
      <c r="J141" s="30">
        <f t="shared" ref="J141:J204" si="13">F141+I141</f>
        <v>0</v>
      </c>
      <c r="K141" s="39" t="str">
        <f t="shared" si="11"/>
        <v>0</v>
      </c>
      <c r="L141" s="30">
        <f t="shared" si="12"/>
        <v>0</v>
      </c>
      <c r="M141" s="28"/>
    </row>
    <row r="142" spans="1:13" x14ac:dyDescent="0.4">
      <c r="A142" s="28">
        <v>125</v>
      </c>
      <c r="B142" s="28"/>
      <c r="C142" s="29"/>
      <c r="D142" s="31"/>
      <c r="E142" s="31"/>
      <c r="F142" s="30">
        <f t="shared" si="9"/>
        <v>0</v>
      </c>
      <c r="G142" s="31"/>
      <c r="H142" s="31"/>
      <c r="I142" s="30">
        <f t="shared" si="10"/>
        <v>0</v>
      </c>
      <c r="J142" s="30">
        <f t="shared" si="13"/>
        <v>0</v>
      </c>
      <c r="K142" s="39" t="str">
        <f t="shared" si="11"/>
        <v>0</v>
      </c>
      <c r="L142" s="30">
        <f t="shared" si="12"/>
        <v>0</v>
      </c>
      <c r="M142" s="28"/>
    </row>
    <row r="143" spans="1:13" x14ac:dyDescent="0.4">
      <c r="A143" s="28">
        <v>126</v>
      </c>
      <c r="B143" s="28"/>
      <c r="C143" s="29"/>
      <c r="D143" s="31"/>
      <c r="E143" s="31"/>
      <c r="F143" s="30">
        <f t="shared" si="9"/>
        <v>0</v>
      </c>
      <c r="G143" s="31"/>
      <c r="H143" s="31"/>
      <c r="I143" s="30">
        <f t="shared" si="10"/>
        <v>0</v>
      </c>
      <c r="J143" s="30">
        <f t="shared" si="13"/>
        <v>0</v>
      </c>
      <c r="K143" s="39" t="str">
        <f t="shared" si="11"/>
        <v>0</v>
      </c>
      <c r="L143" s="30">
        <f t="shared" si="12"/>
        <v>0</v>
      </c>
      <c r="M143" s="28"/>
    </row>
    <row r="144" spans="1:13" x14ac:dyDescent="0.4">
      <c r="A144" s="28">
        <v>127</v>
      </c>
      <c r="B144" s="28"/>
      <c r="C144" s="29"/>
      <c r="D144" s="31"/>
      <c r="E144" s="31"/>
      <c r="F144" s="30">
        <f t="shared" ref="F144:F207" si="14">D144-E144</f>
        <v>0</v>
      </c>
      <c r="G144" s="31"/>
      <c r="H144" s="31"/>
      <c r="I144" s="30">
        <f t="shared" ref="I144:I207" si="15">G144-H144</f>
        <v>0</v>
      </c>
      <c r="J144" s="30">
        <f t="shared" si="13"/>
        <v>0</v>
      </c>
      <c r="K144" s="39" t="str">
        <f t="shared" si="11"/>
        <v>0</v>
      </c>
      <c r="L144" s="30">
        <f t="shared" si="12"/>
        <v>0</v>
      </c>
      <c r="M144" s="28"/>
    </row>
    <row r="145" spans="1:13" x14ac:dyDescent="0.4">
      <c r="A145" s="28">
        <v>128</v>
      </c>
      <c r="B145" s="28"/>
      <c r="C145" s="29"/>
      <c r="D145" s="31"/>
      <c r="E145" s="31"/>
      <c r="F145" s="30">
        <f t="shared" si="14"/>
        <v>0</v>
      </c>
      <c r="G145" s="31"/>
      <c r="H145" s="31"/>
      <c r="I145" s="30">
        <f t="shared" si="15"/>
        <v>0</v>
      </c>
      <c r="J145" s="30">
        <f t="shared" si="13"/>
        <v>0</v>
      </c>
      <c r="K145" s="39" t="str">
        <f t="shared" si="11"/>
        <v>0</v>
      </c>
      <c r="L145" s="30">
        <f t="shared" si="12"/>
        <v>0</v>
      </c>
      <c r="M145" s="28"/>
    </row>
    <row r="146" spans="1:13" x14ac:dyDescent="0.4">
      <c r="A146" s="28">
        <v>129</v>
      </c>
      <c r="B146" s="28"/>
      <c r="C146" s="29"/>
      <c r="D146" s="31"/>
      <c r="E146" s="31"/>
      <c r="F146" s="30">
        <f t="shared" si="14"/>
        <v>0</v>
      </c>
      <c r="G146" s="31"/>
      <c r="H146" s="31"/>
      <c r="I146" s="30">
        <f t="shared" si="15"/>
        <v>0</v>
      </c>
      <c r="J146" s="30">
        <f t="shared" si="13"/>
        <v>0</v>
      </c>
      <c r="K146" s="39" t="str">
        <f t="shared" si="11"/>
        <v>0</v>
      </c>
      <c r="L146" s="30">
        <f t="shared" si="12"/>
        <v>0</v>
      </c>
      <c r="M146" s="28"/>
    </row>
    <row r="147" spans="1:13" ht="19.5" thickBot="1" x14ac:dyDescent="0.45">
      <c r="A147" s="32">
        <v>130</v>
      </c>
      <c r="B147" s="32"/>
      <c r="C147" s="33"/>
      <c r="D147" s="35"/>
      <c r="E147" s="35"/>
      <c r="F147" s="34">
        <f t="shared" si="14"/>
        <v>0</v>
      </c>
      <c r="G147" s="35"/>
      <c r="H147" s="35"/>
      <c r="I147" s="34">
        <f t="shared" si="15"/>
        <v>0</v>
      </c>
      <c r="J147" s="30">
        <f t="shared" si="13"/>
        <v>0</v>
      </c>
      <c r="K147" s="39" t="str">
        <f t="shared" si="11"/>
        <v>0</v>
      </c>
      <c r="L147" s="30">
        <f t="shared" si="12"/>
        <v>0</v>
      </c>
      <c r="M147" s="32"/>
    </row>
    <row r="148" spans="1:13" x14ac:dyDescent="0.4">
      <c r="A148" s="24">
        <v>131</v>
      </c>
      <c r="B148" s="24"/>
      <c r="C148" s="25"/>
      <c r="D148" s="27"/>
      <c r="E148" s="27"/>
      <c r="F148" s="26">
        <f t="shared" si="14"/>
        <v>0</v>
      </c>
      <c r="G148" s="27"/>
      <c r="H148" s="27"/>
      <c r="I148" s="26">
        <f t="shared" si="15"/>
        <v>0</v>
      </c>
      <c r="J148" s="36">
        <f t="shared" si="13"/>
        <v>0</v>
      </c>
      <c r="K148" s="41" t="str">
        <f t="shared" ref="K148:K211" si="16">IF(E148&lt;0,"マイナス請求",IF(J148=2000*1.1,"○",IF(J148=0,"0",IF(J148&lt;2000*1.1,"値引残","要確認"))))</f>
        <v>0</v>
      </c>
      <c r="L148" s="36">
        <f t="shared" ref="L148:L211" si="17">ROUNDUP(J148/1.1,0)</f>
        <v>0</v>
      </c>
      <c r="M148" s="24"/>
    </row>
    <row r="149" spans="1:13" x14ac:dyDescent="0.4">
      <c r="A149" s="28">
        <v>132</v>
      </c>
      <c r="B149" s="28"/>
      <c r="C149" s="29"/>
      <c r="D149" s="31"/>
      <c r="E149" s="31"/>
      <c r="F149" s="30">
        <f t="shared" si="14"/>
        <v>0</v>
      </c>
      <c r="G149" s="31"/>
      <c r="H149" s="31"/>
      <c r="I149" s="30">
        <f t="shared" si="15"/>
        <v>0</v>
      </c>
      <c r="J149" s="30">
        <f t="shared" si="13"/>
        <v>0</v>
      </c>
      <c r="K149" s="39" t="str">
        <f t="shared" si="16"/>
        <v>0</v>
      </c>
      <c r="L149" s="30">
        <f t="shared" si="17"/>
        <v>0</v>
      </c>
      <c r="M149" s="28"/>
    </row>
    <row r="150" spans="1:13" x14ac:dyDescent="0.4">
      <c r="A150" s="28">
        <v>133</v>
      </c>
      <c r="B150" s="28"/>
      <c r="C150" s="29"/>
      <c r="D150" s="31"/>
      <c r="E150" s="31"/>
      <c r="F150" s="30">
        <f t="shared" si="14"/>
        <v>0</v>
      </c>
      <c r="G150" s="31"/>
      <c r="H150" s="31"/>
      <c r="I150" s="30">
        <f t="shared" si="15"/>
        <v>0</v>
      </c>
      <c r="J150" s="30">
        <f t="shared" si="13"/>
        <v>0</v>
      </c>
      <c r="K150" s="39" t="str">
        <f t="shared" si="16"/>
        <v>0</v>
      </c>
      <c r="L150" s="30">
        <f t="shared" si="17"/>
        <v>0</v>
      </c>
      <c r="M150" s="28"/>
    </row>
    <row r="151" spans="1:13" x14ac:dyDescent="0.4">
      <c r="A151" s="28">
        <v>134</v>
      </c>
      <c r="B151" s="28"/>
      <c r="C151" s="29"/>
      <c r="D151" s="31"/>
      <c r="E151" s="31"/>
      <c r="F151" s="30">
        <f t="shared" si="14"/>
        <v>0</v>
      </c>
      <c r="G151" s="31"/>
      <c r="H151" s="31"/>
      <c r="I151" s="30">
        <f t="shared" si="15"/>
        <v>0</v>
      </c>
      <c r="J151" s="30">
        <f t="shared" si="13"/>
        <v>0</v>
      </c>
      <c r="K151" s="39" t="str">
        <f t="shared" si="16"/>
        <v>0</v>
      </c>
      <c r="L151" s="30">
        <f t="shared" si="17"/>
        <v>0</v>
      </c>
      <c r="M151" s="28"/>
    </row>
    <row r="152" spans="1:13" x14ac:dyDescent="0.4">
      <c r="A152" s="28">
        <v>135</v>
      </c>
      <c r="B152" s="28"/>
      <c r="C152" s="29"/>
      <c r="D152" s="31"/>
      <c r="E152" s="31"/>
      <c r="F152" s="30">
        <f t="shared" si="14"/>
        <v>0</v>
      </c>
      <c r="G152" s="31"/>
      <c r="H152" s="31"/>
      <c r="I152" s="30">
        <f t="shared" si="15"/>
        <v>0</v>
      </c>
      <c r="J152" s="30">
        <f t="shared" si="13"/>
        <v>0</v>
      </c>
      <c r="K152" s="39" t="str">
        <f t="shared" si="16"/>
        <v>0</v>
      </c>
      <c r="L152" s="30">
        <f t="shared" si="17"/>
        <v>0</v>
      </c>
      <c r="M152" s="28"/>
    </row>
    <row r="153" spans="1:13" x14ac:dyDescent="0.4">
      <c r="A153" s="28">
        <v>136</v>
      </c>
      <c r="B153" s="28"/>
      <c r="C153" s="29"/>
      <c r="D153" s="31"/>
      <c r="E153" s="31"/>
      <c r="F153" s="30">
        <f t="shared" si="14"/>
        <v>0</v>
      </c>
      <c r="G153" s="31"/>
      <c r="H153" s="31"/>
      <c r="I153" s="30">
        <f t="shared" si="15"/>
        <v>0</v>
      </c>
      <c r="J153" s="30">
        <f t="shared" si="13"/>
        <v>0</v>
      </c>
      <c r="K153" s="39" t="str">
        <f t="shared" si="16"/>
        <v>0</v>
      </c>
      <c r="L153" s="30">
        <f t="shared" si="17"/>
        <v>0</v>
      </c>
      <c r="M153" s="28"/>
    </row>
    <row r="154" spans="1:13" x14ac:dyDescent="0.4">
      <c r="A154" s="28">
        <v>137</v>
      </c>
      <c r="B154" s="28"/>
      <c r="C154" s="29"/>
      <c r="D154" s="31"/>
      <c r="E154" s="31"/>
      <c r="F154" s="30">
        <f t="shared" si="14"/>
        <v>0</v>
      </c>
      <c r="G154" s="31"/>
      <c r="H154" s="31"/>
      <c r="I154" s="30">
        <f t="shared" si="15"/>
        <v>0</v>
      </c>
      <c r="J154" s="30">
        <f t="shared" si="13"/>
        <v>0</v>
      </c>
      <c r="K154" s="39" t="str">
        <f t="shared" si="16"/>
        <v>0</v>
      </c>
      <c r="L154" s="30">
        <f t="shared" si="17"/>
        <v>0</v>
      </c>
      <c r="M154" s="28"/>
    </row>
    <row r="155" spans="1:13" x14ac:dyDescent="0.4">
      <c r="A155" s="28">
        <v>138</v>
      </c>
      <c r="B155" s="28"/>
      <c r="C155" s="29"/>
      <c r="D155" s="31"/>
      <c r="E155" s="31"/>
      <c r="F155" s="30">
        <f t="shared" si="14"/>
        <v>0</v>
      </c>
      <c r="G155" s="31"/>
      <c r="H155" s="31"/>
      <c r="I155" s="30">
        <f t="shared" si="15"/>
        <v>0</v>
      </c>
      <c r="J155" s="30">
        <f t="shared" si="13"/>
        <v>0</v>
      </c>
      <c r="K155" s="39" t="str">
        <f t="shared" si="16"/>
        <v>0</v>
      </c>
      <c r="L155" s="30">
        <f t="shared" si="17"/>
        <v>0</v>
      </c>
      <c r="M155" s="28"/>
    </row>
    <row r="156" spans="1:13" x14ac:dyDescent="0.4">
      <c r="A156" s="28">
        <v>139</v>
      </c>
      <c r="B156" s="28"/>
      <c r="C156" s="29"/>
      <c r="D156" s="31"/>
      <c r="E156" s="31"/>
      <c r="F156" s="30">
        <f t="shared" si="14"/>
        <v>0</v>
      </c>
      <c r="G156" s="31"/>
      <c r="H156" s="31"/>
      <c r="I156" s="30">
        <f t="shared" si="15"/>
        <v>0</v>
      </c>
      <c r="J156" s="30">
        <f t="shared" si="13"/>
        <v>0</v>
      </c>
      <c r="K156" s="39" t="str">
        <f t="shared" si="16"/>
        <v>0</v>
      </c>
      <c r="L156" s="30">
        <f t="shared" si="17"/>
        <v>0</v>
      </c>
      <c r="M156" s="28"/>
    </row>
    <row r="157" spans="1:13" ht="19.5" thickBot="1" x14ac:dyDescent="0.45">
      <c r="A157" s="32">
        <v>140</v>
      </c>
      <c r="B157" s="32"/>
      <c r="C157" s="33"/>
      <c r="D157" s="35"/>
      <c r="E157" s="35"/>
      <c r="F157" s="34">
        <f t="shared" si="14"/>
        <v>0</v>
      </c>
      <c r="G157" s="35"/>
      <c r="H157" s="35"/>
      <c r="I157" s="34">
        <f t="shared" si="15"/>
        <v>0</v>
      </c>
      <c r="J157" s="30">
        <f t="shared" si="13"/>
        <v>0</v>
      </c>
      <c r="K157" s="39" t="str">
        <f t="shared" si="16"/>
        <v>0</v>
      </c>
      <c r="L157" s="30">
        <f t="shared" si="17"/>
        <v>0</v>
      </c>
      <c r="M157" s="32"/>
    </row>
    <row r="158" spans="1:13" x14ac:dyDescent="0.4">
      <c r="A158" s="24">
        <v>141</v>
      </c>
      <c r="B158" s="24"/>
      <c r="C158" s="25"/>
      <c r="D158" s="27"/>
      <c r="E158" s="27"/>
      <c r="F158" s="26">
        <f t="shared" si="14"/>
        <v>0</v>
      </c>
      <c r="G158" s="27"/>
      <c r="H158" s="27"/>
      <c r="I158" s="26">
        <f t="shared" si="15"/>
        <v>0</v>
      </c>
      <c r="J158" s="36">
        <f t="shared" si="13"/>
        <v>0</v>
      </c>
      <c r="K158" s="41" t="str">
        <f t="shared" si="16"/>
        <v>0</v>
      </c>
      <c r="L158" s="36">
        <f t="shared" si="17"/>
        <v>0</v>
      </c>
      <c r="M158" s="24"/>
    </row>
    <row r="159" spans="1:13" x14ac:dyDescent="0.4">
      <c r="A159" s="28">
        <v>142</v>
      </c>
      <c r="B159" s="28"/>
      <c r="C159" s="29"/>
      <c r="D159" s="31"/>
      <c r="E159" s="31"/>
      <c r="F159" s="30">
        <f t="shared" si="14"/>
        <v>0</v>
      </c>
      <c r="G159" s="31"/>
      <c r="H159" s="31"/>
      <c r="I159" s="30">
        <f t="shared" si="15"/>
        <v>0</v>
      </c>
      <c r="J159" s="30">
        <f t="shared" si="13"/>
        <v>0</v>
      </c>
      <c r="K159" s="39" t="str">
        <f t="shared" si="16"/>
        <v>0</v>
      </c>
      <c r="L159" s="30">
        <f t="shared" si="17"/>
        <v>0</v>
      </c>
      <c r="M159" s="28"/>
    </row>
    <row r="160" spans="1:13" x14ac:dyDescent="0.4">
      <c r="A160" s="28">
        <v>143</v>
      </c>
      <c r="B160" s="28"/>
      <c r="C160" s="29"/>
      <c r="D160" s="31"/>
      <c r="E160" s="31"/>
      <c r="F160" s="30">
        <f t="shared" si="14"/>
        <v>0</v>
      </c>
      <c r="G160" s="31"/>
      <c r="H160" s="31"/>
      <c r="I160" s="30">
        <f t="shared" si="15"/>
        <v>0</v>
      </c>
      <c r="J160" s="30">
        <f t="shared" si="13"/>
        <v>0</v>
      </c>
      <c r="K160" s="39" t="str">
        <f t="shared" si="16"/>
        <v>0</v>
      </c>
      <c r="L160" s="30">
        <f t="shared" si="17"/>
        <v>0</v>
      </c>
      <c r="M160" s="28"/>
    </row>
    <row r="161" spans="1:13" x14ac:dyDescent="0.4">
      <c r="A161" s="28">
        <v>144</v>
      </c>
      <c r="B161" s="28"/>
      <c r="C161" s="29"/>
      <c r="D161" s="31"/>
      <c r="E161" s="31"/>
      <c r="F161" s="30">
        <f t="shared" si="14"/>
        <v>0</v>
      </c>
      <c r="G161" s="31"/>
      <c r="H161" s="31"/>
      <c r="I161" s="30">
        <f t="shared" si="15"/>
        <v>0</v>
      </c>
      <c r="J161" s="30">
        <f t="shared" si="13"/>
        <v>0</v>
      </c>
      <c r="K161" s="39" t="str">
        <f t="shared" si="16"/>
        <v>0</v>
      </c>
      <c r="L161" s="30">
        <f t="shared" si="17"/>
        <v>0</v>
      </c>
      <c r="M161" s="28"/>
    </row>
    <row r="162" spans="1:13" x14ac:dyDescent="0.4">
      <c r="A162" s="28">
        <v>145</v>
      </c>
      <c r="B162" s="28"/>
      <c r="C162" s="29"/>
      <c r="D162" s="31"/>
      <c r="E162" s="31"/>
      <c r="F162" s="30">
        <f t="shared" si="14"/>
        <v>0</v>
      </c>
      <c r="G162" s="31"/>
      <c r="H162" s="31"/>
      <c r="I162" s="30">
        <f t="shared" si="15"/>
        <v>0</v>
      </c>
      <c r="J162" s="30">
        <f t="shared" si="13"/>
        <v>0</v>
      </c>
      <c r="K162" s="39" t="str">
        <f t="shared" si="16"/>
        <v>0</v>
      </c>
      <c r="L162" s="30">
        <f t="shared" si="17"/>
        <v>0</v>
      </c>
      <c r="M162" s="28"/>
    </row>
    <row r="163" spans="1:13" x14ac:dyDescent="0.4">
      <c r="A163" s="28">
        <v>146</v>
      </c>
      <c r="B163" s="28"/>
      <c r="C163" s="29"/>
      <c r="D163" s="31"/>
      <c r="E163" s="31"/>
      <c r="F163" s="30">
        <f t="shared" si="14"/>
        <v>0</v>
      </c>
      <c r="G163" s="31"/>
      <c r="H163" s="31"/>
      <c r="I163" s="30">
        <f t="shared" si="15"/>
        <v>0</v>
      </c>
      <c r="J163" s="30">
        <f t="shared" si="13"/>
        <v>0</v>
      </c>
      <c r="K163" s="39" t="str">
        <f t="shared" si="16"/>
        <v>0</v>
      </c>
      <c r="L163" s="30">
        <f t="shared" si="17"/>
        <v>0</v>
      </c>
      <c r="M163" s="28"/>
    </row>
    <row r="164" spans="1:13" x14ac:dyDescent="0.4">
      <c r="A164" s="28">
        <v>147</v>
      </c>
      <c r="B164" s="28"/>
      <c r="C164" s="29"/>
      <c r="D164" s="31"/>
      <c r="E164" s="31"/>
      <c r="F164" s="30">
        <f t="shared" si="14"/>
        <v>0</v>
      </c>
      <c r="G164" s="31"/>
      <c r="H164" s="31"/>
      <c r="I164" s="30">
        <f t="shared" si="15"/>
        <v>0</v>
      </c>
      <c r="J164" s="30">
        <f t="shared" si="13"/>
        <v>0</v>
      </c>
      <c r="K164" s="39" t="str">
        <f t="shared" si="16"/>
        <v>0</v>
      </c>
      <c r="L164" s="30">
        <f t="shared" si="17"/>
        <v>0</v>
      </c>
      <c r="M164" s="28"/>
    </row>
    <row r="165" spans="1:13" x14ac:dyDescent="0.4">
      <c r="A165" s="28">
        <v>148</v>
      </c>
      <c r="B165" s="28"/>
      <c r="C165" s="29"/>
      <c r="D165" s="31"/>
      <c r="E165" s="31"/>
      <c r="F165" s="30">
        <f t="shared" si="14"/>
        <v>0</v>
      </c>
      <c r="G165" s="31"/>
      <c r="H165" s="31"/>
      <c r="I165" s="30">
        <f t="shared" si="15"/>
        <v>0</v>
      </c>
      <c r="J165" s="30">
        <f t="shared" si="13"/>
        <v>0</v>
      </c>
      <c r="K165" s="39" t="str">
        <f t="shared" si="16"/>
        <v>0</v>
      </c>
      <c r="L165" s="30">
        <f t="shared" si="17"/>
        <v>0</v>
      </c>
      <c r="M165" s="28"/>
    </row>
    <row r="166" spans="1:13" x14ac:dyDescent="0.4">
      <c r="A166" s="28">
        <v>149</v>
      </c>
      <c r="B166" s="28"/>
      <c r="C166" s="29"/>
      <c r="D166" s="31"/>
      <c r="E166" s="31"/>
      <c r="F166" s="30">
        <f t="shared" si="14"/>
        <v>0</v>
      </c>
      <c r="G166" s="31"/>
      <c r="H166" s="31"/>
      <c r="I166" s="30">
        <f t="shared" si="15"/>
        <v>0</v>
      </c>
      <c r="J166" s="30">
        <f t="shared" si="13"/>
        <v>0</v>
      </c>
      <c r="K166" s="39" t="str">
        <f t="shared" si="16"/>
        <v>0</v>
      </c>
      <c r="L166" s="30">
        <f t="shared" si="17"/>
        <v>0</v>
      </c>
      <c r="M166" s="28"/>
    </row>
    <row r="167" spans="1:13" ht="19.5" thickBot="1" x14ac:dyDescent="0.45">
      <c r="A167" s="32">
        <v>150</v>
      </c>
      <c r="B167" s="32"/>
      <c r="C167" s="33"/>
      <c r="D167" s="35"/>
      <c r="E167" s="35"/>
      <c r="F167" s="34">
        <f t="shared" si="14"/>
        <v>0</v>
      </c>
      <c r="G167" s="35"/>
      <c r="H167" s="35"/>
      <c r="I167" s="34">
        <f t="shared" si="15"/>
        <v>0</v>
      </c>
      <c r="J167" s="30">
        <f t="shared" si="13"/>
        <v>0</v>
      </c>
      <c r="K167" s="39" t="str">
        <f t="shared" si="16"/>
        <v>0</v>
      </c>
      <c r="L167" s="30">
        <f t="shared" si="17"/>
        <v>0</v>
      </c>
      <c r="M167" s="32"/>
    </row>
    <row r="168" spans="1:13" x14ac:dyDescent="0.4">
      <c r="A168" s="24">
        <v>151</v>
      </c>
      <c r="B168" s="24"/>
      <c r="C168" s="25"/>
      <c r="D168" s="27"/>
      <c r="E168" s="27"/>
      <c r="F168" s="26">
        <f t="shared" si="14"/>
        <v>0</v>
      </c>
      <c r="G168" s="27"/>
      <c r="H168" s="27"/>
      <c r="I168" s="26">
        <f t="shared" si="15"/>
        <v>0</v>
      </c>
      <c r="J168" s="36">
        <f t="shared" si="13"/>
        <v>0</v>
      </c>
      <c r="K168" s="41" t="str">
        <f t="shared" si="16"/>
        <v>0</v>
      </c>
      <c r="L168" s="36">
        <f t="shared" si="17"/>
        <v>0</v>
      </c>
      <c r="M168" s="24"/>
    </row>
    <row r="169" spans="1:13" x14ac:dyDescent="0.4">
      <c r="A169" s="28">
        <v>152</v>
      </c>
      <c r="B169" s="28"/>
      <c r="C169" s="29"/>
      <c r="D169" s="31"/>
      <c r="E169" s="31"/>
      <c r="F169" s="30">
        <f t="shared" si="14"/>
        <v>0</v>
      </c>
      <c r="G169" s="31"/>
      <c r="H169" s="31"/>
      <c r="I169" s="30">
        <f t="shared" si="15"/>
        <v>0</v>
      </c>
      <c r="J169" s="30">
        <f t="shared" si="13"/>
        <v>0</v>
      </c>
      <c r="K169" s="39" t="str">
        <f t="shared" si="16"/>
        <v>0</v>
      </c>
      <c r="L169" s="30">
        <f t="shared" si="17"/>
        <v>0</v>
      </c>
      <c r="M169" s="28"/>
    </row>
    <row r="170" spans="1:13" x14ac:dyDescent="0.4">
      <c r="A170" s="28">
        <v>153</v>
      </c>
      <c r="B170" s="28"/>
      <c r="C170" s="29"/>
      <c r="D170" s="31"/>
      <c r="E170" s="31"/>
      <c r="F170" s="30">
        <f t="shared" si="14"/>
        <v>0</v>
      </c>
      <c r="G170" s="31"/>
      <c r="H170" s="31"/>
      <c r="I170" s="30">
        <f t="shared" si="15"/>
        <v>0</v>
      </c>
      <c r="J170" s="30">
        <f t="shared" si="13"/>
        <v>0</v>
      </c>
      <c r="K170" s="39" t="str">
        <f t="shared" si="16"/>
        <v>0</v>
      </c>
      <c r="L170" s="30">
        <f t="shared" si="17"/>
        <v>0</v>
      </c>
      <c r="M170" s="28"/>
    </row>
    <row r="171" spans="1:13" x14ac:dyDescent="0.4">
      <c r="A171" s="28">
        <v>154</v>
      </c>
      <c r="B171" s="28"/>
      <c r="C171" s="29"/>
      <c r="D171" s="31"/>
      <c r="E171" s="31"/>
      <c r="F171" s="30">
        <f t="shared" si="14"/>
        <v>0</v>
      </c>
      <c r="G171" s="31"/>
      <c r="H171" s="31"/>
      <c r="I171" s="30">
        <f t="shared" si="15"/>
        <v>0</v>
      </c>
      <c r="J171" s="30">
        <f t="shared" si="13"/>
        <v>0</v>
      </c>
      <c r="K171" s="39" t="str">
        <f t="shared" si="16"/>
        <v>0</v>
      </c>
      <c r="L171" s="30">
        <f t="shared" si="17"/>
        <v>0</v>
      </c>
      <c r="M171" s="28"/>
    </row>
    <row r="172" spans="1:13" x14ac:dyDescent="0.4">
      <c r="A172" s="28">
        <v>155</v>
      </c>
      <c r="B172" s="28"/>
      <c r="C172" s="29"/>
      <c r="D172" s="31"/>
      <c r="E172" s="31"/>
      <c r="F172" s="30">
        <f t="shared" si="14"/>
        <v>0</v>
      </c>
      <c r="G172" s="31"/>
      <c r="H172" s="31"/>
      <c r="I172" s="30">
        <f t="shared" si="15"/>
        <v>0</v>
      </c>
      <c r="J172" s="30">
        <f t="shared" si="13"/>
        <v>0</v>
      </c>
      <c r="K172" s="39" t="str">
        <f t="shared" si="16"/>
        <v>0</v>
      </c>
      <c r="L172" s="30">
        <f t="shared" si="17"/>
        <v>0</v>
      </c>
      <c r="M172" s="28"/>
    </row>
    <row r="173" spans="1:13" x14ac:dyDescent="0.4">
      <c r="A173" s="28">
        <v>156</v>
      </c>
      <c r="B173" s="28"/>
      <c r="C173" s="29"/>
      <c r="D173" s="31"/>
      <c r="E173" s="31"/>
      <c r="F173" s="30">
        <f t="shared" si="14"/>
        <v>0</v>
      </c>
      <c r="G173" s="31"/>
      <c r="H173" s="31"/>
      <c r="I173" s="30">
        <f t="shared" si="15"/>
        <v>0</v>
      </c>
      <c r="J173" s="30">
        <f t="shared" si="13"/>
        <v>0</v>
      </c>
      <c r="K173" s="39" t="str">
        <f t="shared" si="16"/>
        <v>0</v>
      </c>
      <c r="L173" s="30">
        <f t="shared" si="17"/>
        <v>0</v>
      </c>
      <c r="M173" s="28"/>
    </row>
    <row r="174" spans="1:13" x14ac:dyDescent="0.4">
      <c r="A174" s="28">
        <v>157</v>
      </c>
      <c r="B174" s="28"/>
      <c r="C174" s="29"/>
      <c r="D174" s="31"/>
      <c r="E174" s="31"/>
      <c r="F174" s="30">
        <f t="shared" si="14"/>
        <v>0</v>
      </c>
      <c r="G174" s="31"/>
      <c r="H174" s="31"/>
      <c r="I174" s="30">
        <f t="shared" si="15"/>
        <v>0</v>
      </c>
      <c r="J174" s="30">
        <f t="shared" si="13"/>
        <v>0</v>
      </c>
      <c r="K174" s="39" t="str">
        <f t="shared" si="16"/>
        <v>0</v>
      </c>
      <c r="L174" s="30">
        <f t="shared" si="17"/>
        <v>0</v>
      </c>
      <c r="M174" s="28"/>
    </row>
    <row r="175" spans="1:13" x14ac:dyDescent="0.4">
      <c r="A175" s="28">
        <v>158</v>
      </c>
      <c r="B175" s="28"/>
      <c r="C175" s="29"/>
      <c r="D175" s="31"/>
      <c r="E175" s="31"/>
      <c r="F175" s="30">
        <f t="shared" si="14"/>
        <v>0</v>
      </c>
      <c r="G175" s="31"/>
      <c r="H175" s="31"/>
      <c r="I175" s="30">
        <f t="shared" si="15"/>
        <v>0</v>
      </c>
      <c r="J175" s="30">
        <f t="shared" si="13"/>
        <v>0</v>
      </c>
      <c r="K175" s="39" t="str">
        <f t="shared" si="16"/>
        <v>0</v>
      </c>
      <c r="L175" s="30">
        <f t="shared" si="17"/>
        <v>0</v>
      </c>
      <c r="M175" s="28"/>
    </row>
    <row r="176" spans="1:13" x14ac:dyDescent="0.4">
      <c r="A176" s="28">
        <v>159</v>
      </c>
      <c r="B176" s="28"/>
      <c r="C176" s="29"/>
      <c r="D176" s="31"/>
      <c r="E176" s="31"/>
      <c r="F176" s="30">
        <f t="shared" si="14"/>
        <v>0</v>
      </c>
      <c r="G176" s="31"/>
      <c r="H176" s="31"/>
      <c r="I176" s="30">
        <f t="shared" si="15"/>
        <v>0</v>
      </c>
      <c r="J176" s="30">
        <f t="shared" si="13"/>
        <v>0</v>
      </c>
      <c r="K176" s="39" t="str">
        <f t="shared" si="16"/>
        <v>0</v>
      </c>
      <c r="L176" s="30">
        <f t="shared" si="17"/>
        <v>0</v>
      </c>
      <c r="M176" s="28"/>
    </row>
    <row r="177" spans="1:13" ht="19.5" thickBot="1" x14ac:dyDescent="0.45">
      <c r="A177" s="32">
        <v>160</v>
      </c>
      <c r="B177" s="32"/>
      <c r="C177" s="33"/>
      <c r="D177" s="35"/>
      <c r="E177" s="35"/>
      <c r="F177" s="34">
        <f t="shared" si="14"/>
        <v>0</v>
      </c>
      <c r="G177" s="35"/>
      <c r="H177" s="35"/>
      <c r="I177" s="34">
        <f t="shared" si="15"/>
        <v>0</v>
      </c>
      <c r="J177" s="30">
        <f t="shared" si="13"/>
        <v>0</v>
      </c>
      <c r="K177" s="39" t="str">
        <f t="shared" si="16"/>
        <v>0</v>
      </c>
      <c r="L177" s="30">
        <f t="shared" si="17"/>
        <v>0</v>
      </c>
      <c r="M177" s="32"/>
    </row>
    <row r="178" spans="1:13" x14ac:dyDescent="0.4">
      <c r="A178" s="24">
        <v>161</v>
      </c>
      <c r="B178" s="24"/>
      <c r="C178" s="25"/>
      <c r="D178" s="27"/>
      <c r="E178" s="27"/>
      <c r="F178" s="26">
        <f t="shared" si="14"/>
        <v>0</v>
      </c>
      <c r="G178" s="27"/>
      <c r="H178" s="27"/>
      <c r="I178" s="26">
        <f t="shared" si="15"/>
        <v>0</v>
      </c>
      <c r="J178" s="36">
        <f t="shared" si="13"/>
        <v>0</v>
      </c>
      <c r="K178" s="41" t="str">
        <f t="shared" si="16"/>
        <v>0</v>
      </c>
      <c r="L178" s="36">
        <f t="shared" si="17"/>
        <v>0</v>
      </c>
      <c r="M178" s="24"/>
    </row>
    <row r="179" spans="1:13" x14ac:dyDescent="0.4">
      <c r="A179" s="28">
        <v>162</v>
      </c>
      <c r="B179" s="28"/>
      <c r="C179" s="29"/>
      <c r="D179" s="31"/>
      <c r="E179" s="31"/>
      <c r="F179" s="30">
        <f t="shared" si="14"/>
        <v>0</v>
      </c>
      <c r="G179" s="31"/>
      <c r="H179" s="31"/>
      <c r="I179" s="30">
        <f t="shared" si="15"/>
        <v>0</v>
      </c>
      <c r="J179" s="30">
        <f t="shared" si="13"/>
        <v>0</v>
      </c>
      <c r="K179" s="39" t="str">
        <f t="shared" si="16"/>
        <v>0</v>
      </c>
      <c r="L179" s="30">
        <f t="shared" si="17"/>
        <v>0</v>
      </c>
      <c r="M179" s="28"/>
    </row>
    <row r="180" spans="1:13" x14ac:dyDescent="0.4">
      <c r="A180" s="28">
        <v>163</v>
      </c>
      <c r="B180" s="28"/>
      <c r="C180" s="29"/>
      <c r="D180" s="31"/>
      <c r="E180" s="31"/>
      <c r="F180" s="30">
        <f t="shared" si="14"/>
        <v>0</v>
      </c>
      <c r="G180" s="31"/>
      <c r="H180" s="31"/>
      <c r="I180" s="30">
        <f t="shared" si="15"/>
        <v>0</v>
      </c>
      <c r="J180" s="30">
        <f t="shared" si="13"/>
        <v>0</v>
      </c>
      <c r="K180" s="39" t="str">
        <f t="shared" si="16"/>
        <v>0</v>
      </c>
      <c r="L180" s="30">
        <f t="shared" si="17"/>
        <v>0</v>
      </c>
      <c r="M180" s="28"/>
    </row>
    <row r="181" spans="1:13" x14ac:dyDescent="0.4">
      <c r="A181" s="28">
        <v>164</v>
      </c>
      <c r="B181" s="28"/>
      <c r="C181" s="29"/>
      <c r="D181" s="31"/>
      <c r="E181" s="31"/>
      <c r="F181" s="30">
        <f t="shared" si="14"/>
        <v>0</v>
      </c>
      <c r="G181" s="31"/>
      <c r="H181" s="31"/>
      <c r="I181" s="30">
        <f t="shared" si="15"/>
        <v>0</v>
      </c>
      <c r="J181" s="30">
        <f t="shared" si="13"/>
        <v>0</v>
      </c>
      <c r="K181" s="39" t="str">
        <f t="shared" si="16"/>
        <v>0</v>
      </c>
      <c r="L181" s="30">
        <f t="shared" si="17"/>
        <v>0</v>
      </c>
      <c r="M181" s="28"/>
    </row>
    <row r="182" spans="1:13" x14ac:dyDescent="0.4">
      <c r="A182" s="28">
        <v>165</v>
      </c>
      <c r="B182" s="28"/>
      <c r="C182" s="29"/>
      <c r="D182" s="31"/>
      <c r="E182" s="31"/>
      <c r="F182" s="30">
        <f t="shared" si="14"/>
        <v>0</v>
      </c>
      <c r="G182" s="31"/>
      <c r="H182" s="31"/>
      <c r="I182" s="30">
        <f t="shared" si="15"/>
        <v>0</v>
      </c>
      <c r="J182" s="30">
        <f t="shared" si="13"/>
        <v>0</v>
      </c>
      <c r="K182" s="39" t="str">
        <f t="shared" si="16"/>
        <v>0</v>
      </c>
      <c r="L182" s="30">
        <f t="shared" si="17"/>
        <v>0</v>
      </c>
      <c r="M182" s="28"/>
    </row>
    <row r="183" spans="1:13" x14ac:dyDescent="0.4">
      <c r="A183" s="28">
        <v>166</v>
      </c>
      <c r="B183" s="28"/>
      <c r="C183" s="29"/>
      <c r="D183" s="31"/>
      <c r="E183" s="31"/>
      <c r="F183" s="30">
        <f t="shared" si="14"/>
        <v>0</v>
      </c>
      <c r="G183" s="31"/>
      <c r="H183" s="31"/>
      <c r="I183" s="30">
        <f t="shared" si="15"/>
        <v>0</v>
      </c>
      <c r="J183" s="30">
        <f t="shared" si="13"/>
        <v>0</v>
      </c>
      <c r="K183" s="39" t="str">
        <f t="shared" si="16"/>
        <v>0</v>
      </c>
      <c r="L183" s="30">
        <f t="shared" si="17"/>
        <v>0</v>
      </c>
      <c r="M183" s="28"/>
    </row>
    <row r="184" spans="1:13" x14ac:dyDescent="0.4">
      <c r="A184" s="28">
        <v>167</v>
      </c>
      <c r="B184" s="28"/>
      <c r="C184" s="29"/>
      <c r="D184" s="31"/>
      <c r="E184" s="31"/>
      <c r="F184" s="30">
        <f t="shared" si="14"/>
        <v>0</v>
      </c>
      <c r="G184" s="31"/>
      <c r="H184" s="31"/>
      <c r="I184" s="30">
        <f t="shared" si="15"/>
        <v>0</v>
      </c>
      <c r="J184" s="30">
        <f t="shared" si="13"/>
        <v>0</v>
      </c>
      <c r="K184" s="39" t="str">
        <f t="shared" si="16"/>
        <v>0</v>
      </c>
      <c r="L184" s="30">
        <f t="shared" si="17"/>
        <v>0</v>
      </c>
      <c r="M184" s="28"/>
    </row>
    <row r="185" spans="1:13" x14ac:dyDescent="0.4">
      <c r="A185" s="28">
        <v>168</v>
      </c>
      <c r="B185" s="28"/>
      <c r="C185" s="29"/>
      <c r="D185" s="31"/>
      <c r="E185" s="31"/>
      <c r="F185" s="30">
        <f t="shared" si="14"/>
        <v>0</v>
      </c>
      <c r="G185" s="31"/>
      <c r="H185" s="31"/>
      <c r="I185" s="30">
        <f t="shared" si="15"/>
        <v>0</v>
      </c>
      <c r="J185" s="30">
        <f t="shared" si="13"/>
        <v>0</v>
      </c>
      <c r="K185" s="39" t="str">
        <f t="shared" si="16"/>
        <v>0</v>
      </c>
      <c r="L185" s="30">
        <f t="shared" si="17"/>
        <v>0</v>
      </c>
      <c r="M185" s="28"/>
    </row>
    <row r="186" spans="1:13" x14ac:dyDescent="0.4">
      <c r="A186" s="28">
        <v>169</v>
      </c>
      <c r="B186" s="28"/>
      <c r="C186" s="29"/>
      <c r="D186" s="31"/>
      <c r="E186" s="31"/>
      <c r="F186" s="30">
        <f t="shared" si="14"/>
        <v>0</v>
      </c>
      <c r="G186" s="31"/>
      <c r="H186" s="31"/>
      <c r="I186" s="30">
        <f t="shared" si="15"/>
        <v>0</v>
      </c>
      <c r="J186" s="30">
        <f t="shared" si="13"/>
        <v>0</v>
      </c>
      <c r="K186" s="39" t="str">
        <f t="shared" si="16"/>
        <v>0</v>
      </c>
      <c r="L186" s="30">
        <f t="shared" si="17"/>
        <v>0</v>
      </c>
      <c r="M186" s="28"/>
    </row>
    <row r="187" spans="1:13" ht="19.5" thickBot="1" x14ac:dyDescent="0.45">
      <c r="A187" s="32">
        <v>170</v>
      </c>
      <c r="B187" s="32"/>
      <c r="C187" s="33"/>
      <c r="D187" s="35"/>
      <c r="E187" s="35"/>
      <c r="F187" s="34">
        <f t="shared" si="14"/>
        <v>0</v>
      </c>
      <c r="G187" s="35"/>
      <c r="H187" s="35"/>
      <c r="I187" s="34">
        <f t="shared" si="15"/>
        <v>0</v>
      </c>
      <c r="J187" s="30">
        <f t="shared" si="13"/>
        <v>0</v>
      </c>
      <c r="K187" s="39" t="str">
        <f t="shared" si="16"/>
        <v>0</v>
      </c>
      <c r="L187" s="30">
        <f t="shared" si="17"/>
        <v>0</v>
      </c>
      <c r="M187" s="32"/>
    </row>
    <row r="188" spans="1:13" x14ac:dyDescent="0.4">
      <c r="A188" s="24">
        <v>171</v>
      </c>
      <c r="B188" s="24"/>
      <c r="C188" s="25"/>
      <c r="D188" s="27"/>
      <c r="E188" s="27"/>
      <c r="F188" s="26">
        <f t="shared" si="14"/>
        <v>0</v>
      </c>
      <c r="G188" s="27"/>
      <c r="H188" s="27"/>
      <c r="I188" s="26">
        <f t="shared" si="15"/>
        <v>0</v>
      </c>
      <c r="J188" s="36">
        <f t="shared" si="13"/>
        <v>0</v>
      </c>
      <c r="K188" s="41" t="str">
        <f t="shared" si="16"/>
        <v>0</v>
      </c>
      <c r="L188" s="36">
        <f t="shared" si="17"/>
        <v>0</v>
      </c>
      <c r="M188" s="24"/>
    </row>
    <row r="189" spans="1:13" x14ac:dyDescent="0.4">
      <c r="A189" s="28">
        <v>172</v>
      </c>
      <c r="B189" s="28"/>
      <c r="C189" s="29"/>
      <c r="D189" s="31"/>
      <c r="E189" s="31"/>
      <c r="F189" s="30">
        <f t="shared" si="14"/>
        <v>0</v>
      </c>
      <c r="G189" s="31"/>
      <c r="H189" s="31"/>
      <c r="I189" s="30">
        <f t="shared" si="15"/>
        <v>0</v>
      </c>
      <c r="J189" s="30">
        <f t="shared" si="13"/>
        <v>0</v>
      </c>
      <c r="K189" s="39" t="str">
        <f t="shared" si="16"/>
        <v>0</v>
      </c>
      <c r="L189" s="30">
        <f t="shared" si="17"/>
        <v>0</v>
      </c>
      <c r="M189" s="28"/>
    </row>
    <row r="190" spans="1:13" x14ac:dyDescent="0.4">
      <c r="A190" s="28">
        <v>173</v>
      </c>
      <c r="B190" s="28"/>
      <c r="C190" s="29"/>
      <c r="D190" s="31"/>
      <c r="E190" s="31"/>
      <c r="F190" s="30">
        <f t="shared" si="14"/>
        <v>0</v>
      </c>
      <c r="G190" s="31"/>
      <c r="H190" s="31"/>
      <c r="I190" s="30">
        <f t="shared" si="15"/>
        <v>0</v>
      </c>
      <c r="J190" s="30">
        <f t="shared" si="13"/>
        <v>0</v>
      </c>
      <c r="K190" s="39" t="str">
        <f t="shared" si="16"/>
        <v>0</v>
      </c>
      <c r="L190" s="30">
        <f t="shared" si="17"/>
        <v>0</v>
      </c>
      <c r="M190" s="28"/>
    </row>
    <row r="191" spans="1:13" x14ac:dyDescent="0.4">
      <c r="A191" s="28">
        <v>174</v>
      </c>
      <c r="B191" s="28"/>
      <c r="C191" s="29"/>
      <c r="D191" s="31"/>
      <c r="E191" s="31"/>
      <c r="F191" s="30">
        <f t="shared" si="14"/>
        <v>0</v>
      </c>
      <c r="G191" s="31"/>
      <c r="H191" s="31"/>
      <c r="I191" s="30">
        <f t="shared" si="15"/>
        <v>0</v>
      </c>
      <c r="J191" s="30">
        <f t="shared" si="13"/>
        <v>0</v>
      </c>
      <c r="K191" s="39" t="str">
        <f t="shared" si="16"/>
        <v>0</v>
      </c>
      <c r="L191" s="30">
        <f t="shared" si="17"/>
        <v>0</v>
      </c>
      <c r="M191" s="28"/>
    </row>
    <row r="192" spans="1:13" x14ac:dyDescent="0.4">
      <c r="A192" s="28">
        <v>175</v>
      </c>
      <c r="B192" s="28"/>
      <c r="C192" s="29"/>
      <c r="D192" s="31"/>
      <c r="E192" s="31"/>
      <c r="F192" s="30">
        <f t="shared" si="14"/>
        <v>0</v>
      </c>
      <c r="G192" s="31"/>
      <c r="H192" s="31"/>
      <c r="I192" s="30">
        <f t="shared" si="15"/>
        <v>0</v>
      </c>
      <c r="J192" s="30">
        <f t="shared" si="13"/>
        <v>0</v>
      </c>
      <c r="K192" s="39" t="str">
        <f t="shared" si="16"/>
        <v>0</v>
      </c>
      <c r="L192" s="30">
        <f t="shared" si="17"/>
        <v>0</v>
      </c>
      <c r="M192" s="28"/>
    </row>
    <row r="193" spans="1:13" x14ac:dyDescent="0.4">
      <c r="A193" s="28">
        <v>176</v>
      </c>
      <c r="B193" s="28"/>
      <c r="C193" s="29"/>
      <c r="D193" s="31"/>
      <c r="E193" s="31"/>
      <c r="F193" s="30">
        <f t="shared" si="14"/>
        <v>0</v>
      </c>
      <c r="G193" s="31"/>
      <c r="H193" s="31"/>
      <c r="I193" s="30">
        <f t="shared" si="15"/>
        <v>0</v>
      </c>
      <c r="J193" s="30">
        <f t="shared" si="13"/>
        <v>0</v>
      </c>
      <c r="K193" s="39" t="str">
        <f t="shared" si="16"/>
        <v>0</v>
      </c>
      <c r="L193" s="30">
        <f t="shared" si="17"/>
        <v>0</v>
      </c>
      <c r="M193" s="28"/>
    </row>
    <row r="194" spans="1:13" x14ac:dyDescent="0.4">
      <c r="A194" s="28">
        <v>177</v>
      </c>
      <c r="B194" s="28"/>
      <c r="C194" s="29"/>
      <c r="D194" s="31"/>
      <c r="E194" s="31"/>
      <c r="F194" s="30">
        <f t="shared" si="14"/>
        <v>0</v>
      </c>
      <c r="G194" s="31"/>
      <c r="H194" s="31"/>
      <c r="I194" s="30">
        <f t="shared" si="15"/>
        <v>0</v>
      </c>
      <c r="J194" s="30">
        <f t="shared" si="13"/>
        <v>0</v>
      </c>
      <c r="K194" s="39" t="str">
        <f t="shared" si="16"/>
        <v>0</v>
      </c>
      <c r="L194" s="30">
        <f t="shared" si="17"/>
        <v>0</v>
      </c>
      <c r="M194" s="28"/>
    </row>
    <row r="195" spans="1:13" x14ac:dyDescent="0.4">
      <c r="A195" s="28">
        <v>178</v>
      </c>
      <c r="B195" s="28"/>
      <c r="C195" s="29"/>
      <c r="D195" s="31"/>
      <c r="E195" s="31"/>
      <c r="F195" s="30">
        <f t="shared" si="14"/>
        <v>0</v>
      </c>
      <c r="G195" s="31"/>
      <c r="H195" s="31"/>
      <c r="I195" s="30">
        <f t="shared" si="15"/>
        <v>0</v>
      </c>
      <c r="J195" s="30">
        <f t="shared" si="13"/>
        <v>0</v>
      </c>
      <c r="K195" s="39" t="str">
        <f t="shared" si="16"/>
        <v>0</v>
      </c>
      <c r="L195" s="30">
        <f t="shared" si="17"/>
        <v>0</v>
      </c>
      <c r="M195" s="28"/>
    </row>
    <row r="196" spans="1:13" x14ac:dyDescent="0.4">
      <c r="A196" s="28">
        <v>179</v>
      </c>
      <c r="B196" s="28"/>
      <c r="C196" s="29"/>
      <c r="D196" s="31"/>
      <c r="E196" s="31"/>
      <c r="F196" s="30">
        <f t="shared" si="14"/>
        <v>0</v>
      </c>
      <c r="G196" s="31"/>
      <c r="H196" s="31"/>
      <c r="I196" s="30">
        <f t="shared" si="15"/>
        <v>0</v>
      </c>
      <c r="J196" s="30">
        <f t="shared" si="13"/>
        <v>0</v>
      </c>
      <c r="K196" s="39" t="str">
        <f t="shared" si="16"/>
        <v>0</v>
      </c>
      <c r="L196" s="30">
        <f t="shared" si="17"/>
        <v>0</v>
      </c>
      <c r="M196" s="28"/>
    </row>
    <row r="197" spans="1:13" ht="19.5" thickBot="1" x14ac:dyDescent="0.45">
      <c r="A197" s="32">
        <v>180</v>
      </c>
      <c r="B197" s="32"/>
      <c r="C197" s="33"/>
      <c r="D197" s="35"/>
      <c r="E197" s="35"/>
      <c r="F197" s="34">
        <f t="shared" si="14"/>
        <v>0</v>
      </c>
      <c r="G197" s="35"/>
      <c r="H197" s="35"/>
      <c r="I197" s="34">
        <f t="shared" si="15"/>
        <v>0</v>
      </c>
      <c r="J197" s="30">
        <f t="shared" si="13"/>
        <v>0</v>
      </c>
      <c r="K197" s="39" t="str">
        <f t="shared" si="16"/>
        <v>0</v>
      </c>
      <c r="L197" s="30">
        <f t="shared" si="17"/>
        <v>0</v>
      </c>
      <c r="M197" s="32"/>
    </row>
    <row r="198" spans="1:13" x14ac:dyDescent="0.4">
      <c r="A198" s="24">
        <v>181</v>
      </c>
      <c r="B198" s="24"/>
      <c r="C198" s="25"/>
      <c r="D198" s="27"/>
      <c r="E198" s="27"/>
      <c r="F198" s="26">
        <f t="shared" si="14"/>
        <v>0</v>
      </c>
      <c r="G198" s="27"/>
      <c r="H198" s="27"/>
      <c r="I198" s="26">
        <f t="shared" si="15"/>
        <v>0</v>
      </c>
      <c r="J198" s="36">
        <f t="shared" si="13"/>
        <v>0</v>
      </c>
      <c r="K198" s="41" t="str">
        <f t="shared" si="16"/>
        <v>0</v>
      </c>
      <c r="L198" s="36">
        <f t="shared" si="17"/>
        <v>0</v>
      </c>
      <c r="M198" s="24"/>
    </row>
    <row r="199" spans="1:13" x14ac:dyDescent="0.4">
      <c r="A199" s="28">
        <v>182</v>
      </c>
      <c r="B199" s="28"/>
      <c r="C199" s="29"/>
      <c r="D199" s="31"/>
      <c r="E199" s="31"/>
      <c r="F199" s="30">
        <f t="shared" si="14"/>
        <v>0</v>
      </c>
      <c r="G199" s="31"/>
      <c r="H199" s="31"/>
      <c r="I199" s="30">
        <f t="shared" si="15"/>
        <v>0</v>
      </c>
      <c r="J199" s="30">
        <f t="shared" si="13"/>
        <v>0</v>
      </c>
      <c r="K199" s="39" t="str">
        <f t="shared" si="16"/>
        <v>0</v>
      </c>
      <c r="L199" s="30">
        <f t="shared" si="17"/>
        <v>0</v>
      </c>
      <c r="M199" s="28"/>
    </row>
    <row r="200" spans="1:13" x14ac:dyDescent="0.4">
      <c r="A200" s="28">
        <v>183</v>
      </c>
      <c r="B200" s="28"/>
      <c r="C200" s="29"/>
      <c r="D200" s="31"/>
      <c r="E200" s="31"/>
      <c r="F200" s="30">
        <f t="shared" si="14"/>
        <v>0</v>
      </c>
      <c r="G200" s="31"/>
      <c r="H200" s="31"/>
      <c r="I200" s="30">
        <f t="shared" si="15"/>
        <v>0</v>
      </c>
      <c r="J200" s="30">
        <f t="shared" si="13"/>
        <v>0</v>
      </c>
      <c r="K200" s="39" t="str">
        <f t="shared" si="16"/>
        <v>0</v>
      </c>
      <c r="L200" s="30">
        <f t="shared" si="17"/>
        <v>0</v>
      </c>
      <c r="M200" s="28"/>
    </row>
    <row r="201" spans="1:13" x14ac:dyDescent="0.4">
      <c r="A201" s="28">
        <v>184</v>
      </c>
      <c r="B201" s="28"/>
      <c r="C201" s="29"/>
      <c r="D201" s="31"/>
      <c r="E201" s="31"/>
      <c r="F201" s="30">
        <f t="shared" si="14"/>
        <v>0</v>
      </c>
      <c r="G201" s="31"/>
      <c r="H201" s="31"/>
      <c r="I201" s="30">
        <f t="shared" si="15"/>
        <v>0</v>
      </c>
      <c r="J201" s="30">
        <f t="shared" si="13"/>
        <v>0</v>
      </c>
      <c r="K201" s="39" t="str">
        <f t="shared" si="16"/>
        <v>0</v>
      </c>
      <c r="L201" s="30">
        <f t="shared" si="17"/>
        <v>0</v>
      </c>
      <c r="M201" s="28"/>
    </row>
    <row r="202" spans="1:13" x14ac:dyDescent="0.4">
      <c r="A202" s="28">
        <v>185</v>
      </c>
      <c r="B202" s="28"/>
      <c r="C202" s="29"/>
      <c r="D202" s="31"/>
      <c r="E202" s="31"/>
      <c r="F202" s="30">
        <f t="shared" si="14"/>
        <v>0</v>
      </c>
      <c r="G202" s="31"/>
      <c r="H202" s="31"/>
      <c r="I202" s="30">
        <f t="shared" si="15"/>
        <v>0</v>
      </c>
      <c r="J202" s="30">
        <f t="shared" si="13"/>
        <v>0</v>
      </c>
      <c r="K202" s="39" t="str">
        <f t="shared" si="16"/>
        <v>0</v>
      </c>
      <c r="L202" s="30">
        <f t="shared" si="17"/>
        <v>0</v>
      </c>
      <c r="M202" s="28"/>
    </row>
    <row r="203" spans="1:13" x14ac:dyDescent="0.4">
      <c r="A203" s="28">
        <v>186</v>
      </c>
      <c r="B203" s="28"/>
      <c r="C203" s="29"/>
      <c r="D203" s="31"/>
      <c r="E203" s="31"/>
      <c r="F203" s="30">
        <f t="shared" si="14"/>
        <v>0</v>
      </c>
      <c r="G203" s="31"/>
      <c r="H203" s="31"/>
      <c r="I203" s="30">
        <f t="shared" si="15"/>
        <v>0</v>
      </c>
      <c r="J203" s="30">
        <f t="shared" si="13"/>
        <v>0</v>
      </c>
      <c r="K203" s="39" t="str">
        <f t="shared" si="16"/>
        <v>0</v>
      </c>
      <c r="L203" s="30">
        <f t="shared" si="17"/>
        <v>0</v>
      </c>
      <c r="M203" s="28"/>
    </row>
    <row r="204" spans="1:13" x14ac:dyDescent="0.4">
      <c r="A204" s="28">
        <v>187</v>
      </c>
      <c r="B204" s="28"/>
      <c r="C204" s="29"/>
      <c r="D204" s="31"/>
      <c r="E204" s="31"/>
      <c r="F204" s="30">
        <f t="shared" si="14"/>
        <v>0</v>
      </c>
      <c r="G204" s="31"/>
      <c r="H204" s="31"/>
      <c r="I204" s="30">
        <f t="shared" si="15"/>
        <v>0</v>
      </c>
      <c r="J204" s="30">
        <f t="shared" si="13"/>
        <v>0</v>
      </c>
      <c r="K204" s="39" t="str">
        <f t="shared" si="16"/>
        <v>0</v>
      </c>
      <c r="L204" s="30">
        <f t="shared" si="17"/>
        <v>0</v>
      </c>
      <c r="M204" s="28"/>
    </row>
    <row r="205" spans="1:13" x14ac:dyDescent="0.4">
      <c r="A205" s="28">
        <v>188</v>
      </c>
      <c r="B205" s="28"/>
      <c r="C205" s="29"/>
      <c r="D205" s="31"/>
      <c r="E205" s="31"/>
      <c r="F205" s="30">
        <f t="shared" si="14"/>
        <v>0</v>
      </c>
      <c r="G205" s="31"/>
      <c r="H205" s="31"/>
      <c r="I205" s="30">
        <f t="shared" si="15"/>
        <v>0</v>
      </c>
      <c r="J205" s="30">
        <f t="shared" ref="J205:J267" si="18">F205+I205</f>
        <v>0</v>
      </c>
      <c r="K205" s="39" t="str">
        <f t="shared" si="16"/>
        <v>0</v>
      </c>
      <c r="L205" s="30">
        <f t="shared" si="17"/>
        <v>0</v>
      </c>
      <c r="M205" s="28"/>
    </row>
    <row r="206" spans="1:13" x14ac:dyDescent="0.4">
      <c r="A206" s="28">
        <v>189</v>
      </c>
      <c r="B206" s="28"/>
      <c r="C206" s="29"/>
      <c r="D206" s="31"/>
      <c r="E206" s="31"/>
      <c r="F206" s="30">
        <f t="shared" si="14"/>
        <v>0</v>
      </c>
      <c r="G206" s="31"/>
      <c r="H206" s="31"/>
      <c r="I206" s="30">
        <f t="shared" si="15"/>
        <v>0</v>
      </c>
      <c r="J206" s="30">
        <f t="shared" si="18"/>
        <v>0</v>
      </c>
      <c r="K206" s="39" t="str">
        <f t="shared" si="16"/>
        <v>0</v>
      </c>
      <c r="L206" s="30">
        <f t="shared" si="17"/>
        <v>0</v>
      </c>
      <c r="M206" s="28"/>
    </row>
    <row r="207" spans="1:13" ht="19.5" thickBot="1" x14ac:dyDescent="0.45">
      <c r="A207" s="32">
        <v>190</v>
      </c>
      <c r="B207" s="32"/>
      <c r="C207" s="33"/>
      <c r="D207" s="35"/>
      <c r="E207" s="35"/>
      <c r="F207" s="34">
        <f t="shared" si="14"/>
        <v>0</v>
      </c>
      <c r="G207" s="35"/>
      <c r="H207" s="35"/>
      <c r="I207" s="34">
        <f t="shared" si="15"/>
        <v>0</v>
      </c>
      <c r="J207" s="30">
        <f t="shared" si="18"/>
        <v>0</v>
      </c>
      <c r="K207" s="39" t="str">
        <f t="shared" si="16"/>
        <v>0</v>
      </c>
      <c r="L207" s="30">
        <f t="shared" si="17"/>
        <v>0</v>
      </c>
      <c r="M207" s="32"/>
    </row>
    <row r="208" spans="1:13" x14ac:dyDescent="0.4">
      <c r="A208" s="24">
        <v>191</v>
      </c>
      <c r="B208" s="24"/>
      <c r="C208" s="25"/>
      <c r="D208" s="27"/>
      <c r="E208" s="27"/>
      <c r="F208" s="26">
        <f t="shared" ref="F208:F267" si="19">D208-E208</f>
        <v>0</v>
      </c>
      <c r="G208" s="27"/>
      <c r="H208" s="27"/>
      <c r="I208" s="26">
        <f t="shared" ref="I208:I267" si="20">G208-H208</f>
        <v>0</v>
      </c>
      <c r="J208" s="36">
        <f t="shared" si="18"/>
        <v>0</v>
      </c>
      <c r="K208" s="41" t="str">
        <f t="shared" si="16"/>
        <v>0</v>
      </c>
      <c r="L208" s="36">
        <f t="shared" si="17"/>
        <v>0</v>
      </c>
      <c r="M208" s="24"/>
    </row>
    <row r="209" spans="1:13" x14ac:dyDescent="0.4">
      <c r="A209" s="28">
        <v>192</v>
      </c>
      <c r="B209" s="28"/>
      <c r="C209" s="29"/>
      <c r="D209" s="31"/>
      <c r="E209" s="31"/>
      <c r="F209" s="30">
        <f t="shared" si="19"/>
        <v>0</v>
      </c>
      <c r="G209" s="31"/>
      <c r="H209" s="31"/>
      <c r="I209" s="30">
        <f t="shared" si="20"/>
        <v>0</v>
      </c>
      <c r="J209" s="30">
        <f t="shared" si="18"/>
        <v>0</v>
      </c>
      <c r="K209" s="39" t="str">
        <f t="shared" si="16"/>
        <v>0</v>
      </c>
      <c r="L209" s="30">
        <f t="shared" si="17"/>
        <v>0</v>
      </c>
      <c r="M209" s="28"/>
    </row>
    <row r="210" spans="1:13" x14ac:dyDescent="0.4">
      <c r="A210" s="28">
        <v>193</v>
      </c>
      <c r="B210" s="28"/>
      <c r="C210" s="29"/>
      <c r="D210" s="31"/>
      <c r="E210" s="31"/>
      <c r="F210" s="30">
        <f t="shared" si="19"/>
        <v>0</v>
      </c>
      <c r="G210" s="31"/>
      <c r="H210" s="31"/>
      <c r="I210" s="30">
        <f t="shared" si="20"/>
        <v>0</v>
      </c>
      <c r="J210" s="30">
        <f t="shared" si="18"/>
        <v>0</v>
      </c>
      <c r="K210" s="39" t="str">
        <f t="shared" si="16"/>
        <v>0</v>
      </c>
      <c r="L210" s="30">
        <f t="shared" si="17"/>
        <v>0</v>
      </c>
      <c r="M210" s="28"/>
    </row>
    <row r="211" spans="1:13" x14ac:dyDescent="0.4">
      <c r="A211" s="28">
        <v>194</v>
      </c>
      <c r="B211" s="28"/>
      <c r="C211" s="29"/>
      <c r="D211" s="31"/>
      <c r="E211" s="31"/>
      <c r="F211" s="30">
        <f t="shared" si="19"/>
        <v>0</v>
      </c>
      <c r="G211" s="31"/>
      <c r="H211" s="31"/>
      <c r="I211" s="30">
        <f t="shared" si="20"/>
        <v>0</v>
      </c>
      <c r="J211" s="30">
        <f t="shared" si="18"/>
        <v>0</v>
      </c>
      <c r="K211" s="39" t="str">
        <f t="shared" si="16"/>
        <v>0</v>
      </c>
      <c r="L211" s="30">
        <f t="shared" si="17"/>
        <v>0</v>
      </c>
      <c r="M211" s="28"/>
    </row>
    <row r="212" spans="1:13" x14ac:dyDescent="0.4">
      <c r="A212" s="28">
        <v>195</v>
      </c>
      <c r="B212" s="28"/>
      <c r="C212" s="29"/>
      <c r="D212" s="31"/>
      <c r="E212" s="31"/>
      <c r="F212" s="30">
        <f t="shared" si="19"/>
        <v>0</v>
      </c>
      <c r="G212" s="31"/>
      <c r="H212" s="31"/>
      <c r="I212" s="30">
        <f t="shared" si="20"/>
        <v>0</v>
      </c>
      <c r="J212" s="30">
        <f t="shared" si="18"/>
        <v>0</v>
      </c>
      <c r="K212" s="39" t="str">
        <f t="shared" ref="K212:K267" si="21">IF(E212&lt;0,"マイナス請求",IF(J212=2000*1.1,"○",IF(J212=0,"0",IF(J212&lt;2000*1.1,"値引残","要確認"))))</f>
        <v>0</v>
      </c>
      <c r="L212" s="30">
        <f t="shared" ref="L212:L267" si="22">ROUNDUP(J212/1.1,0)</f>
        <v>0</v>
      </c>
      <c r="M212" s="28"/>
    </row>
    <row r="213" spans="1:13" x14ac:dyDescent="0.4">
      <c r="A213" s="28">
        <v>196</v>
      </c>
      <c r="B213" s="28"/>
      <c r="C213" s="29"/>
      <c r="D213" s="31"/>
      <c r="E213" s="31"/>
      <c r="F213" s="30">
        <f t="shared" si="19"/>
        <v>0</v>
      </c>
      <c r="G213" s="31"/>
      <c r="H213" s="31"/>
      <c r="I213" s="30">
        <f t="shared" si="20"/>
        <v>0</v>
      </c>
      <c r="J213" s="30">
        <f t="shared" si="18"/>
        <v>0</v>
      </c>
      <c r="K213" s="39" t="str">
        <f t="shared" si="21"/>
        <v>0</v>
      </c>
      <c r="L213" s="30">
        <f t="shared" si="22"/>
        <v>0</v>
      </c>
      <c r="M213" s="28"/>
    </row>
    <row r="214" spans="1:13" x14ac:dyDescent="0.4">
      <c r="A214" s="28">
        <v>197</v>
      </c>
      <c r="B214" s="28"/>
      <c r="C214" s="29"/>
      <c r="D214" s="31"/>
      <c r="E214" s="31"/>
      <c r="F214" s="30">
        <f t="shared" si="19"/>
        <v>0</v>
      </c>
      <c r="G214" s="31"/>
      <c r="H214" s="31"/>
      <c r="I214" s="30">
        <f t="shared" si="20"/>
        <v>0</v>
      </c>
      <c r="J214" s="30">
        <f t="shared" si="18"/>
        <v>0</v>
      </c>
      <c r="K214" s="39" t="str">
        <f t="shared" si="21"/>
        <v>0</v>
      </c>
      <c r="L214" s="30">
        <f t="shared" si="22"/>
        <v>0</v>
      </c>
      <c r="M214" s="28"/>
    </row>
    <row r="215" spans="1:13" x14ac:dyDescent="0.4">
      <c r="A215" s="28">
        <v>198</v>
      </c>
      <c r="B215" s="28"/>
      <c r="C215" s="29"/>
      <c r="D215" s="31"/>
      <c r="E215" s="31"/>
      <c r="F215" s="30">
        <f t="shared" si="19"/>
        <v>0</v>
      </c>
      <c r="G215" s="31"/>
      <c r="H215" s="31"/>
      <c r="I215" s="30">
        <f t="shared" si="20"/>
        <v>0</v>
      </c>
      <c r="J215" s="30">
        <f t="shared" si="18"/>
        <v>0</v>
      </c>
      <c r="K215" s="39" t="str">
        <f t="shared" si="21"/>
        <v>0</v>
      </c>
      <c r="L215" s="30">
        <f t="shared" si="22"/>
        <v>0</v>
      </c>
      <c r="M215" s="28"/>
    </row>
    <row r="216" spans="1:13" x14ac:dyDescent="0.4">
      <c r="A216" s="28">
        <v>199</v>
      </c>
      <c r="B216" s="28"/>
      <c r="C216" s="29"/>
      <c r="D216" s="31"/>
      <c r="E216" s="31"/>
      <c r="F216" s="30">
        <f t="shared" si="19"/>
        <v>0</v>
      </c>
      <c r="G216" s="31"/>
      <c r="H216" s="31"/>
      <c r="I216" s="30">
        <f t="shared" si="20"/>
        <v>0</v>
      </c>
      <c r="J216" s="30">
        <f t="shared" si="18"/>
        <v>0</v>
      </c>
      <c r="K216" s="39" t="str">
        <f t="shared" si="21"/>
        <v>0</v>
      </c>
      <c r="L216" s="30">
        <f t="shared" si="22"/>
        <v>0</v>
      </c>
      <c r="M216" s="28"/>
    </row>
    <row r="217" spans="1:13" ht="19.5" thickBot="1" x14ac:dyDescent="0.45">
      <c r="A217" s="32">
        <v>200</v>
      </c>
      <c r="B217" s="32"/>
      <c r="C217" s="33"/>
      <c r="D217" s="35"/>
      <c r="E217" s="35"/>
      <c r="F217" s="34">
        <f t="shared" si="19"/>
        <v>0</v>
      </c>
      <c r="G217" s="35"/>
      <c r="H217" s="35"/>
      <c r="I217" s="34">
        <f t="shared" si="20"/>
        <v>0</v>
      </c>
      <c r="J217" s="30">
        <f t="shared" si="18"/>
        <v>0</v>
      </c>
      <c r="K217" s="39" t="str">
        <f t="shared" si="21"/>
        <v>0</v>
      </c>
      <c r="L217" s="30">
        <f t="shared" si="22"/>
        <v>0</v>
      </c>
      <c r="M217" s="32"/>
    </row>
    <row r="218" spans="1:13" x14ac:dyDescent="0.4">
      <c r="A218" s="24">
        <v>201</v>
      </c>
      <c r="B218" s="24"/>
      <c r="C218" s="25"/>
      <c r="D218" s="27"/>
      <c r="E218" s="27"/>
      <c r="F218" s="26">
        <f t="shared" si="19"/>
        <v>0</v>
      </c>
      <c r="G218" s="27"/>
      <c r="H218" s="27"/>
      <c r="I218" s="26">
        <f t="shared" si="20"/>
        <v>0</v>
      </c>
      <c r="J218" s="36">
        <f t="shared" si="18"/>
        <v>0</v>
      </c>
      <c r="K218" s="41" t="str">
        <f t="shared" si="21"/>
        <v>0</v>
      </c>
      <c r="L218" s="36">
        <f t="shared" si="22"/>
        <v>0</v>
      </c>
      <c r="M218" s="24"/>
    </row>
    <row r="219" spans="1:13" x14ac:dyDescent="0.4">
      <c r="A219" s="28">
        <v>202</v>
      </c>
      <c r="B219" s="28"/>
      <c r="C219" s="29"/>
      <c r="D219" s="31"/>
      <c r="E219" s="31"/>
      <c r="F219" s="30">
        <f t="shared" si="19"/>
        <v>0</v>
      </c>
      <c r="G219" s="31"/>
      <c r="H219" s="31"/>
      <c r="I219" s="30">
        <f t="shared" si="20"/>
        <v>0</v>
      </c>
      <c r="J219" s="30">
        <f t="shared" si="18"/>
        <v>0</v>
      </c>
      <c r="K219" s="39" t="str">
        <f t="shared" si="21"/>
        <v>0</v>
      </c>
      <c r="L219" s="30">
        <f t="shared" si="22"/>
        <v>0</v>
      </c>
      <c r="M219" s="28"/>
    </row>
    <row r="220" spans="1:13" x14ac:dyDescent="0.4">
      <c r="A220" s="28">
        <v>203</v>
      </c>
      <c r="B220" s="28"/>
      <c r="C220" s="29"/>
      <c r="D220" s="31"/>
      <c r="E220" s="31"/>
      <c r="F220" s="30">
        <f t="shared" si="19"/>
        <v>0</v>
      </c>
      <c r="G220" s="31"/>
      <c r="H220" s="31"/>
      <c r="I220" s="30">
        <f t="shared" si="20"/>
        <v>0</v>
      </c>
      <c r="J220" s="30">
        <f t="shared" si="18"/>
        <v>0</v>
      </c>
      <c r="K220" s="39" t="str">
        <f t="shared" si="21"/>
        <v>0</v>
      </c>
      <c r="L220" s="30">
        <f t="shared" si="22"/>
        <v>0</v>
      </c>
      <c r="M220" s="28"/>
    </row>
    <row r="221" spans="1:13" x14ac:dyDescent="0.4">
      <c r="A221" s="28">
        <v>204</v>
      </c>
      <c r="B221" s="28"/>
      <c r="C221" s="29"/>
      <c r="D221" s="31"/>
      <c r="E221" s="31"/>
      <c r="F221" s="30">
        <f t="shared" si="19"/>
        <v>0</v>
      </c>
      <c r="G221" s="31"/>
      <c r="H221" s="31"/>
      <c r="I221" s="30">
        <f t="shared" si="20"/>
        <v>0</v>
      </c>
      <c r="J221" s="30">
        <f t="shared" si="18"/>
        <v>0</v>
      </c>
      <c r="K221" s="39" t="str">
        <f t="shared" si="21"/>
        <v>0</v>
      </c>
      <c r="L221" s="30">
        <f t="shared" si="22"/>
        <v>0</v>
      </c>
      <c r="M221" s="28"/>
    </row>
    <row r="222" spans="1:13" x14ac:dyDescent="0.4">
      <c r="A222" s="28">
        <v>205</v>
      </c>
      <c r="B222" s="28"/>
      <c r="C222" s="29"/>
      <c r="D222" s="31"/>
      <c r="E222" s="31"/>
      <c r="F222" s="30">
        <f t="shared" si="19"/>
        <v>0</v>
      </c>
      <c r="G222" s="31"/>
      <c r="H222" s="31"/>
      <c r="I222" s="30">
        <f t="shared" si="20"/>
        <v>0</v>
      </c>
      <c r="J222" s="30">
        <f t="shared" si="18"/>
        <v>0</v>
      </c>
      <c r="K222" s="39" t="str">
        <f t="shared" si="21"/>
        <v>0</v>
      </c>
      <c r="L222" s="30">
        <f t="shared" si="22"/>
        <v>0</v>
      </c>
      <c r="M222" s="28"/>
    </row>
    <row r="223" spans="1:13" x14ac:dyDescent="0.4">
      <c r="A223" s="28">
        <v>206</v>
      </c>
      <c r="B223" s="28"/>
      <c r="C223" s="29"/>
      <c r="D223" s="31"/>
      <c r="E223" s="31"/>
      <c r="F223" s="30">
        <f t="shared" si="19"/>
        <v>0</v>
      </c>
      <c r="G223" s="31"/>
      <c r="H223" s="31"/>
      <c r="I223" s="30">
        <f t="shared" si="20"/>
        <v>0</v>
      </c>
      <c r="J223" s="30">
        <f t="shared" si="18"/>
        <v>0</v>
      </c>
      <c r="K223" s="39" t="str">
        <f t="shared" si="21"/>
        <v>0</v>
      </c>
      <c r="L223" s="30">
        <f t="shared" si="22"/>
        <v>0</v>
      </c>
      <c r="M223" s="28"/>
    </row>
    <row r="224" spans="1:13" x14ac:dyDescent="0.4">
      <c r="A224" s="28">
        <v>207</v>
      </c>
      <c r="B224" s="28"/>
      <c r="C224" s="29"/>
      <c r="D224" s="31"/>
      <c r="E224" s="31"/>
      <c r="F224" s="30">
        <f t="shared" si="19"/>
        <v>0</v>
      </c>
      <c r="G224" s="31"/>
      <c r="H224" s="31"/>
      <c r="I224" s="30">
        <f t="shared" si="20"/>
        <v>0</v>
      </c>
      <c r="J224" s="30">
        <f t="shared" si="18"/>
        <v>0</v>
      </c>
      <c r="K224" s="39" t="str">
        <f t="shared" si="21"/>
        <v>0</v>
      </c>
      <c r="L224" s="30">
        <f t="shared" si="22"/>
        <v>0</v>
      </c>
      <c r="M224" s="28"/>
    </row>
    <row r="225" spans="1:13" x14ac:dyDescent="0.4">
      <c r="A225" s="28">
        <v>208</v>
      </c>
      <c r="B225" s="28"/>
      <c r="C225" s="29"/>
      <c r="D225" s="31"/>
      <c r="E225" s="31"/>
      <c r="F225" s="30">
        <f t="shared" si="19"/>
        <v>0</v>
      </c>
      <c r="G225" s="31"/>
      <c r="H225" s="31"/>
      <c r="I225" s="30">
        <f t="shared" si="20"/>
        <v>0</v>
      </c>
      <c r="J225" s="30">
        <f t="shared" si="18"/>
        <v>0</v>
      </c>
      <c r="K225" s="39" t="str">
        <f t="shared" si="21"/>
        <v>0</v>
      </c>
      <c r="L225" s="30">
        <f t="shared" si="22"/>
        <v>0</v>
      </c>
      <c r="M225" s="28"/>
    </row>
    <row r="226" spans="1:13" x14ac:dyDescent="0.4">
      <c r="A226" s="28">
        <v>209</v>
      </c>
      <c r="B226" s="28"/>
      <c r="C226" s="29"/>
      <c r="D226" s="31"/>
      <c r="E226" s="31"/>
      <c r="F226" s="30">
        <f t="shared" si="19"/>
        <v>0</v>
      </c>
      <c r="G226" s="31"/>
      <c r="H226" s="31"/>
      <c r="I226" s="30">
        <f t="shared" si="20"/>
        <v>0</v>
      </c>
      <c r="J226" s="30">
        <f t="shared" si="18"/>
        <v>0</v>
      </c>
      <c r="K226" s="39" t="str">
        <f t="shared" si="21"/>
        <v>0</v>
      </c>
      <c r="L226" s="30">
        <f t="shared" si="22"/>
        <v>0</v>
      </c>
      <c r="M226" s="28"/>
    </row>
    <row r="227" spans="1:13" ht="19.5" thickBot="1" x14ac:dyDescent="0.45">
      <c r="A227" s="32">
        <v>210</v>
      </c>
      <c r="B227" s="32"/>
      <c r="C227" s="33"/>
      <c r="D227" s="35"/>
      <c r="E227" s="35"/>
      <c r="F227" s="34">
        <f t="shared" si="19"/>
        <v>0</v>
      </c>
      <c r="G227" s="35"/>
      <c r="H227" s="35"/>
      <c r="I227" s="34">
        <f t="shared" si="20"/>
        <v>0</v>
      </c>
      <c r="J227" s="30">
        <f t="shared" si="18"/>
        <v>0</v>
      </c>
      <c r="K227" s="39" t="str">
        <f t="shared" si="21"/>
        <v>0</v>
      </c>
      <c r="L227" s="30">
        <f t="shared" si="22"/>
        <v>0</v>
      </c>
      <c r="M227" s="32"/>
    </row>
    <row r="228" spans="1:13" x14ac:dyDescent="0.4">
      <c r="A228" s="24">
        <v>211</v>
      </c>
      <c r="B228" s="24"/>
      <c r="C228" s="25"/>
      <c r="D228" s="27"/>
      <c r="E228" s="27"/>
      <c r="F228" s="26">
        <f t="shared" si="19"/>
        <v>0</v>
      </c>
      <c r="G228" s="27"/>
      <c r="H228" s="27"/>
      <c r="I228" s="26">
        <f t="shared" si="20"/>
        <v>0</v>
      </c>
      <c r="J228" s="36">
        <f t="shared" si="18"/>
        <v>0</v>
      </c>
      <c r="K228" s="41" t="str">
        <f t="shared" si="21"/>
        <v>0</v>
      </c>
      <c r="L228" s="36">
        <f t="shared" si="22"/>
        <v>0</v>
      </c>
      <c r="M228" s="24"/>
    </row>
    <row r="229" spans="1:13" x14ac:dyDescent="0.4">
      <c r="A229" s="28">
        <v>212</v>
      </c>
      <c r="B229" s="28"/>
      <c r="C229" s="29"/>
      <c r="D229" s="31"/>
      <c r="E229" s="31"/>
      <c r="F229" s="30">
        <f t="shared" si="19"/>
        <v>0</v>
      </c>
      <c r="G229" s="31"/>
      <c r="H229" s="31"/>
      <c r="I229" s="30">
        <f t="shared" si="20"/>
        <v>0</v>
      </c>
      <c r="J229" s="30">
        <f t="shared" si="18"/>
        <v>0</v>
      </c>
      <c r="K229" s="39" t="str">
        <f t="shared" si="21"/>
        <v>0</v>
      </c>
      <c r="L229" s="30">
        <f t="shared" si="22"/>
        <v>0</v>
      </c>
      <c r="M229" s="28"/>
    </row>
    <row r="230" spans="1:13" x14ac:dyDescent="0.4">
      <c r="A230" s="28">
        <v>213</v>
      </c>
      <c r="B230" s="28"/>
      <c r="C230" s="29"/>
      <c r="D230" s="31"/>
      <c r="E230" s="31"/>
      <c r="F230" s="30">
        <f t="shared" si="19"/>
        <v>0</v>
      </c>
      <c r="G230" s="31"/>
      <c r="H230" s="31"/>
      <c r="I230" s="30">
        <f t="shared" si="20"/>
        <v>0</v>
      </c>
      <c r="J230" s="30">
        <f t="shared" si="18"/>
        <v>0</v>
      </c>
      <c r="K230" s="39" t="str">
        <f t="shared" si="21"/>
        <v>0</v>
      </c>
      <c r="L230" s="30">
        <f t="shared" si="22"/>
        <v>0</v>
      </c>
      <c r="M230" s="28"/>
    </row>
    <row r="231" spans="1:13" x14ac:dyDescent="0.4">
      <c r="A231" s="28">
        <v>214</v>
      </c>
      <c r="B231" s="28"/>
      <c r="C231" s="29"/>
      <c r="D231" s="31"/>
      <c r="E231" s="31"/>
      <c r="F231" s="30">
        <f t="shared" si="19"/>
        <v>0</v>
      </c>
      <c r="G231" s="31"/>
      <c r="H231" s="31"/>
      <c r="I231" s="30">
        <f t="shared" si="20"/>
        <v>0</v>
      </c>
      <c r="J231" s="30">
        <f t="shared" si="18"/>
        <v>0</v>
      </c>
      <c r="K231" s="39" t="str">
        <f t="shared" si="21"/>
        <v>0</v>
      </c>
      <c r="L231" s="30">
        <f t="shared" si="22"/>
        <v>0</v>
      </c>
      <c r="M231" s="28"/>
    </row>
    <row r="232" spans="1:13" x14ac:dyDescent="0.4">
      <c r="A232" s="28">
        <v>215</v>
      </c>
      <c r="B232" s="28"/>
      <c r="C232" s="29"/>
      <c r="D232" s="31"/>
      <c r="E232" s="31"/>
      <c r="F232" s="30">
        <f t="shared" si="19"/>
        <v>0</v>
      </c>
      <c r="G232" s="31"/>
      <c r="H232" s="31"/>
      <c r="I232" s="30">
        <f t="shared" si="20"/>
        <v>0</v>
      </c>
      <c r="J232" s="30">
        <f t="shared" si="18"/>
        <v>0</v>
      </c>
      <c r="K232" s="39" t="str">
        <f t="shared" si="21"/>
        <v>0</v>
      </c>
      <c r="L232" s="30">
        <f t="shared" si="22"/>
        <v>0</v>
      </c>
      <c r="M232" s="28"/>
    </row>
    <row r="233" spans="1:13" x14ac:dyDescent="0.4">
      <c r="A233" s="28">
        <v>216</v>
      </c>
      <c r="B233" s="28"/>
      <c r="C233" s="29"/>
      <c r="D233" s="31"/>
      <c r="E233" s="31"/>
      <c r="F233" s="30">
        <f t="shared" si="19"/>
        <v>0</v>
      </c>
      <c r="G233" s="31"/>
      <c r="H233" s="31"/>
      <c r="I233" s="30">
        <f t="shared" si="20"/>
        <v>0</v>
      </c>
      <c r="J233" s="30">
        <f t="shared" si="18"/>
        <v>0</v>
      </c>
      <c r="K233" s="39" t="str">
        <f t="shared" si="21"/>
        <v>0</v>
      </c>
      <c r="L233" s="30">
        <f t="shared" si="22"/>
        <v>0</v>
      </c>
      <c r="M233" s="28"/>
    </row>
    <row r="234" spans="1:13" x14ac:dyDescent="0.4">
      <c r="A234" s="28">
        <v>217</v>
      </c>
      <c r="B234" s="28"/>
      <c r="C234" s="29"/>
      <c r="D234" s="31"/>
      <c r="E234" s="31"/>
      <c r="F234" s="30">
        <f t="shared" si="19"/>
        <v>0</v>
      </c>
      <c r="G234" s="31"/>
      <c r="H234" s="31"/>
      <c r="I234" s="30">
        <f t="shared" si="20"/>
        <v>0</v>
      </c>
      <c r="J234" s="30">
        <f t="shared" si="18"/>
        <v>0</v>
      </c>
      <c r="K234" s="39" t="str">
        <f t="shared" si="21"/>
        <v>0</v>
      </c>
      <c r="L234" s="30">
        <f t="shared" si="22"/>
        <v>0</v>
      </c>
      <c r="M234" s="28"/>
    </row>
    <row r="235" spans="1:13" x14ac:dyDescent="0.4">
      <c r="A235" s="28">
        <v>218</v>
      </c>
      <c r="B235" s="28"/>
      <c r="C235" s="29"/>
      <c r="D235" s="31"/>
      <c r="E235" s="31"/>
      <c r="F235" s="30">
        <f t="shared" si="19"/>
        <v>0</v>
      </c>
      <c r="G235" s="31"/>
      <c r="H235" s="31"/>
      <c r="I235" s="30">
        <f t="shared" si="20"/>
        <v>0</v>
      </c>
      <c r="J235" s="30">
        <f t="shared" si="18"/>
        <v>0</v>
      </c>
      <c r="K235" s="39" t="str">
        <f t="shared" si="21"/>
        <v>0</v>
      </c>
      <c r="L235" s="30">
        <f t="shared" si="22"/>
        <v>0</v>
      </c>
      <c r="M235" s="28"/>
    </row>
    <row r="236" spans="1:13" x14ac:dyDescent="0.4">
      <c r="A236" s="28">
        <v>219</v>
      </c>
      <c r="B236" s="28"/>
      <c r="C236" s="29"/>
      <c r="D236" s="31"/>
      <c r="E236" s="31"/>
      <c r="F236" s="30">
        <f t="shared" si="19"/>
        <v>0</v>
      </c>
      <c r="G236" s="31"/>
      <c r="H236" s="31"/>
      <c r="I236" s="30">
        <f t="shared" si="20"/>
        <v>0</v>
      </c>
      <c r="J236" s="30">
        <f t="shared" si="18"/>
        <v>0</v>
      </c>
      <c r="K236" s="39" t="str">
        <f t="shared" si="21"/>
        <v>0</v>
      </c>
      <c r="L236" s="30">
        <f t="shared" si="22"/>
        <v>0</v>
      </c>
      <c r="M236" s="28"/>
    </row>
    <row r="237" spans="1:13" ht="19.5" thickBot="1" x14ac:dyDescent="0.45">
      <c r="A237" s="32">
        <v>220</v>
      </c>
      <c r="B237" s="32"/>
      <c r="C237" s="33"/>
      <c r="D237" s="35"/>
      <c r="E237" s="35"/>
      <c r="F237" s="34">
        <f t="shared" si="19"/>
        <v>0</v>
      </c>
      <c r="G237" s="35"/>
      <c r="H237" s="35"/>
      <c r="I237" s="34">
        <f t="shared" si="20"/>
        <v>0</v>
      </c>
      <c r="J237" s="30">
        <f t="shared" si="18"/>
        <v>0</v>
      </c>
      <c r="K237" s="39" t="str">
        <f t="shared" si="21"/>
        <v>0</v>
      </c>
      <c r="L237" s="30">
        <f t="shared" si="22"/>
        <v>0</v>
      </c>
      <c r="M237" s="32"/>
    </row>
    <row r="238" spans="1:13" x14ac:dyDescent="0.4">
      <c r="A238" s="24">
        <v>221</v>
      </c>
      <c r="B238" s="24"/>
      <c r="C238" s="25"/>
      <c r="D238" s="27"/>
      <c r="E238" s="27"/>
      <c r="F238" s="26">
        <f t="shared" si="19"/>
        <v>0</v>
      </c>
      <c r="G238" s="27"/>
      <c r="H238" s="27"/>
      <c r="I238" s="26">
        <f t="shared" si="20"/>
        <v>0</v>
      </c>
      <c r="J238" s="36">
        <f t="shared" si="18"/>
        <v>0</v>
      </c>
      <c r="K238" s="41" t="str">
        <f t="shared" si="21"/>
        <v>0</v>
      </c>
      <c r="L238" s="36">
        <f t="shared" si="22"/>
        <v>0</v>
      </c>
      <c r="M238" s="24"/>
    </row>
    <row r="239" spans="1:13" x14ac:dyDescent="0.4">
      <c r="A239" s="28">
        <v>222</v>
      </c>
      <c r="B239" s="28"/>
      <c r="C239" s="29"/>
      <c r="D239" s="31"/>
      <c r="E239" s="31"/>
      <c r="F239" s="30">
        <f t="shared" si="19"/>
        <v>0</v>
      </c>
      <c r="G239" s="31"/>
      <c r="H239" s="31"/>
      <c r="I239" s="30">
        <f t="shared" si="20"/>
        <v>0</v>
      </c>
      <c r="J239" s="30">
        <f t="shared" si="18"/>
        <v>0</v>
      </c>
      <c r="K239" s="39" t="str">
        <f t="shared" si="21"/>
        <v>0</v>
      </c>
      <c r="L239" s="30">
        <f t="shared" si="22"/>
        <v>0</v>
      </c>
      <c r="M239" s="28"/>
    </row>
    <row r="240" spans="1:13" x14ac:dyDescent="0.4">
      <c r="A240" s="28">
        <v>223</v>
      </c>
      <c r="B240" s="28"/>
      <c r="C240" s="29"/>
      <c r="D240" s="31"/>
      <c r="E240" s="31"/>
      <c r="F240" s="30">
        <f t="shared" si="19"/>
        <v>0</v>
      </c>
      <c r="G240" s="31"/>
      <c r="H240" s="31"/>
      <c r="I240" s="30">
        <f t="shared" si="20"/>
        <v>0</v>
      </c>
      <c r="J240" s="30">
        <f t="shared" si="18"/>
        <v>0</v>
      </c>
      <c r="K240" s="39" t="str">
        <f t="shared" si="21"/>
        <v>0</v>
      </c>
      <c r="L240" s="30">
        <f t="shared" si="22"/>
        <v>0</v>
      </c>
      <c r="M240" s="28"/>
    </row>
    <row r="241" spans="1:13" x14ac:dyDescent="0.4">
      <c r="A241" s="28">
        <v>224</v>
      </c>
      <c r="B241" s="28"/>
      <c r="C241" s="29"/>
      <c r="D241" s="31"/>
      <c r="E241" s="31"/>
      <c r="F241" s="30">
        <f t="shared" si="19"/>
        <v>0</v>
      </c>
      <c r="G241" s="31"/>
      <c r="H241" s="31"/>
      <c r="I241" s="30">
        <f t="shared" si="20"/>
        <v>0</v>
      </c>
      <c r="J241" s="30">
        <f t="shared" si="18"/>
        <v>0</v>
      </c>
      <c r="K241" s="39" t="str">
        <f t="shared" si="21"/>
        <v>0</v>
      </c>
      <c r="L241" s="30">
        <f t="shared" si="22"/>
        <v>0</v>
      </c>
      <c r="M241" s="28"/>
    </row>
    <row r="242" spans="1:13" x14ac:dyDescent="0.4">
      <c r="A242" s="28">
        <v>225</v>
      </c>
      <c r="B242" s="28"/>
      <c r="C242" s="29"/>
      <c r="D242" s="31"/>
      <c r="E242" s="31"/>
      <c r="F242" s="30">
        <f t="shared" si="19"/>
        <v>0</v>
      </c>
      <c r="G242" s="31"/>
      <c r="H242" s="31"/>
      <c r="I242" s="30">
        <f t="shared" si="20"/>
        <v>0</v>
      </c>
      <c r="J242" s="30">
        <f t="shared" si="18"/>
        <v>0</v>
      </c>
      <c r="K242" s="39" t="str">
        <f t="shared" si="21"/>
        <v>0</v>
      </c>
      <c r="L242" s="30">
        <f t="shared" si="22"/>
        <v>0</v>
      </c>
      <c r="M242" s="28"/>
    </row>
    <row r="243" spans="1:13" x14ac:dyDescent="0.4">
      <c r="A243" s="28">
        <v>226</v>
      </c>
      <c r="B243" s="28"/>
      <c r="C243" s="29"/>
      <c r="D243" s="31"/>
      <c r="E243" s="31"/>
      <c r="F243" s="30">
        <f t="shared" si="19"/>
        <v>0</v>
      </c>
      <c r="G243" s="31"/>
      <c r="H243" s="31"/>
      <c r="I243" s="30">
        <f t="shared" si="20"/>
        <v>0</v>
      </c>
      <c r="J243" s="30">
        <f t="shared" si="18"/>
        <v>0</v>
      </c>
      <c r="K243" s="39" t="str">
        <f t="shared" si="21"/>
        <v>0</v>
      </c>
      <c r="L243" s="30">
        <f t="shared" si="22"/>
        <v>0</v>
      </c>
      <c r="M243" s="28"/>
    </row>
    <row r="244" spans="1:13" x14ac:dyDescent="0.4">
      <c r="A244" s="28">
        <v>227</v>
      </c>
      <c r="B244" s="28"/>
      <c r="C244" s="29"/>
      <c r="D244" s="31"/>
      <c r="E244" s="31"/>
      <c r="F244" s="30">
        <f t="shared" si="19"/>
        <v>0</v>
      </c>
      <c r="G244" s="31"/>
      <c r="H244" s="31"/>
      <c r="I244" s="30">
        <f t="shared" si="20"/>
        <v>0</v>
      </c>
      <c r="J244" s="30">
        <f t="shared" si="18"/>
        <v>0</v>
      </c>
      <c r="K244" s="39" t="str">
        <f t="shared" si="21"/>
        <v>0</v>
      </c>
      <c r="L244" s="30">
        <f t="shared" si="22"/>
        <v>0</v>
      </c>
      <c r="M244" s="28"/>
    </row>
    <row r="245" spans="1:13" x14ac:dyDescent="0.4">
      <c r="A245" s="28">
        <v>228</v>
      </c>
      <c r="B245" s="28"/>
      <c r="C245" s="29"/>
      <c r="D245" s="31"/>
      <c r="E245" s="31"/>
      <c r="F245" s="30">
        <f t="shared" si="19"/>
        <v>0</v>
      </c>
      <c r="G245" s="31"/>
      <c r="H245" s="31"/>
      <c r="I245" s="30">
        <f t="shared" si="20"/>
        <v>0</v>
      </c>
      <c r="J245" s="30">
        <f t="shared" si="18"/>
        <v>0</v>
      </c>
      <c r="K245" s="39" t="str">
        <f t="shared" si="21"/>
        <v>0</v>
      </c>
      <c r="L245" s="30">
        <f t="shared" si="22"/>
        <v>0</v>
      </c>
      <c r="M245" s="28"/>
    </row>
    <row r="246" spans="1:13" x14ac:dyDescent="0.4">
      <c r="A246" s="28">
        <v>229</v>
      </c>
      <c r="B246" s="28"/>
      <c r="C246" s="29"/>
      <c r="D246" s="31"/>
      <c r="E246" s="31"/>
      <c r="F246" s="30">
        <f t="shared" si="19"/>
        <v>0</v>
      </c>
      <c r="G246" s="31"/>
      <c r="H246" s="31"/>
      <c r="I246" s="30">
        <f t="shared" si="20"/>
        <v>0</v>
      </c>
      <c r="J246" s="30">
        <f t="shared" si="18"/>
        <v>0</v>
      </c>
      <c r="K246" s="39" t="str">
        <f t="shared" si="21"/>
        <v>0</v>
      </c>
      <c r="L246" s="30">
        <f t="shared" si="22"/>
        <v>0</v>
      </c>
      <c r="M246" s="28"/>
    </row>
    <row r="247" spans="1:13" ht="19.5" thickBot="1" x14ac:dyDescent="0.45">
      <c r="A247" s="32">
        <v>230</v>
      </c>
      <c r="B247" s="32"/>
      <c r="C247" s="33"/>
      <c r="D247" s="35"/>
      <c r="E247" s="35"/>
      <c r="F247" s="34">
        <f t="shared" si="19"/>
        <v>0</v>
      </c>
      <c r="G247" s="35"/>
      <c r="H247" s="35"/>
      <c r="I247" s="34">
        <f t="shared" si="20"/>
        <v>0</v>
      </c>
      <c r="J247" s="30">
        <f t="shared" si="18"/>
        <v>0</v>
      </c>
      <c r="K247" s="39" t="str">
        <f t="shared" si="21"/>
        <v>0</v>
      </c>
      <c r="L247" s="30">
        <f t="shared" si="22"/>
        <v>0</v>
      </c>
      <c r="M247" s="32"/>
    </row>
    <row r="248" spans="1:13" x14ac:dyDescent="0.4">
      <c r="A248" s="24">
        <v>231</v>
      </c>
      <c r="B248" s="24"/>
      <c r="C248" s="25"/>
      <c r="D248" s="27"/>
      <c r="E248" s="27"/>
      <c r="F248" s="26">
        <f t="shared" si="19"/>
        <v>0</v>
      </c>
      <c r="G248" s="27"/>
      <c r="H248" s="27"/>
      <c r="I248" s="26">
        <f t="shared" si="20"/>
        <v>0</v>
      </c>
      <c r="J248" s="36">
        <f t="shared" si="18"/>
        <v>0</v>
      </c>
      <c r="K248" s="41" t="str">
        <f t="shared" si="21"/>
        <v>0</v>
      </c>
      <c r="L248" s="36">
        <f t="shared" si="22"/>
        <v>0</v>
      </c>
      <c r="M248" s="24"/>
    </row>
    <row r="249" spans="1:13" x14ac:dyDescent="0.4">
      <c r="A249" s="28">
        <v>232</v>
      </c>
      <c r="B249" s="28"/>
      <c r="C249" s="29"/>
      <c r="D249" s="31"/>
      <c r="E249" s="31"/>
      <c r="F249" s="30">
        <f t="shared" si="19"/>
        <v>0</v>
      </c>
      <c r="G249" s="31"/>
      <c r="H249" s="31"/>
      <c r="I249" s="30">
        <f t="shared" si="20"/>
        <v>0</v>
      </c>
      <c r="J249" s="30">
        <f t="shared" si="18"/>
        <v>0</v>
      </c>
      <c r="K249" s="39" t="str">
        <f t="shared" si="21"/>
        <v>0</v>
      </c>
      <c r="L249" s="30">
        <f t="shared" si="22"/>
        <v>0</v>
      </c>
      <c r="M249" s="28"/>
    </row>
    <row r="250" spans="1:13" x14ac:dyDescent="0.4">
      <c r="A250" s="28">
        <v>233</v>
      </c>
      <c r="B250" s="28"/>
      <c r="C250" s="29"/>
      <c r="D250" s="31"/>
      <c r="E250" s="31"/>
      <c r="F250" s="30">
        <f t="shared" si="19"/>
        <v>0</v>
      </c>
      <c r="G250" s="31"/>
      <c r="H250" s="31"/>
      <c r="I250" s="30">
        <f t="shared" si="20"/>
        <v>0</v>
      </c>
      <c r="J250" s="30">
        <f t="shared" si="18"/>
        <v>0</v>
      </c>
      <c r="K250" s="39" t="str">
        <f t="shared" si="21"/>
        <v>0</v>
      </c>
      <c r="L250" s="30">
        <f t="shared" si="22"/>
        <v>0</v>
      </c>
      <c r="M250" s="28"/>
    </row>
    <row r="251" spans="1:13" x14ac:dyDescent="0.4">
      <c r="A251" s="28">
        <v>234</v>
      </c>
      <c r="B251" s="28"/>
      <c r="C251" s="29"/>
      <c r="D251" s="31"/>
      <c r="E251" s="31"/>
      <c r="F251" s="30">
        <f t="shared" si="19"/>
        <v>0</v>
      </c>
      <c r="G251" s="31"/>
      <c r="H251" s="31"/>
      <c r="I251" s="30">
        <f t="shared" si="20"/>
        <v>0</v>
      </c>
      <c r="J251" s="30">
        <f t="shared" si="18"/>
        <v>0</v>
      </c>
      <c r="K251" s="39" t="str">
        <f t="shared" si="21"/>
        <v>0</v>
      </c>
      <c r="L251" s="30">
        <f t="shared" si="22"/>
        <v>0</v>
      </c>
      <c r="M251" s="28"/>
    </row>
    <row r="252" spans="1:13" x14ac:dyDescent="0.4">
      <c r="A252" s="28">
        <v>235</v>
      </c>
      <c r="B252" s="28"/>
      <c r="C252" s="29"/>
      <c r="D252" s="31"/>
      <c r="E252" s="31"/>
      <c r="F252" s="30">
        <f t="shared" si="19"/>
        <v>0</v>
      </c>
      <c r="G252" s="31"/>
      <c r="H252" s="31"/>
      <c r="I252" s="30">
        <f t="shared" si="20"/>
        <v>0</v>
      </c>
      <c r="J252" s="30">
        <f t="shared" si="18"/>
        <v>0</v>
      </c>
      <c r="K252" s="39" t="str">
        <f t="shared" si="21"/>
        <v>0</v>
      </c>
      <c r="L252" s="30">
        <f t="shared" si="22"/>
        <v>0</v>
      </c>
      <c r="M252" s="28"/>
    </row>
    <row r="253" spans="1:13" x14ac:dyDescent="0.4">
      <c r="A253" s="28">
        <v>236</v>
      </c>
      <c r="B253" s="28"/>
      <c r="C253" s="29"/>
      <c r="D253" s="31"/>
      <c r="E253" s="31"/>
      <c r="F253" s="30">
        <f t="shared" si="19"/>
        <v>0</v>
      </c>
      <c r="G253" s="31"/>
      <c r="H253" s="31"/>
      <c r="I253" s="30">
        <f t="shared" si="20"/>
        <v>0</v>
      </c>
      <c r="J253" s="30">
        <f t="shared" si="18"/>
        <v>0</v>
      </c>
      <c r="K253" s="39" t="str">
        <f t="shared" si="21"/>
        <v>0</v>
      </c>
      <c r="L253" s="30">
        <f t="shared" si="22"/>
        <v>0</v>
      </c>
      <c r="M253" s="28"/>
    </row>
    <row r="254" spans="1:13" x14ac:dyDescent="0.4">
      <c r="A254" s="28">
        <v>237</v>
      </c>
      <c r="B254" s="28"/>
      <c r="C254" s="29"/>
      <c r="D254" s="31"/>
      <c r="E254" s="31"/>
      <c r="F254" s="30">
        <f t="shared" si="19"/>
        <v>0</v>
      </c>
      <c r="G254" s="31"/>
      <c r="H254" s="31"/>
      <c r="I254" s="30">
        <f t="shared" si="20"/>
        <v>0</v>
      </c>
      <c r="J254" s="30">
        <f t="shared" si="18"/>
        <v>0</v>
      </c>
      <c r="K254" s="39" t="str">
        <f t="shared" si="21"/>
        <v>0</v>
      </c>
      <c r="L254" s="30">
        <f t="shared" si="22"/>
        <v>0</v>
      </c>
      <c r="M254" s="28"/>
    </row>
    <row r="255" spans="1:13" x14ac:dyDescent="0.4">
      <c r="A255" s="28">
        <v>238</v>
      </c>
      <c r="B255" s="28"/>
      <c r="C255" s="29"/>
      <c r="D255" s="31"/>
      <c r="E255" s="31"/>
      <c r="F255" s="30">
        <f t="shared" si="19"/>
        <v>0</v>
      </c>
      <c r="G255" s="31"/>
      <c r="H255" s="31"/>
      <c r="I255" s="30">
        <f t="shared" si="20"/>
        <v>0</v>
      </c>
      <c r="J255" s="30">
        <f t="shared" si="18"/>
        <v>0</v>
      </c>
      <c r="K255" s="39" t="str">
        <f t="shared" si="21"/>
        <v>0</v>
      </c>
      <c r="L255" s="30">
        <f t="shared" si="22"/>
        <v>0</v>
      </c>
      <c r="M255" s="28"/>
    </row>
    <row r="256" spans="1:13" x14ac:dyDescent="0.4">
      <c r="A256" s="28">
        <v>239</v>
      </c>
      <c r="B256" s="28"/>
      <c r="C256" s="29"/>
      <c r="D256" s="31"/>
      <c r="E256" s="31"/>
      <c r="F256" s="30">
        <f t="shared" si="19"/>
        <v>0</v>
      </c>
      <c r="G256" s="31"/>
      <c r="H256" s="31"/>
      <c r="I256" s="30">
        <f t="shared" si="20"/>
        <v>0</v>
      </c>
      <c r="J256" s="30">
        <f t="shared" si="18"/>
        <v>0</v>
      </c>
      <c r="K256" s="39" t="str">
        <f t="shared" si="21"/>
        <v>0</v>
      </c>
      <c r="L256" s="30">
        <f t="shared" si="22"/>
        <v>0</v>
      </c>
      <c r="M256" s="28"/>
    </row>
    <row r="257" spans="1:13" ht="19.5" thickBot="1" x14ac:dyDescent="0.45">
      <c r="A257" s="32">
        <v>240</v>
      </c>
      <c r="B257" s="32"/>
      <c r="C257" s="33"/>
      <c r="D257" s="35"/>
      <c r="E257" s="35"/>
      <c r="F257" s="34">
        <f t="shared" si="19"/>
        <v>0</v>
      </c>
      <c r="G257" s="35"/>
      <c r="H257" s="35"/>
      <c r="I257" s="34">
        <f t="shared" si="20"/>
        <v>0</v>
      </c>
      <c r="J257" s="30">
        <f t="shared" si="18"/>
        <v>0</v>
      </c>
      <c r="K257" s="39" t="str">
        <f t="shared" si="21"/>
        <v>0</v>
      </c>
      <c r="L257" s="30">
        <f t="shared" si="22"/>
        <v>0</v>
      </c>
      <c r="M257" s="32"/>
    </row>
    <row r="258" spans="1:13" x14ac:dyDescent="0.4">
      <c r="A258" s="24">
        <v>241</v>
      </c>
      <c r="B258" s="24"/>
      <c r="C258" s="25"/>
      <c r="D258" s="27"/>
      <c r="E258" s="27"/>
      <c r="F258" s="26">
        <f t="shared" si="19"/>
        <v>0</v>
      </c>
      <c r="G258" s="27"/>
      <c r="H258" s="27"/>
      <c r="I258" s="26">
        <f t="shared" si="20"/>
        <v>0</v>
      </c>
      <c r="J258" s="36">
        <f t="shared" si="18"/>
        <v>0</v>
      </c>
      <c r="K258" s="41" t="str">
        <f t="shared" si="21"/>
        <v>0</v>
      </c>
      <c r="L258" s="36">
        <f t="shared" si="22"/>
        <v>0</v>
      </c>
      <c r="M258" s="24"/>
    </row>
    <row r="259" spans="1:13" x14ac:dyDescent="0.4">
      <c r="A259" s="28">
        <v>242</v>
      </c>
      <c r="B259" s="28"/>
      <c r="C259" s="29"/>
      <c r="D259" s="31"/>
      <c r="E259" s="31"/>
      <c r="F259" s="30">
        <f t="shared" si="19"/>
        <v>0</v>
      </c>
      <c r="G259" s="31"/>
      <c r="H259" s="31"/>
      <c r="I259" s="30">
        <f t="shared" si="20"/>
        <v>0</v>
      </c>
      <c r="J259" s="30">
        <f t="shared" si="18"/>
        <v>0</v>
      </c>
      <c r="K259" s="39" t="str">
        <f t="shared" si="21"/>
        <v>0</v>
      </c>
      <c r="L259" s="30">
        <f t="shared" si="22"/>
        <v>0</v>
      </c>
      <c r="M259" s="28"/>
    </row>
    <row r="260" spans="1:13" x14ac:dyDescent="0.4">
      <c r="A260" s="28">
        <v>243</v>
      </c>
      <c r="B260" s="28"/>
      <c r="C260" s="29"/>
      <c r="D260" s="31"/>
      <c r="E260" s="31"/>
      <c r="F260" s="30">
        <f t="shared" si="19"/>
        <v>0</v>
      </c>
      <c r="G260" s="31"/>
      <c r="H260" s="31"/>
      <c r="I260" s="30">
        <f t="shared" si="20"/>
        <v>0</v>
      </c>
      <c r="J260" s="30">
        <f t="shared" si="18"/>
        <v>0</v>
      </c>
      <c r="K260" s="39" t="str">
        <f t="shared" si="21"/>
        <v>0</v>
      </c>
      <c r="L260" s="30">
        <f t="shared" si="22"/>
        <v>0</v>
      </c>
      <c r="M260" s="28"/>
    </row>
    <row r="261" spans="1:13" x14ac:dyDescent="0.4">
      <c r="A261" s="28">
        <v>244</v>
      </c>
      <c r="B261" s="28"/>
      <c r="C261" s="29"/>
      <c r="D261" s="31"/>
      <c r="E261" s="31"/>
      <c r="F261" s="30">
        <f t="shared" si="19"/>
        <v>0</v>
      </c>
      <c r="G261" s="31"/>
      <c r="H261" s="31"/>
      <c r="I261" s="30">
        <f t="shared" si="20"/>
        <v>0</v>
      </c>
      <c r="J261" s="30">
        <f t="shared" si="18"/>
        <v>0</v>
      </c>
      <c r="K261" s="39" t="str">
        <f t="shared" si="21"/>
        <v>0</v>
      </c>
      <c r="L261" s="30">
        <f t="shared" si="22"/>
        <v>0</v>
      </c>
      <c r="M261" s="28"/>
    </row>
    <row r="262" spans="1:13" x14ac:dyDescent="0.4">
      <c r="A262" s="28">
        <v>245</v>
      </c>
      <c r="B262" s="28"/>
      <c r="C262" s="29"/>
      <c r="D262" s="31"/>
      <c r="E262" s="31"/>
      <c r="F262" s="30">
        <f t="shared" si="19"/>
        <v>0</v>
      </c>
      <c r="G262" s="31"/>
      <c r="H262" s="31"/>
      <c r="I262" s="30">
        <f t="shared" si="20"/>
        <v>0</v>
      </c>
      <c r="J262" s="30">
        <f t="shared" si="18"/>
        <v>0</v>
      </c>
      <c r="K262" s="39" t="str">
        <f t="shared" si="21"/>
        <v>0</v>
      </c>
      <c r="L262" s="30">
        <f t="shared" si="22"/>
        <v>0</v>
      </c>
      <c r="M262" s="28"/>
    </row>
    <row r="263" spans="1:13" x14ac:dyDescent="0.4">
      <c r="A263" s="28">
        <v>246</v>
      </c>
      <c r="B263" s="28"/>
      <c r="C263" s="29"/>
      <c r="D263" s="31"/>
      <c r="E263" s="31"/>
      <c r="F263" s="30">
        <f t="shared" si="19"/>
        <v>0</v>
      </c>
      <c r="G263" s="31"/>
      <c r="H263" s="31"/>
      <c r="I263" s="30">
        <f t="shared" si="20"/>
        <v>0</v>
      </c>
      <c r="J263" s="30">
        <f t="shared" si="18"/>
        <v>0</v>
      </c>
      <c r="K263" s="39" t="str">
        <f t="shared" si="21"/>
        <v>0</v>
      </c>
      <c r="L263" s="30">
        <f t="shared" si="22"/>
        <v>0</v>
      </c>
      <c r="M263" s="28"/>
    </row>
    <row r="264" spans="1:13" x14ac:dyDescent="0.4">
      <c r="A264" s="28">
        <v>247</v>
      </c>
      <c r="B264" s="28"/>
      <c r="C264" s="29"/>
      <c r="D264" s="31"/>
      <c r="E264" s="31"/>
      <c r="F264" s="30">
        <f t="shared" si="19"/>
        <v>0</v>
      </c>
      <c r="G264" s="31"/>
      <c r="H264" s="31"/>
      <c r="I264" s="30">
        <f t="shared" si="20"/>
        <v>0</v>
      </c>
      <c r="J264" s="30">
        <f t="shared" si="18"/>
        <v>0</v>
      </c>
      <c r="K264" s="39" t="str">
        <f t="shared" si="21"/>
        <v>0</v>
      </c>
      <c r="L264" s="30">
        <f t="shared" si="22"/>
        <v>0</v>
      </c>
      <c r="M264" s="28"/>
    </row>
    <row r="265" spans="1:13" x14ac:dyDescent="0.4">
      <c r="A265" s="28">
        <v>248</v>
      </c>
      <c r="B265" s="28"/>
      <c r="C265" s="29"/>
      <c r="D265" s="31"/>
      <c r="E265" s="31"/>
      <c r="F265" s="30">
        <f t="shared" si="19"/>
        <v>0</v>
      </c>
      <c r="G265" s="31"/>
      <c r="H265" s="31"/>
      <c r="I265" s="30">
        <f t="shared" si="20"/>
        <v>0</v>
      </c>
      <c r="J265" s="30">
        <f t="shared" si="18"/>
        <v>0</v>
      </c>
      <c r="K265" s="39" t="str">
        <f t="shared" si="21"/>
        <v>0</v>
      </c>
      <c r="L265" s="30">
        <f t="shared" si="22"/>
        <v>0</v>
      </c>
      <c r="M265" s="28"/>
    </row>
    <row r="266" spans="1:13" x14ac:dyDescent="0.4">
      <c r="A266" s="28">
        <v>249</v>
      </c>
      <c r="B266" s="28"/>
      <c r="C266" s="29"/>
      <c r="D266" s="31"/>
      <c r="E266" s="31"/>
      <c r="F266" s="30">
        <f t="shared" si="19"/>
        <v>0</v>
      </c>
      <c r="G266" s="31"/>
      <c r="H266" s="31"/>
      <c r="I266" s="30">
        <f t="shared" si="20"/>
        <v>0</v>
      </c>
      <c r="J266" s="30">
        <f t="shared" si="18"/>
        <v>0</v>
      </c>
      <c r="K266" s="39" t="str">
        <f t="shared" si="21"/>
        <v>0</v>
      </c>
      <c r="L266" s="30">
        <f t="shared" si="22"/>
        <v>0</v>
      </c>
      <c r="M266" s="28"/>
    </row>
    <row r="267" spans="1:13" ht="19.5" thickBot="1" x14ac:dyDescent="0.45">
      <c r="A267" s="32">
        <v>250</v>
      </c>
      <c r="B267" s="32"/>
      <c r="C267" s="33"/>
      <c r="D267" s="35"/>
      <c r="E267" s="35"/>
      <c r="F267" s="34">
        <f t="shared" si="19"/>
        <v>0</v>
      </c>
      <c r="G267" s="35"/>
      <c r="H267" s="35"/>
      <c r="I267" s="34">
        <f t="shared" si="20"/>
        <v>0</v>
      </c>
      <c r="J267" s="34">
        <f t="shared" si="18"/>
        <v>0</v>
      </c>
      <c r="K267" s="40" t="str">
        <f t="shared" si="21"/>
        <v>0</v>
      </c>
      <c r="L267" s="34">
        <f t="shared" si="22"/>
        <v>0</v>
      </c>
      <c r="M267" s="32"/>
    </row>
    <row r="269" spans="1:13" x14ac:dyDescent="0.4">
      <c r="C269" s="14" t="s">
        <v>4</v>
      </c>
      <c r="D269" s="4">
        <f t="shared" ref="D269:J269" si="23">SUM(D17:D267)</f>
        <v>0</v>
      </c>
      <c r="E269" s="4">
        <f t="shared" si="23"/>
        <v>0</v>
      </c>
      <c r="F269" s="4">
        <f t="shared" si="23"/>
        <v>0</v>
      </c>
      <c r="G269" s="4">
        <f t="shared" si="23"/>
        <v>0</v>
      </c>
      <c r="H269" s="4">
        <f t="shared" si="23"/>
        <v>0</v>
      </c>
      <c r="I269" s="4">
        <f t="shared" si="23"/>
        <v>0</v>
      </c>
      <c r="J269" s="4">
        <f t="shared" si="23"/>
        <v>0</v>
      </c>
      <c r="K269" s="17"/>
      <c r="L269" s="4">
        <f>ROUNDUP(J269/1.1,0)</f>
        <v>0</v>
      </c>
    </row>
    <row r="271" spans="1:13" x14ac:dyDescent="0.4">
      <c r="B271" t="s">
        <v>5</v>
      </c>
    </row>
    <row r="272" spans="1:13" x14ac:dyDescent="0.4">
      <c r="B272" t="s">
        <v>12</v>
      </c>
    </row>
    <row r="273" spans="1:13" x14ac:dyDescent="0.4">
      <c r="B273" t="s">
        <v>11</v>
      </c>
    </row>
    <row r="274" spans="1:13" s="14" customFormat="1" x14ac:dyDescent="0.4">
      <c r="A274"/>
      <c r="B274" t="s">
        <v>13</v>
      </c>
      <c r="D274"/>
      <c r="E274"/>
      <c r="F274"/>
      <c r="G274"/>
      <c r="H274"/>
      <c r="I274"/>
      <c r="J274"/>
      <c r="K274"/>
      <c r="L274"/>
      <c r="M274"/>
    </row>
  </sheetData>
  <mergeCells count="3">
    <mergeCell ref="C3:F3"/>
    <mergeCell ref="D9:F9"/>
    <mergeCell ref="G9:I9"/>
  </mergeCells>
  <phoneticPr fontId="1"/>
  <pageMargins left="0.70866141732283472" right="0.70866141732283472" top="0.74803149606299213" bottom="0.74803149606299213" header="0.31496062992125984" footer="0.31496062992125984"/>
  <pageSetup paperSize="9" scale="43"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記載例・注意点</vt:lpstr>
      <vt:lpstr>様式２別紙(250件)値引一覧表</vt:lpstr>
      <vt:lpstr>記載例・注意点!Print_Area</vt:lpstr>
      <vt:lpstr>'様式２別紙(250件)値引一覧表'!Print_Area</vt:lpstr>
      <vt:lpstr>記載例・注意点!Print_Titles</vt:lpstr>
      <vt:lpstr>'様式２別紙(250件)値引一覧表'!Print_Titles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高橋英聖_消防安全課_内線5557</cp:lastModifiedBy>
  <cp:lastPrinted>2024-02-01T16:50:09Z</cp:lastPrinted>
  <dcterms:created xsi:type="dcterms:W3CDTF">2022-12-22T12:54:10Z</dcterms:created>
  <dcterms:modified xsi:type="dcterms:W3CDTF">2024-02-06T05:49:05Z</dcterms:modified>
</cp:coreProperties>
</file>