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GHZDR4vyPSlAOh24yUsXtEOLGnoFa0CnH1EvXpM56CJPJS8Fwj70YI6U7mfyLVyIKKYVx2sR3AEULCLG3zEKg==" workbookSaltValue="4MZwFIoPSN4oECdpJuXYEg==" workbookSpinCount="100000" lockStructure="1"/>
  <bookViews>
    <workbookView xWindow="0" yWindow="0" windowWidth="15360" windowHeight="7632"/>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<sst xmlns="http://schemas.openxmlformats.org/spreadsheetml/2006/main" count="228" uniqueCount="114">
  <si>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</si>
  <si>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</si>
  <si>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</si>
  <si>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</si>
  <si>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</si>
  <si>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</si>
  <si>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</si>
  <si>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</si>
  <si>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</si>
  <si>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</si>
  <si>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</si>
  <si>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</si>
  <si>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</si>
  <si>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</si>
  <si>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</si>
  <si>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</si>
  <si>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</si>
  <si>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</si>
  <si>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</si>
  <si>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</si>
  <si>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</si>
  <si>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</si>
  <si>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</si>
  <si>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</si>
  <si>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</si>
  <si>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</si>
  <si>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</si>
  <si>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</si>
  <si>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</si>
  <si>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</si>
  <si>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</si>
  <si>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</si>
  <si>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</si>
  <si>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</si>
  <si>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</si>
  <si>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</si>
  <si>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</si>
  <si>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</si>
  <si>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</si>
  <si>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</si>
  <si>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</si>
  <si>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</si>
  <si>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</si>
  <si>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</si>
  <si>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</si>
  <si>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</si>
  <si>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</si>
  <si>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</si>
  <si>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</si>
  <si>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</si>
  <si>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</si>
  <si>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</si>
  <si>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</si>
  <si>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</si>
  <si>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</si>
  <si>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</si>
  <si>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</si>
  <si>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</si>
  <si>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</si>
  <si>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</si>
  <si>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</si>
  <si>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</si>
  <si>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</si>
  <si>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</si>
  <si>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</si>
  <si>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</si>
  <si>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</si>
  <si>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</si>
  <si>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</si>
  <si>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</si>
  <si>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</si>
  <si>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</si>
  <si>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</si>
  <si>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</si>
  <si>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</si>
  <si>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</si>
  <si>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</si>
  <si>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</si>
  <si>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</si>
  <si>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</si>
  <si>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</si>
  <si>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</si>
  <si>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</si>
  <si>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</si>
  <si>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</si>
  <si>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</si>
  <si>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</si>
  <si>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</si>
  <si>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</si>
  <si>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</si>
  <si>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</si>
  <si>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</si>
  <si>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</si>
  <si>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</si>
  <si>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</si>
  <si>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</si>
  <si>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</si>
  <si>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</si>
  <si>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山田町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</si>
  <si>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</si>
  <si>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</si>
  <si>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</si>
  <si>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</si>
  <si>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</si>
  <si>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</si>
  <si>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</si>
  <si>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</si>
  <si>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</si>
  <si>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</si>
  <si>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</si>
  <si>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</si>
  <si>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平成23年3月に発生した東日本大震災後、復興事業により、新たな処理場の供用開始、供用開始区域の拡大があり、また、住宅再建が進み接続数も増え、使用料収入は増加の一途である。
①収益的収支比率は、接続数が伸びたことによる収入増加により前年から3.8ポイント改善された。
④企業債残高対事業規模比率は、２７年に終末処理場建設に係る多額の借入れがあったため多額であるが、類似団体との比較において、管渠布設工事が行われているため、若干多い。
⑤経費回収率は100％を下回っており、一般会計からの繰入金に依存しているが、山田・織笠地区で住宅再建が進み、使用料収入が増加の一途で前年より10.34ポイント改善した。
⑥汚水処理原価は、前年は、供用開始間もないことから高い数値であったが接続数も増加し、有収水量が多くなり、前年より88.49円改善された。
⑦施設利用率は、28年度は山田処理区の処理場供用開始があり、低い数値であるが、接続数の増加に伴い、前年より10.6ポイント増加している。
⑧水洗化率は、年々供用開始区域が拡大しており、既存住宅の接続数が伸び悩んでいるため、水洗化率が減少している。</t>
    <rPh sb="20" eb="22">
      <t>フッコウ</t>
    </rPh>
    <rPh sb="22" eb="24">
      <t>ジギョウ</t>
    </rPh>
    <rPh sb="28" eb="29">
      <t>アラ</t>
    </rPh>
    <rPh sb="31" eb="34">
      <t>ショリジョウ</t>
    </rPh>
    <rPh sb="35" eb="37">
      <t>キョウヨウ</t>
    </rPh>
    <rPh sb="37" eb="39">
      <t>カイシ</t>
    </rPh>
    <rPh sb="40" eb="42">
      <t>キョウヨウ</t>
    </rPh>
    <rPh sb="42" eb="44">
      <t>カイシ</t>
    </rPh>
    <rPh sb="44" eb="46">
      <t>クイキ</t>
    </rPh>
    <rPh sb="47" eb="49">
      <t>カクダイ</t>
    </rPh>
    <rPh sb="56" eb="58">
      <t>ジュウタク</t>
    </rPh>
    <rPh sb="58" eb="60">
      <t>サイケン</t>
    </rPh>
    <rPh sb="61" eb="62">
      <t>スス</t>
    </rPh>
    <rPh sb="63" eb="65">
      <t>セツゾク</t>
    </rPh>
    <rPh sb="65" eb="66">
      <t>スウ</t>
    </rPh>
    <rPh sb="67" eb="68">
      <t>フ</t>
    </rPh>
    <rPh sb="181" eb="183">
      <t>ルイジ</t>
    </rPh>
    <rPh sb="183" eb="185">
      <t>ダンタイ</t>
    </rPh>
    <rPh sb="187" eb="189">
      <t>ヒカク</t>
    </rPh>
    <rPh sb="194" eb="196">
      <t>カンキョ</t>
    </rPh>
    <rPh sb="196" eb="198">
      <t>フセツ</t>
    </rPh>
    <rPh sb="198" eb="200">
      <t>コウジ</t>
    </rPh>
    <rPh sb="201" eb="202">
      <t>オコナ</t>
    </rPh>
    <rPh sb="210" eb="212">
      <t>ジャッカン</t>
    </rPh>
    <rPh sb="212" eb="213">
      <t>オオ</t>
    </rPh>
    <rPh sb="217" eb="219">
      <t>ケイヒ</t>
    </rPh>
    <rPh sb="219" eb="221">
      <t>カイシュウ</t>
    </rPh>
    <rPh sb="221" eb="222">
      <t>リツ</t>
    </rPh>
    <rPh sb="228" eb="230">
      <t>シタマワ</t>
    </rPh>
    <rPh sb="235" eb="237">
      <t>イッパン</t>
    </rPh>
    <rPh sb="237" eb="239">
      <t>カイケイ</t>
    </rPh>
    <rPh sb="242" eb="244">
      <t>クリイレ</t>
    </rPh>
    <rPh sb="244" eb="245">
      <t>キン</t>
    </rPh>
    <rPh sb="246" eb="248">
      <t>イゾン</t>
    </rPh>
    <rPh sb="254" eb="256">
      <t>ヤマダ</t>
    </rPh>
    <rPh sb="257" eb="259">
      <t>オリカサ</t>
    </rPh>
    <rPh sb="259" eb="261">
      <t>チク</t>
    </rPh>
    <rPh sb="262" eb="264">
      <t>ジュウタク</t>
    </rPh>
    <rPh sb="264" eb="266">
      <t>サイケン</t>
    </rPh>
    <rPh sb="267" eb="268">
      <t>スス</t>
    </rPh>
    <rPh sb="270" eb="273">
      <t>シヨウリョウ</t>
    </rPh>
    <rPh sb="273" eb="275">
      <t>シュウニュウ</t>
    </rPh>
    <rPh sb="276" eb="278">
      <t>ゾウカ</t>
    </rPh>
    <rPh sb="279" eb="281">
      <t>イット</t>
    </rPh>
    <rPh sb="282" eb="284">
      <t>ゼンネン</t>
    </rPh>
    <rPh sb="295" eb="297">
      <t>カイゼン</t>
    </rPh>
    <rPh sb="302" eb="304">
      <t>オスイ</t>
    </rPh>
    <rPh sb="304" eb="306">
      <t>ショリ</t>
    </rPh>
    <rPh sb="306" eb="308">
      <t>ゲンカ</t>
    </rPh>
    <rPh sb="310" eb="312">
      <t>ゼンネン</t>
    </rPh>
    <rPh sb="314" eb="316">
      <t>キョウヨウ</t>
    </rPh>
    <rPh sb="316" eb="318">
      <t>カイシ</t>
    </rPh>
    <rPh sb="318" eb="319">
      <t>マ</t>
    </rPh>
    <rPh sb="326" eb="327">
      <t>タカ</t>
    </rPh>
    <rPh sb="328" eb="330">
      <t>スウチ</t>
    </rPh>
    <rPh sb="335" eb="337">
      <t>セツゾク</t>
    </rPh>
    <rPh sb="337" eb="338">
      <t>スウ</t>
    </rPh>
    <rPh sb="339" eb="341">
      <t>ゾウカ</t>
    </rPh>
    <rPh sb="343" eb="345">
      <t>ユウシュウ</t>
    </rPh>
    <rPh sb="345" eb="347">
      <t>スイリョウ</t>
    </rPh>
    <rPh sb="348" eb="349">
      <t>オオ</t>
    </rPh>
    <rPh sb="353" eb="355">
      <t>ゼンネン</t>
    </rPh>
    <rPh sb="362" eb="363">
      <t>エン</t>
    </rPh>
    <rPh sb="363" eb="365">
      <t>カイゼン</t>
    </rPh>
    <rPh sb="371" eb="373">
      <t>シセツ</t>
    </rPh>
    <rPh sb="373" eb="376">
      <t>リヨウリツ</t>
    </rPh>
    <rPh sb="380" eb="382">
      <t>ネンド</t>
    </rPh>
    <rPh sb="383" eb="385">
      <t>ヤマダ</t>
    </rPh>
    <rPh sb="385" eb="387">
      <t>ショリ</t>
    </rPh>
    <rPh sb="387" eb="388">
      <t>ク</t>
    </rPh>
    <rPh sb="389" eb="392">
      <t>ショリジョウ</t>
    </rPh>
    <rPh sb="392" eb="394">
      <t>キョウヨウ</t>
    </rPh>
    <rPh sb="394" eb="396">
      <t>カイシ</t>
    </rPh>
    <rPh sb="400" eb="401">
      <t>ヒク</t>
    </rPh>
    <rPh sb="402" eb="404">
      <t>スウチ</t>
    </rPh>
    <rPh sb="409" eb="411">
      <t>セツゾク</t>
    </rPh>
    <rPh sb="411" eb="412">
      <t>スウ</t>
    </rPh>
    <rPh sb="413" eb="415">
      <t>ゾウカ</t>
    </rPh>
    <rPh sb="416" eb="417">
      <t>トモナ</t>
    </rPh>
    <rPh sb="419" eb="421">
      <t>ゼンネン</t>
    </rPh>
    <rPh sb="431" eb="433">
      <t>ゾウカ</t>
    </rPh>
    <rPh sb="440" eb="443">
      <t>スイセンカ</t>
    </rPh>
    <rPh sb="443" eb="444">
      <t>リツ</t>
    </rPh>
    <rPh sb="446" eb="448">
      <t>ネンネン</t>
    </rPh>
    <rPh sb="448" eb="450">
      <t>キョウヨウ</t>
    </rPh>
    <rPh sb="450" eb="452">
      <t>カイシ</t>
    </rPh>
    <rPh sb="452" eb="454">
      <t>クイキ</t>
    </rPh>
    <rPh sb="455" eb="457">
      <t>カクダイ</t>
    </rPh>
    <rPh sb="462" eb="466">
      <t>キゾンジュウタク</t>
    </rPh>
    <rPh sb="467" eb="469">
      <t>セツゾク</t>
    </rPh>
    <rPh sb="469" eb="470">
      <t>スウ</t>
    </rPh>
    <rPh sb="471" eb="472">
      <t>ノ</t>
    </rPh>
    <rPh sb="473" eb="474">
      <t>ナヤ</t>
    </rPh>
    <rPh sb="481" eb="484">
      <t>スイセンカ</t>
    </rPh>
    <rPh sb="484" eb="485">
      <t>リツ</t>
    </rPh>
    <rPh sb="486" eb="488">
      <t>ゲンショウ</t>
    </rPh>
    <phoneticPr fontId="4"/>
  </si>
  <si>
    <t>管渠改善率は、１％未満である。現在、23年の「震災からの復旧復興事業を中心に進めており、将来的に老朽化した管渠を計画的に改善していく。</t>
    <rPh sb="0" eb="2">
      <t>カンキョ</t>
    </rPh>
    <rPh sb="2" eb="4">
      <t>カイゼン</t>
    </rPh>
    <rPh sb="4" eb="5">
      <t>リツ</t>
    </rPh>
    <rPh sb="9" eb="11">
      <t>ミマン</t>
    </rPh>
    <rPh sb="15" eb="17">
      <t>ゲンザイ</t>
    </rPh>
    <rPh sb="20" eb="21">
      <t>ネン</t>
    </rPh>
    <rPh sb="23" eb="25">
      <t>シンサイ</t>
    </rPh>
    <rPh sb="28" eb="30">
      <t>フッキュウ</t>
    </rPh>
    <rPh sb="30" eb="32">
      <t>フッコウ</t>
    </rPh>
    <rPh sb="32" eb="34">
      <t>ジギョウ</t>
    </rPh>
    <rPh sb="35" eb="37">
      <t>チュウシン</t>
    </rPh>
    <rPh sb="38" eb="39">
      <t>スス</t>
    </rPh>
    <rPh sb="44" eb="47">
      <t>ショウライテキ</t>
    </rPh>
    <rPh sb="48" eb="51">
      <t>ロウキュウカ</t>
    </rPh>
    <rPh sb="53" eb="55">
      <t>カンキョ</t>
    </rPh>
    <rPh sb="56" eb="59">
      <t>ケイカクテキ</t>
    </rPh>
    <rPh sb="60" eb="62">
      <t>カイゼン</t>
    </rPh>
    <phoneticPr fontId="4"/>
  </si>
  <si>
    <t>全体的に経営は赤字である。使用料収入のみでは維持管理費や地方債償還金を賄えず、一般会計からの繰入金に依存している。
今後は、水洗化率の向上や適切な使用料の設定により経営改善を推進する必要がある。</t>
    <rPh sb="0" eb="3">
      <t>ゼンタイテキ</t>
    </rPh>
    <rPh sb="4" eb="6">
      <t>ケイエイ</t>
    </rPh>
    <rPh sb="7" eb="9">
      <t>アカジ</t>
    </rPh>
    <rPh sb="13" eb="16">
      <t>シヨウリョウ</t>
    </rPh>
    <rPh sb="16" eb="18">
      <t>シュウニュウ</t>
    </rPh>
    <rPh sb="22" eb="24">
      <t>イジ</t>
    </rPh>
    <rPh sb="24" eb="27">
      <t>カンリヒ</t>
    </rPh>
    <rPh sb="28" eb="31">
      <t>チホウサイ</t>
    </rPh>
    <rPh sb="31" eb="33">
      <t>ショウカン</t>
    </rPh>
    <rPh sb="33" eb="34">
      <t>キン</t>
    </rPh>
    <rPh sb="35" eb="36">
      <t>マカナ</t>
    </rPh>
    <rPh sb="39" eb="41">
      <t>イッパン</t>
    </rPh>
    <rPh sb="41" eb="43">
      <t>カイケイ</t>
    </rPh>
    <rPh sb="46" eb="48">
      <t>クリイレ</t>
    </rPh>
    <rPh sb="48" eb="49">
      <t>キン</t>
    </rPh>
    <rPh sb="50" eb="52">
      <t>イゾン</t>
    </rPh>
    <rPh sb="58" eb="60">
      <t>コンゴ</t>
    </rPh>
    <rPh sb="62" eb="64">
      <t>スイセン</t>
    </rPh>
    <rPh sb="64" eb="65">
      <t>カ</t>
    </rPh>
    <rPh sb="65" eb="66">
      <t>リツ</t>
    </rPh>
    <rPh sb="67" eb="69">
      <t>コウジョウ</t>
    </rPh>
    <rPh sb="70" eb="72">
      <t>テキセツ</t>
    </rPh>
    <rPh sb="73" eb="76">
      <t>シヨウリョウ</t>
    </rPh>
    <rPh sb="77" eb="79">
      <t>セッテイ</t>
    </rPh>
    <rPh sb="82" eb="84">
      <t>ケイエイ</t>
    </rPh>
    <rPh sb="84" eb="86">
      <t>カイゼン</t>
    </rPh>
    <rPh sb="87" eb="89">
      <t>スイシン</t>
    </rPh>
    <rPh sb="91" eb="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</si>
</sst>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DB-454C-A0EB-4889586CF8FA}"/>
            </c:ext>
          </c:extLst>
        </c:ser>
        <c:dLbls>
          <c:showLegendKey val="0"/>
          <c:showVal val="0"/>
          <c:showCatName val="0"/>
          <c:showSerName val="0"/>
          <c:showPercent val="0"/>
          <c:showBubbleSize val="0"/>
        </c:dLbls>
        <c:gapWidth val="150"/>
        <c:axId val="181165056"/>
        <c:axId val="1811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ADDB-454C-A0EB-4889586CF8FA}"/>
            </c:ext>
          </c:extLst>
        </c:ser>
        <c:dLbls>
          <c:showLegendKey val="0"/>
          <c:showVal val="0"/>
          <c:showCatName val="0"/>
          <c:showSerName val="0"/>
          <c:showPercent val="0"/>
          <c:showBubbleSize val="0"/>
        </c:dLbls>
        <c:marker val="1"/>
        <c:smooth val="0"/>
        <c:axId val="181165056"/>
        <c:axId val="181195904"/>
      </c:lineChart>
      <c:dateAx>
        <c:axId val="181165056"/>
        <c:scaling>
          <c:orientation val="minMax"/>
        </c:scaling>
        <c:delete val="1"/>
        <c:axPos val="b"/>
        <c:numFmt formatCode="ge" sourceLinked="1"/>
        <c:majorTickMark val="none"/>
        <c:minorTickMark val="none"/>
        <c:tickLblPos val="none"/>
        <c:crossAx val="181195904"/>
        <c:crosses val="autoZero"/>
        <c:auto val="1"/>
        <c:lblOffset val="100"/>
        <c:baseTimeUnit val="years"/>
      </c:dateAx>
      <c:valAx>
        <c:axId val="1811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44.76</c:v>
                </c:pt>
                <c:pt idx="1">
                  <c:v>39.86</c:v>
                </c:pt>
                <c:pt idx="2">
                  <c:v>18.11</c:v>
                </c:pt>
                <c:pt idx="3">
                  <c:v>22.16</c:v>
                </c:pt>
                <c:pt idx="4">
                  <c:v>32.76</c:v>
                </c:pt>
              </c:numCache>
            </c:numRef>
          </c:val>
          <c:extLst xmlns:c16r2="http://schemas.microsoft.com/office/drawing/2015/06/chart">
            <c:ext xmlns:c16="http://schemas.microsoft.com/office/drawing/2014/chart" uri="{C3380CC4-5D6E-409C-BE32-E72D297353CC}">
              <c16:uniqueId val="{00000000-0AB2-4676-B4C5-80A29C51A544}"/>
            </c:ext>
          </c:extLst>
        </c:ser>
        <c:dLbls>
          <c:showLegendKey val="0"/>
          <c:showVal val="0"/>
          <c:showCatName val="0"/>
          <c:showSerName val="0"/>
          <c:showPercent val="0"/>
          <c:showBubbleSize val="0"/>
        </c:dLbls>
        <c:gapWidth val="150"/>
        <c:axId val="185646080"/>
        <c:axId val="1856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0AB2-4676-B4C5-80A29C51A544}"/>
            </c:ext>
          </c:extLst>
        </c:ser>
        <c:dLbls>
          <c:showLegendKey val="0"/>
          <c:showVal val="0"/>
          <c:showCatName val="0"/>
          <c:showSerName val="0"/>
          <c:showPercent val="0"/>
          <c:showBubbleSize val="0"/>
        </c:dLbls>
        <c:marker val="1"/>
        <c:smooth val="0"/>
        <c:axId val="185646080"/>
        <c:axId val="185672832"/>
      </c:lineChart>
      <c:dateAx>
        <c:axId val="185646080"/>
        <c:scaling>
          <c:orientation val="minMax"/>
        </c:scaling>
        <c:delete val="1"/>
        <c:axPos val="b"/>
        <c:numFmt formatCode="ge" sourceLinked="1"/>
        <c:majorTickMark val="none"/>
        <c:minorTickMark val="none"/>
        <c:tickLblPos val="none"/>
        <c:crossAx val="185672832"/>
        <c:crosses val="autoZero"/>
        <c:auto val="1"/>
        <c:lblOffset val="100"/>
        <c:baseTimeUnit val="years"/>
      </c:dateAx>
      <c:valAx>
        <c:axId val="185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67.75</c:v>
                </c:pt>
                <c:pt idx="1">
                  <c:v>70.58</c:v>
                </c:pt>
                <c:pt idx="2">
                  <c:v>71.28</c:v>
                </c:pt>
                <c:pt idx="3">
                  <c:v>62.72</c:v>
                </c:pt>
                <c:pt idx="4">
                  <c:v>58.29</c:v>
                </c:pt>
              </c:numCache>
            </c:numRef>
          </c:val>
          <c:extLst xmlns:c16r2="http://schemas.microsoft.com/office/drawing/2015/06/chart">
            <c:ext xmlns:c16="http://schemas.microsoft.com/office/drawing/2014/chart" uri="{C3380CC4-5D6E-409C-BE32-E72D297353CC}">
              <c16:uniqueId val="{00000000-894C-4B70-9F62-215040D7FABC}"/>
            </c:ext>
          </c:extLst>
        </c:ser>
        <c:dLbls>
          <c:showLegendKey val="0"/>
          <c:showVal val="0"/>
          <c:showCatName val="0"/>
          <c:showSerName val="0"/>
          <c:showPercent val="0"/>
          <c:showBubbleSize val="0"/>
        </c:dLbls>
        <c:gapWidth val="150"/>
        <c:axId val="185712000"/>
        <c:axId val="18571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894C-4B70-9F62-215040D7FABC}"/>
            </c:ext>
          </c:extLst>
        </c:ser>
        <c:dLbls>
          <c:showLegendKey val="0"/>
          <c:showVal val="0"/>
          <c:showCatName val="0"/>
          <c:showSerName val="0"/>
          <c:showPercent val="0"/>
          <c:showBubbleSize val="0"/>
        </c:dLbls>
        <c:marker val="1"/>
        <c:smooth val="0"/>
        <c:axId val="185712000"/>
        <c:axId val="185718272"/>
      </c:lineChart>
      <c:dateAx>
        <c:axId val="185712000"/>
        <c:scaling>
          <c:orientation val="minMax"/>
        </c:scaling>
        <c:delete val="1"/>
        <c:axPos val="b"/>
        <c:numFmt formatCode="ge" sourceLinked="1"/>
        <c:majorTickMark val="none"/>
        <c:minorTickMark val="none"/>
        <c:tickLblPos val="none"/>
        <c:crossAx val="185718272"/>
        <c:crosses val="autoZero"/>
        <c:auto val="1"/>
        <c:lblOffset val="100"/>
        <c:baseTimeUnit val="years"/>
      </c:dateAx>
      <c:valAx>
        <c:axId val="1857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77.2</c:v>
                </c:pt>
                <c:pt idx="1">
                  <c:v>78.83</c:v>
                </c:pt>
                <c:pt idx="2">
                  <c:v>85.69</c:v>
                </c:pt>
                <c:pt idx="3">
                  <c:v>72.040000000000006</c:v>
                </c:pt>
                <c:pt idx="4">
                  <c:v>75.84</c:v>
                </c:pt>
              </c:numCache>
            </c:numRef>
          </c:val>
          <c:extLst xmlns:c16r2="http://schemas.microsoft.com/office/drawing/2015/06/chart">
            <c:ext xmlns:c16="http://schemas.microsoft.com/office/drawing/2014/chart" uri="{C3380CC4-5D6E-409C-BE32-E72D297353CC}">
              <c16:uniqueId val="{00000000-809F-4263-95DF-CCC294C578A4}"/>
            </c:ext>
          </c:extLst>
        </c:ser>
        <c:dLbls>
          <c:showLegendKey val="0"/>
          <c:showVal val="0"/>
          <c:showCatName val="0"/>
          <c:showSerName val="0"/>
          <c:showPercent val="0"/>
          <c:showBubbleSize val="0"/>
        </c:dLbls>
        <c:gapWidth val="150"/>
        <c:axId val="181869952"/>
        <c:axId val="1818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9F-4263-95DF-CCC294C578A4}"/>
            </c:ext>
          </c:extLst>
        </c:ser>
        <c:dLbls>
          <c:showLegendKey val="0"/>
          <c:showVal val="0"/>
          <c:showCatName val="0"/>
          <c:showSerName val="0"/>
          <c:showPercent val="0"/>
          <c:showBubbleSize val="0"/>
        </c:dLbls>
        <c:marker val="1"/>
        <c:smooth val="0"/>
        <c:axId val="181869952"/>
        <c:axId val="181880320"/>
      </c:lineChart>
      <c:dateAx>
        <c:axId val="181869952"/>
        <c:scaling>
          <c:orientation val="minMax"/>
        </c:scaling>
        <c:delete val="1"/>
        <c:axPos val="b"/>
        <c:numFmt formatCode="ge" sourceLinked="1"/>
        <c:majorTickMark val="none"/>
        <c:minorTickMark val="none"/>
        <c:tickLblPos val="none"/>
        <c:crossAx val="181880320"/>
        <c:crosses val="autoZero"/>
        <c:auto val="1"/>
        <c:lblOffset val="100"/>
        <c:baseTimeUnit val="years"/>
      </c:dateAx>
      <c:valAx>
        <c:axId val="1818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9C-4594-ACA4-75B8A99E56A5}"/>
            </c:ext>
          </c:extLst>
        </c:ser>
        <c:dLbls>
          <c:showLegendKey val="0"/>
          <c:showVal val="0"/>
          <c:showCatName val="0"/>
          <c:showSerName val="0"/>
          <c:showPercent val="0"/>
          <c:showBubbleSize val="0"/>
        </c:dLbls>
        <c:gapWidth val="150"/>
        <c:axId val="185335808"/>
        <c:axId val="1853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9C-4594-ACA4-75B8A99E56A5}"/>
            </c:ext>
          </c:extLst>
        </c:ser>
        <c:dLbls>
          <c:showLegendKey val="0"/>
          <c:showVal val="0"/>
          <c:showCatName val="0"/>
          <c:showSerName val="0"/>
          <c:showPercent val="0"/>
          <c:showBubbleSize val="0"/>
        </c:dLbls>
        <c:marker val="1"/>
        <c:smooth val="0"/>
        <c:axId val="185335808"/>
        <c:axId val="185337728"/>
      </c:lineChart>
      <c:dateAx>
        <c:axId val="185335808"/>
        <c:scaling>
          <c:orientation val="minMax"/>
        </c:scaling>
        <c:delete val="1"/>
        <c:axPos val="b"/>
        <c:numFmt formatCode="ge" sourceLinked="1"/>
        <c:majorTickMark val="none"/>
        <c:minorTickMark val="none"/>
        <c:tickLblPos val="none"/>
        <c:crossAx val="185337728"/>
        <c:crosses val="autoZero"/>
        <c:auto val="1"/>
        <c:lblOffset val="100"/>
        <c:baseTimeUnit val="years"/>
      </c:dateAx>
      <c:valAx>
        <c:axId val="1853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A6-4172-9847-DE12757E369A}"/>
            </c:ext>
          </c:extLst>
        </c:ser>
        <c:dLbls>
          <c:showLegendKey val="0"/>
          <c:showVal val="0"/>
          <c:showCatName val="0"/>
          <c:showSerName val="0"/>
          <c:showPercent val="0"/>
          <c:showBubbleSize val="0"/>
        </c:dLbls>
        <c:gapWidth val="150"/>
        <c:axId val="185373056"/>
        <c:axId val="1853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A6-4172-9847-DE12757E369A}"/>
            </c:ext>
          </c:extLst>
        </c:ser>
        <c:dLbls>
          <c:showLegendKey val="0"/>
          <c:showVal val="0"/>
          <c:showCatName val="0"/>
          <c:showSerName val="0"/>
          <c:showPercent val="0"/>
          <c:showBubbleSize val="0"/>
        </c:dLbls>
        <c:marker val="1"/>
        <c:smooth val="0"/>
        <c:axId val="185373056"/>
        <c:axId val="185374976"/>
      </c:lineChart>
      <c:dateAx>
        <c:axId val="185373056"/>
        <c:scaling>
          <c:orientation val="minMax"/>
        </c:scaling>
        <c:delete val="1"/>
        <c:axPos val="b"/>
        <c:numFmt formatCode="ge" sourceLinked="1"/>
        <c:majorTickMark val="none"/>
        <c:minorTickMark val="none"/>
        <c:tickLblPos val="none"/>
        <c:crossAx val="185374976"/>
        <c:crosses val="autoZero"/>
        <c:auto val="1"/>
        <c:lblOffset val="100"/>
        <c:baseTimeUnit val="years"/>
      </c:dateAx>
      <c:valAx>
        <c:axId val="1853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A6-43DE-801A-2D3D0ECB234C}"/>
            </c:ext>
          </c:extLst>
        </c:ser>
        <c:dLbls>
          <c:showLegendKey val="0"/>
          <c:showVal val="0"/>
          <c:showCatName val="0"/>
          <c:showSerName val="0"/>
          <c:showPercent val="0"/>
          <c:showBubbleSize val="0"/>
        </c:dLbls>
        <c:gapWidth val="150"/>
        <c:axId val="185422976"/>
        <c:axId val="1854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A6-43DE-801A-2D3D0ECB234C}"/>
            </c:ext>
          </c:extLst>
        </c:ser>
        <c:dLbls>
          <c:showLegendKey val="0"/>
          <c:showVal val="0"/>
          <c:showCatName val="0"/>
          <c:showSerName val="0"/>
          <c:showPercent val="0"/>
          <c:showBubbleSize val="0"/>
        </c:dLbls>
        <c:marker val="1"/>
        <c:smooth val="0"/>
        <c:axId val="185422976"/>
        <c:axId val="185424896"/>
      </c:lineChart>
      <c:dateAx>
        <c:axId val="185422976"/>
        <c:scaling>
          <c:orientation val="minMax"/>
        </c:scaling>
        <c:delete val="1"/>
        <c:axPos val="b"/>
        <c:numFmt formatCode="ge" sourceLinked="1"/>
        <c:majorTickMark val="none"/>
        <c:minorTickMark val="none"/>
        <c:tickLblPos val="none"/>
        <c:crossAx val="185424896"/>
        <c:crosses val="autoZero"/>
        <c:auto val="1"/>
        <c:lblOffset val="100"/>
        <c:baseTimeUnit val="years"/>
      </c:dateAx>
      <c:valAx>
        <c:axId val="1854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DC-48DA-A0DC-5CC6BF009B18}"/>
            </c:ext>
          </c:extLst>
        </c:ser>
        <c:dLbls>
          <c:showLegendKey val="0"/>
          <c:showVal val="0"/>
          <c:showCatName val="0"/>
          <c:showSerName val="0"/>
          <c:showPercent val="0"/>
          <c:showBubbleSize val="0"/>
        </c:dLbls>
        <c:gapWidth val="150"/>
        <c:axId val="185444224"/>
        <c:axId val="1854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DC-48DA-A0DC-5CC6BF009B18}"/>
            </c:ext>
          </c:extLst>
        </c:ser>
        <c:dLbls>
          <c:showLegendKey val="0"/>
          <c:showVal val="0"/>
          <c:showCatName val="0"/>
          <c:showSerName val="0"/>
          <c:showPercent val="0"/>
          <c:showBubbleSize val="0"/>
        </c:dLbls>
        <c:marker val="1"/>
        <c:smooth val="0"/>
        <c:axId val="185444224"/>
        <c:axId val="185466880"/>
      </c:lineChart>
      <c:dateAx>
        <c:axId val="185444224"/>
        <c:scaling>
          <c:orientation val="minMax"/>
        </c:scaling>
        <c:delete val="1"/>
        <c:axPos val="b"/>
        <c:numFmt formatCode="ge" sourceLinked="1"/>
        <c:majorTickMark val="none"/>
        <c:minorTickMark val="none"/>
        <c:tickLblPos val="none"/>
        <c:crossAx val="185466880"/>
        <c:crosses val="autoZero"/>
        <c:auto val="1"/>
        <c:lblOffset val="100"/>
        <c:baseTimeUnit val="years"/>
      </c:dateAx>
      <c:valAx>
        <c:axId val="1854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1854.25</c:v>
                </c:pt>
                <c:pt idx="1">
                  <c:v>6071.03</c:v>
                </c:pt>
                <c:pt idx="2">
                  <c:v>1726.94</c:v>
                </c:pt>
                <c:pt idx="3">
                  <c:v>1324.23</c:v>
                </c:pt>
                <c:pt idx="4">
                  <c:v>1176.6199999999999</c:v>
                </c:pt>
              </c:numCache>
            </c:numRef>
          </c:val>
          <c:extLst xmlns:c16r2="http://schemas.microsoft.com/office/drawing/2015/06/chart">
            <c:ext xmlns:c16="http://schemas.microsoft.com/office/drawing/2014/chart" uri="{C3380CC4-5D6E-409C-BE32-E72D297353CC}">
              <c16:uniqueId val="{00000000-CC9C-439F-979D-383A5FF7A12C}"/>
            </c:ext>
          </c:extLst>
        </c:ser>
        <c:dLbls>
          <c:showLegendKey val="0"/>
          <c:showVal val="0"/>
          <c:showCatName val="0"/>
          <c:showSerName val="0"/>
          <c:showPercent val="0"/>
          <c:showBubbleSize val="0"/>
        </c:dLbls>
        <c:gapWidth val="150"/>
        <c:axId val="185493760"/>
        <c:axId val="1855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CC9C-439F-979D-383A5FF7A12C}"/>
            </c:ext>
          </c:extLst>
        </c:ser>
        <c:dLbls>
          <c:showLegendKey val="0"/>
          <c:showVal val="0"/>
          <c:showCatName val="0"/>
          <c:showSerName val="0"/>
          <c:showPercent val="0"/>
          <c:showBubbleSize val="0"/>
        </c:dLbls>
        <c:marker val="1"/>
        <c:smooth val="0"/>
        <c:axId val="185493760"/>
        <c:axId val="185500032"/>
      </c:lineChart>
      <c:dateAx>
        <c:axId val="185493760"/>
        <c:scaling>
          <c:orientation val="minMax"/>
        </c:scaling>
        <c:delete val="1"/>
        <c:axPos val="b"/>
        <c:numFmt formatCode="ge" sourceLinked="1"/>
        <c:majorTickMark val="none"/>
        <c:minorTickMark val="none"/>
        <c:tickLblPos val="none"/>
        <c:crossAx val="185500032"/>
        <c:crosses val="autoZero"/>
        <c:auto val="1"/>
        <c:lblOffset val="100"/>
        <c:baseTimeUnit val="years"/>
      </c:dateAx>
      <c:valAx>
        <c:axId val="1855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51.67</c:v>
                </c:pt>
                <c:pt idx="1">
                  <c:v>53.58</c:v>
                </c:pt>
                <c:pt idx="2">
                  <c:v>46.91</c:v>
                </c:pt>
                <c:pt idx="3">
                  <c:v>45.64</c:v>
                </c:pt>
                <c:pt idx="4">
                  <c:v>55.98</c:v>
                </c:pt>
              </c:numCache>
            </c:numRef>
          </c:val>
          <c:extLst xmlns:c16r2="http://schemas.microsoft.com/office/drawing/2015/06/chart">
            <c:ext xmlns:c16="http://schemas.microsoft.com/office/drawing/2014/chart" uri="{C3380CC4-5D6E-409C-BE32-E72D297353CC}">
              <c16:uniqueId val="{00000000-4E83-47B9-BFAD-CE8194A817A4}"/>
            </c:ext>
          </c:extLst>
        </c:ser>
        <c:dLbls>
          <c:showLegendKey val="0"/>
          <c:showVal val="0"/>
          <c:showCatName val="0"/>
          <c:showSerName val="0"/>
          <c:showPercent val="0"/>
          <c:showBubbleSize val="0"/>
        </c:dLbls>
        <c:gapWidth val="150"/>
        <c:axId val="185526912"/>
        <c:axId val="1855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4E83-47B9-BFAD-CE8194A817A4}"/>
            </c:ext>
          </c:extLst>
        </c:ser>
        <c:dLbls>
          <c:showLegendKey val="0"/>
          <c:showVal val="0"/>
          <c:showCatName val="0"/>
          <c:showSerName val="0"/>
          <c:showPercent val="0"/>
          <c:showBubbleSize val="0"/>
        </c:dLbls>
        <c:marker val="1"/>
        <c:smooth val="0"/>
        <c:axId val="185526912"/>
        <c:axId val="185529088"/>
      </c:lineChart>
      <c:dateAx>
        <c:axId val="185526912"/>
        <c:scaling>
          <c:orientation val="minMax"/>
        </c:scaling>
        <c:delete val="1"/>
        <c:axPos val="b"/>
        <c:numFmt formatCode="ge" sourceLinked="1"/>
        <c:majorTickMark val="none"/>
        <c:minorTickMark val="none"/>
        <c:tickLblPos val="none"/>
        <c:crossAx val="185529088"/>
        <c:crosses val="autoZero"/>
        <c:auto val="1"/>
        <c:lblOffset val="100"/>
        <c:baseTimeUnit val="years"/>
      </c:dateAx>
      <c:valAx>
        <c:axId val="1855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295.48</c:v>
                </c:pt>
                <c:pt idx="1">
                  <c:v>286.55</c:v>
                </c:pt>
                <c:pt idx="2">
                  <c:v>325.91000000000003</c:v>
                </c:pt>
                <c:pt idx="3">
                  <c:v>331.78</c:v>
                </c:pt>
                <c:pt idx="4">
                  <c:v>243.29</c:v>
                </c:pt>
              </c:numCache>
            </c:numRef>
          </c:val>
          <c:extLst xmlns:c16r2="http://schemas.microsoft.com/office/drawing/2015/06/chart">
            <c:ext xmlns:c16="http://schemas.microsoft.com/office/drawing/2014/chart" uri="{C3380CC4-5D6E-409C-BE32-E72D297353CC}">
              <c16:uniqueId val="{00000000-E8BA-479C-B554-8005CA0E851D}"/>
            </c:ext>
          </c:extLst>
        </c:ser>
        <c:dLbls>
          <c:showLegendKey val="0"/>
          <c:showVal val="0"/>
          <c:showCatName val="0"/>
          <c:showSerName val="0"/>
          <c:showPercent val="0"/>
          <c:showBubbleSize val="0"/>
        </c:dLbls>
        <c:gapWidth val="150"/>
        <c:axId val="185633408"/>
        <c:axId val="1856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E8BA-479C-B554-8005CA0E851D}"/>
            </c:ext>
          </c:extLst>
        </c:ser>
        <c:dLbls>
          <c:showLegendKey val="0"/>
          <c:showVal val="0"/>
          <c:showCatName val="0"/>
          <c:showSerName val="0"/>
          <c:showPercent val="0"/>
          <c:showBubbleSize val="0"/>
        </c:dLbls>
        <c:marker val="1"/>
        <c:smooth val="0"/>
        <c:axId val="185633408"/>
        <c:axId val="185635584"/>
      </c:lineChart>
      <c:dateAx>
        <c:axId val="185633408"/>
        <c:scaling>
          <c:orientation val="minMax"/>
        </c:scaling>
        <c:delete val="1"/>
        <c:axPos val="b"/>
        <c:numFmt formatCode="ge" sourceLinked="1"/>
        <c:majorTickMark val="none"/>
        <c:minorTickMark val="none"/>
        <c:tickLblPos val="none"/>
        <c:crossAx val="185635584"/>
        <c:crosses val="autoZero"/>
        <c:auto val="1"/>
        <c:lblOffset val="100"/>
        <c:baseTimeUnit val="years"/>
      </c:dateAx>
      <c:valAx>
        <c:axId val="1856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岩手県　山田町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15665</v>
      </c>
      <c r="AM8" s="68"/>
      <c r="AN8" s="68"/>
      <c r="AO8" s="68"/>
      <c r="AP8" s="68"/>
      <c r="AQ8" s="68"/>
      <c r="AR8" s="68"/>
      <c r="AS8" s="68"/>
      <c r="AT8" s="67">
        <f>データ!T6</f>
        <v>262.81</v>
      </c>
      <c r="AU8" s="67"/>
      <c r="AV8" s="67"/>
      <c r="AW8" s="67"/>
      <c r="AX8" s="67"/>
      <c r="AY8" s="67"/>
      <c r="AZ8" s="67"/>
      <c r="BA8" s="67"/>
      <c r="BB8" s="67">
        <f>データ!U6</f>
        <v>59.61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37.65</v>
      </c>
      <c r="Q10" s="67"/>
      <c r="R10" s="67"/>
      <c r="S10" s="67"/>
      <c r="T10" s="67"/>
      <c r="U10" s="67"/>
      <c r="V10" s="67"/>
      <c r="W10" s="67">
        <f>データ!Q6</f>
        <v>93.21</v>
      </c>
      <c r="X10" s="67"/>
      <c r="Y10" s="67"/>
      <c r="Z10" s="67"/>
      <c r="AA10" s="67"/>
      <c r="AB10" s="67"/>
      <c r="AC10" s="67"/>
      <c r="AD10" s="68">
        <f>データ!R6</f>
        <v>2827</v>
      </c>
      <c r="AE10" s="68"/>
      <c r="AF10" s="68"/>
      <c r="AG10" s="68"/>
      <c r="AH10" s="68"/>
      <c r="AI10" s="68"/>
      <c r="AJ10" s="68"/>
      <c r="AK10" s="2"/>
      <c r="AL10" s="68">
        <f>データ!V6</f>
        <v>5829</v>
      </c>
      <c r="AM10" s="68"/>
      <c r="AN10" s="68"/>
      <c r="AO10" s="68"/>
      <c r="AP10" s="68"/>
      <c r="AQ10" s="68"/>
      <c r="AR10" s="68"/>
      <c r="AS10" s="68"/>
      <c r="AT10" s="67">
        <f>データ!W6</f>
        <v>2.6</v>
      </c>
      <c r="AU10" s="67"/>
      <c r="AV10" s="67"/>
      <c r="AW10" s="67"/>
      <c r="AX10" s="67"/>
      <c r="AY10" s="67"/>
      <c r="AZ10" s="67"/>
      <c r="BA10" s="67"/>
      <c r="BB10" s="67">
        <f>データ!X6</f>
        <v>2241.92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k5VIbyLifUUtimBzPNdAr/2IokBZvyWsZCXGWli5NJ2jnKMYZ3bVAOEAA3IS3/l+ukCGlVNr5MpUvcevUx/otQ==" saltValue="fFTzsLg5E7aWUcajKPFh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34827</v>
      </c>
      <c r="D6" s="33">
        <f t="shared" si="3"/>
        <v>47</v>
      </c>
      <c r="E6" s="33">
        <f t="shared" si="3"/>
        <v>17</v>
      </c>
      <c r="F6" s="33">
        <f t="shared" si="3"/>
        <v>1</v>
      </c>
      <c r="G6" s="33">
        <f t="shared" si="3"/>
        <v>0</v>
      </c>
      <c r="H6" s="33" t="str">
        <f t="shared" si="3"/>
        <v>岩手県　山田町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37.65</v>
      </c>
      <c r="Q6" s="34">
        <f t="shared" si="3"/>
        <v>93.21</v>
      </c>
      <c r="R6" s="34">
        <f t="shared" si="3"/>
        <v>2827</v>
      </c>
      <c r="S6" s="34">
        <f t="shared" si="3"/>
        <v>15665</v>
      </c>
      <c r="T6" s="34">
        <f t="shared" si="3"/>
        <v>262.81</v>
      </c>
      <c r="U6" s="34">
        <f t="shared" si="3"/>
        <v>59.61</v>
      </c>
      <c r="V6" s="34">
        <f t="shared" si="3"/>
        <v>5829</v>
      </c>
      <c r="W6" s="34">
        <f t="shared" si="3"/>
        <v>2.6</v>
      </c>
      <c r="X6" s="34">
        <f t="shared" si="3"/>
        <v>2241.92</v>
      </c>
      <c r="Y6" s="35">
        <f>IF(Y7="",NA(),Y7)</f>
        <v>77.2</v>
      </c>
      <c r="Z6" s="35">
        <f t="shared" ref="Z6:AH6" si="4">IF(Z7="",NA(),Z7)</f>
        <v>78.83</v>
      </c>
      <c r="AA6" s="35">
        <f t="shared" si="4"/>
        <v>85.69</v>
      </c>
      <c r="AB6" s="35">
        <f t="shared" si="4"/>
        <v>72.040000000000006</v>
      </c>
      <c r="AC6" s="35">
        <f t="shared" si="4"/>
        <v>75.84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1854.25</v>
      </c>
      <c r="BG6" s="35">
        <f t="shared" ref="BG6:BO6" si="7">IF(BG7="",NA(),BG7)</f>
        <v>6071.03</v>
      </c>
      <c r="BH6" s="35">
        <f t="shared" si="7"/>
        <v>1726.94</v>
      </c>
      <c r="BI6" s="35">
        <f t="shared" si="7"/>
        <v>1324.23</v>
      </c>
      <c r="BJ6" s="35">
        <f t="shared" si="7"/>
        <v>1176.6199999999999</v>
      </c>
      <c r="BK6" s="35">
        <f t="shared" si="7"/>
        <v>1696.96</v>
      </c>
      <c r="BL6" s="35">
        <f t="shared" si="7"/>
        <v>1162.3599999999999</v>
      </c>
      <c r="BM6" s="35">
        <f t="shared" si="7"/>
        <v>1047.6500000000001</v>
      </c>
      <c r="BN6" s="35">
        <f t="shared" si="7"/>
        <v>1124.26</v>
      </c>
      <c r="BO6" s="35">
        <f t="shared" si="7"/>
        <v>1048.23</v>
      </c>
      <c r="BP6" s="34" t="str">
        <f>IF(BP7="","",IF(BP7="-","【-】","【"&amp;SUBSTITUTE(TEXT(BP7,"#,##0.00"),"-","△")&amp;"】"))</f>
        <v>【682.78】</v>
      </c>
      <c r="BQ6" s="35">
        <f>IF(BQ7="",NA(),BQ7)</f>
        <v>51.67</v>
      </c>
      <c r="BR6" s="35">
        <f t="shared" ref="BR6:BZ6" si="8">IF(BR7="",NA(),BR7)</f>
        <v>53.58</v>
      </c>
      <c r="BS6" s="35">
        <f t="shared" si="8"/>
        <v>46.91</v>
      </c>
      <c r="BT6" s="35">
        <f t="shared" si="8"/>
        <v>45.64</v>
      </c>
      <c r="BU6" s="35">
        <f t="shared" si="8"/>
        <v>55.98</v>
      </c>
      <c r="BV6" s="35">
        <f t="shared" si="8"/>
        <v>47.23</v>
      </c>
      <c r="BW6" s="35">
        <f t="shared" si="8"/>
        <v>68.209999999999994</v>
      </c>
      <c r="BX6" s="35">
        <f t="shared" si="8"/>
        <v>74.040000000000006</v>
      </c>
      <c r="BY6" s="35">
        <f t="shared" si="8"/>
        <v>80.58</v>
      </c>
      <c r="BZ6" s="35">
        <f t="shared" si="8"/>
        <v>78.92</v>
      </c>
      <c r="CA6" s="34" t="str">
        <f>IF(CA7="","",IF(CA7="-","【-】","【"&amp;SUBSTITUTE(TEXT(CA7,"#,##0.00"),"-","△")&amp;"】"))</f>
        <v>【100.91】</v>
      </c>
      <c r="CB6" s="35">
        <f>IF(CB7="",NA(),CB7)</f>
        <v>295.48</v>
      </c>
      <c r="CC6" s="35">
        <f t="shared" ref="CC6:CK6" si="9">IF(CC7="",NA(),CC7)</f>
        <v>286.55</v>
      </c>
      <c r="CD6" s="35">
        <f t="shared" si="9"/>
        <v>325.91000000000003</v>
      </c>
      <c r="CE6" s="35">
        <f t="shared" si="9"/>
        <v>331.78</v>
      </c>
      <c r="CF6" s="35">
        <f t="shared" si="9"/>
        <v>243.29</v>
      </c>
      <c r="CG6" s="35">
        <f t="shared" si="9"/>
        <v>351.41</v>
      </c>
      <c r="CH6" s="35">
        <f t="shared" si="9"/>
        <v>250.84</v>
      </c>
      <c r="CI6" s="35">
        <f t="shared" si="9"/>
        <v>235.61</v>
      </c>
      <c r="CJ6" s="35">
        <f t="shared" si="9"/>
        <v>216.21</v>
      </c>
      <c r="CK6" s="35">
        <f t="shared" si="9"/>
        <v>220.31</v>
      </c>
      <c r="CL6" s="34" t="str">
        <f>IF(CL7="","",IF(CL7="-","【-】","【"&amp;SUBSTITUTE(TEXT(CL7,"#,##0.00"),"-","△")&amp;"】"))</f>
        <v>【136.86】</v>
      </c>
      <c r="CM6" s="35">
        <f>IF(CM7="",NA(),CM7)</f>
        <v>44.76</v>
      </c>
      <c r="CN6" s="35">
        <f t="shared" ref="CN6:CV6" si="10">IF(CN7="",NA(),CN7)</f>
        <v>39.86</v>
      </c>
      <c r="CO6" s="35">
        <f t="shared" si="10"/>
        <v>18.11</v>
      </c>
      <c r="CP6" s="35">
        <f t="shared" si="10"/>
        <v>22.16</v>
      </c>
      <c r="CQ6" s="35">
        <f t="shared" si="10"/>
        <v>32.76</v>
      </c>
      <c r="CR6" s="35">
        <f t="shared" si="10"/>
        <v>43.53</v>
      </c>
      <c r="CS6" s="35">
        <f t="shared" si="10"/>
        <v>49.39</v>
      </c>
      <c r="CT6" s="35">
        <f t="shared" si="10"/>
        <v>49.25</v>
      </c>
      <c r="CU6" s="35">
        <f t="shared" si="10"/>
        <v>50.24</v>
      </c>
      <c r="CV6" s="35">
        <f t="shared" si="10"/>
        <v>49.68</v>
      </c>
      <c r="CW6" s="34" t="str">
        <f>IF(CW7="","",IF(CW7="-","【-】","【"&amp;SUBSTITUTE(TEXT(CW7,"#,##0.00"),"-","△")&amp;"】"))</f>
        <v>【58.98】</v>
      </c>
      <c r="CX6" s="35">
        <f>IF(CX7="",NA(),CX7)</f>
        <v>67.75</v>
      </c>
      <c r="CY6" s="35">
        <f t="shared" ref="CY6:DG6" si="11">IF(CY7="",NA(),CY7)</f>
        <v>70.58</v>
      </c>
      <c r="CZ6" s="35">
        <f t="shared" si="11"/>
        <v>71.28</v>
      </c>
      <c r="DA6" s="35">
        <f t="shared" si="11"/>
        <v>62.72</v>
      </c>
      <c r="DB6" s="35">
        <f t="shared" si="11"/>
        <v>58.29</v>
      </c>
      <c r="DC6" s="35">
        <f t="shared" si="11"/>
        <v>64.14</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0.15</v>
      </c>
      <c r="EL6" s="35">
        <f t="shared" si="14"/>
        <v>0.1</v>
      </c>
      <c r="EM6" s="35">
        <f t="shared" si="14"/>
        <v>0.13</v>
      </c>
      <c r="EN6" s="35">
        <f t="shared" si="14"/>
        <v>0.12</v>
      </c>
      <c r="EO6" s="34" t="str">
        <f>IF(EO7="","",IF(EO7="-","【-】","【"&amp;SUBSTITUTE(TEXT(EO7,"#,##0.00"),"-","△")&amp;"】"))</f>
        <v>【0.23】</v>
      </c>
    </row>
    <row r="7" spans="1:145" s="36" customFormat="1" x14ac:dyDescent="0.2">
      <c r="A7" s="28"/>
      <c r="B7" s="37">
        <v>2018</v>
      </c>
      <c r="C7" s="37">
        <v>34827</v>
      </c>
      <c r="D7" s="37">
        <v>47</v>
      </c>
      <c r="E7" s="37">
        <v>17</v>
      </c>
      <c r="F7" s="37">
        <v>1</v>
      </c>
      <c r="G7" s="37">
        <v>0</v>
      </c>
      <c r="H7" s="37" t="s">
        <v>98</v>
      </c>
      <c r="I7" s="37" t="s">
        <v>99</v>
      </c>
      <c r="J7" s="37" t="s">
        <v>100</v>
      </c>
      <c r="K7" s="37" t="s">
        <v>101</v>
      </c>
      <c r="L7" s="37" t="s">
        <v>102</v>
      </c>
      <c r="M7" s="37" t="s">
        <v>103</v>
      </c>
      <c r="N7" s="38" t="s">
        <v>104</v>
      </c>
      <c r="O7" s="38" t="s">
        <v>105</v>
      </c>
      <c r="P7" s="38">
        <v>37.65</v>
      </c>
      <c r="Q7" s="38">
        <v>93.21</v>
      </c>
      <c r="R7" s="38">
        <v>2827</v>
      </c>
      <c r="S7" s="38">
        <v>15665</v>
      </c>
      <c r="T7" s="38">
        <v>262.81</v>
      </c>
      <c r="U7" s="38">
        <v>59.61</v>
      </c>
      <c r="V7" s="38">
        <v>5829</v>
      </c>
      <c r="W7" s="38">
        <v>2.6</v>
      </c>
      <c r="X7" s="38">
        <v>2241.92</v>
      </c>
      <c r="Y7" s="38">
        <v>77.2</v>
      </c>
      <c r="Z7" s="38">
        <v>78.83</v>
      </c>
      <c r="AA7" s="38">
        <v>85.69</v>
      </c>
      <c r="AB7" s="38">
        <v>72.040000000000006</v>
      </c>
      <c r="AC7" s="38">
        <v>75.84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1854.25</v>
      </c>
      <c r="BG7" s="38">
        <v>6071.03</v>
      </c>
      <c r="BH7" s="38">
        <v>1726.94</v>
      </c>
      <c r="BI7" s="38">
        <v>1324.23</v>
      </c>
      <c r="BJ7" s="38">
        <v>1176.6199999999999</v>
      </c>
      <c r="BK7" s="38">
        <v>1696.96</v>
      </c>
      <c r="BL7" s="38">
        <v>1162.3599999999999</v>
      </c>
      <c r="BM7" s="38">
        <v>1047.6500000000001</v>
      </c>
      <c r="BN7" s="38">
        <v>1124.26</v>
      </c>
      <c r="BO7" s="38">
        <v>1048.23</v>
      </c>
      <c r="BP7" s="38">
        <v>682.78</v>
      </c>
      <c r="BQ7" s="38">
        <v>51.67</v>
      </c>
      <c r="BR7" s="38">
        <v>53.58</v>
      </c>
      <c r="BS7" s="38">
        <v>46.91</v>
      </c>
      <c r="BT7" s="38">
        <v>45.64</v>
      </c>
      <c r="BU7" s="38">
        <v>55.98</v>
      </c>
      <c r="BV7" s="38">
        <v>47.23</v>
      </c>
      <c r="BW7" s="38">
        <v>68.209999999999994</v>
      </c>
      <c r="BX7" s="38">
        <v>74.040000000000006</v>
      </c>
      <c r="BY7" s="38">
        <v>80.58</v>
      </c>
      <c r="BZ7" s="38">
        <v>78.92</v>
      </c>
      <c r="CA7" s="38">
        <v>100.91</v>
      </c>
      <c r="CB7" s="38">
        <v>295.48</v>
      </c>
      <c r="CC7" s="38">
        <v>286.55</v>
      </c>
      <c r="CD7" s="38">
        <v>325.91000000000003</v>
      </c>
      <c r="CE7" s="38">
        <v>331.78</v>
      </c>
      <c r="CF7" s="38">
        <v>243.29</v>
      </c>
      <c r="CG7" s="38">
        <v>351.41</v>
      </c>
      <c r="CH7" s="38">
        <v>250.84</v>
      </c>
      <c r="CI7" s="38">
        <v>235.61</v>
      </c>
      <c r="CJ7" s="38">
        <v>216.21</v>
      </c>
      <c r="CK7" s="38">
        <v>220.31</v>
      </c>
      <c r="CL7" s="38">
        <v>136.86000000000001</v>
      </c>
      <c r="CM7" s="38">
        <v>44.76</v>
      </c>
      <c r="CN7" s="38">
        <v>39.86</v>
      </c>
      <c r="CO7" s="38">
        <v>18.11</v>
      </c>
      <c r="CP7" s="38">
        <v>22.16</v>
      </c>
      <c r="CQ7" s="38">
        <v>32.76</v>
      </c>
      <c r="CR7" s="38">
        <v>43.53</v>
      </c>
      <c r="CS7" s="38">
        <v>49.39</v>
      </c>
      <c r="CT7" s="38">
        <v>49.25</v>
      </c>
      <c r="CU7" s="38">
        <v>50.24</v>
      </c>
      <c r="CV7" s="38">
        <v>49.68</v>
      </c>
      <c r="CW7" s="38">
        <v>58.98</v>
      </c>
      <c r="CX7" s="38">
        <v>67.75</v>
      </c>
      <c r="CY7" s="38">
        <v>70.58</v>
      </c>
      <c r="CZ7" s="38">
        <v>71.28</v>
      </c>
      <c r="DA7" s="38">
        <v>62.72</v>
      </c>
      <c r="DB7" s="38">
        <v>58.29</v>
      </c>
      <c r="DC7" s="38">
        <v>64.14</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0.15</v>
      </c>
      <c r="EL7" s="38">
        <v>0.1</v>
      </c>
      <c r="EM7" s="38">
        <v>0.13</v>
      </c>
      <c r="EN7" s="38">
        <v>0.12</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市町村課</cp:lastModifiedBy>
  <cp:lastPrinted>2020-01-15T02:05:42Z</cp:lastPrinted>
  <dcterms:created xsi:type="dcterms:W3CDTF">2019-12-05T05:00:51Z</dcterms:created>
  <dcterms:modified xsi:type="dcterms:W3CDTF">2020-01-22T00:26:37Z</dcterms:modified>
  <cp:category/>
</cp:coreProperties>
</file>