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ayane-s\AppData\Local\Box\Box Edit\Documents\dvBYyIh59kaYJ3co7vPP0w==\"/>
    </mc:Choice>
  </mc:AlternateContent>
  <xr:revisionPtr revIDLastSave="0" documentId="13_ncr:1_{95A97F27-E5FA-4F3A-BF71-A4A4317AB65A}" xr6:coauthVersionLast="47" xr6:coauthVersionMax="47" xr10:uidLastSave="{00000000-0000-0000-0000-000000000000}"/>
  <bookViews>
    <workbookView xWindow="30" yWindow="-16320" windowWidth="29040" windowHeight="15840" activeTab="5" xr2:uid="{00000000-000D-0000-FFFF-FFFF00000000}"/>
  </bookViews>
  <sheets>
    <sheet name="学校基本情報" sheetId="7" r:id="rId1"/>
    <sheet name="別紙様式１" sheetId="2" r:id="rId2"/>
    <sheet name="別紙様式２" sheetId="3" r:id="rId3"/>
    <sheet name="別紙様式３" sheetId="4" r:id="rId4"/>
    <sheet name="別紙様式４" sheetId="5" r:id="rId5"/>
    <sheet name="別紙様式５" sheetId="6" r:id="rId6"/>
  </sheets>
  <definedNames>
    <definedName name="_xlnm.Print_Area" localSheetId="0">学校基本情報!$A$1:$O$24</definedName>
    <definedName name="_xlnm.Print_Area" localSheetId="1">別紙様式１!$A$1:$P$59</definedName>
    <definedName name="_xlnm.Print_Area" localSheetId="2">別紙様式２!$A$1:$E$33</definedName>
    <definedName name="_xlnm.Print_Area" localSheetId="3">別紙様式３!$A$1:$H$36</definedName>
    <definedName name="_xlnm.Print_Area" localSheetId="4">別紙様式４!$A$1:$I$36</definedName>
    <definedName name="_xlnm.Print_Area" localSheetId="5">別紙様式５!$A$1:$N$67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3" i="2" l="1"/>
  <c r="P17" i="6"/>
  <c r="E18" i="6"/>
  <c r="C18" i="6"/>
  <c r="A18" i="6"/>
  <c r="E14" i="6"/>
  <c r="C14" i="6"/>
  <c r="A14" i="6"/>
  <c r="Q17" i="6" s="1"/>
  <c r="A32" i="5"/>
  <c r="A24" i="5"/>
  <c r="G19" i="5"/>
  <c r="F19" i="4"/>
  <c r="G17" i="5"/>
  <c r="F17" i="4"/>
  <c r="D19" i="5"/>
  <c r="C19" i="5"/>
  <c r="A19" i="5"/>
  <c r="D17" i="5"/>
  <c r="C17" i="5"/>
  <c r="A17" i="5"/>
  <c r="D15" i="3"/>
  <c r="D13" i="3"/>
  <c r="A19" i="4"/>
  <c r="D19" i="4"/>
  <c r="C19" i="4"/>
  <c r="D17" i="4"/>
  <c r="C17" i="4"/>
  <c r="A17" i="4"/>
  <c r="A32" i="4"/>
  <c r="A24" i="4"/>
  <c r="A30" i="3"/>
  <c r="A21" i="3"/>
  <c r="C15" i="3"/>
  <c r="B15" i="3"/>
  <c r="A15" i="3"/>
  <c r="C13" i="3"/>
  <c r="B13" i="3"/>
  <c r="A13" i="3"/>
  <c r="E18" i="2"/>
  <c r="C18" i="2"/>
  <c r="A18" i="2"/>
  <c r="E14" i="2"/>
  <c r="C14" i="2"/>
  <c r="A14" i="2"/>
  <c r="P40" i="6"/>
  <c r="L29" i="2"/>
  <c r="Q17" i="2"/>
  <c r="B5" i="2"/>
  <c r="R31" i="2"/>
  <c r="J24" i="2"/>
  <c r="N24" i="2"/>
  <c r="B5" i="6"/>
  <c r="I5" i="5"/>
  <c r="H5" i="4"/>
  <c r="E5" i="3"/>
  <c r="P36" i="6"/>
  <c r="P37" i="6"/>
  <c r="P35" i="6"/>
  <c r="H2" i="3"/>
  <c r="L1" i="5"/>
  <c r="K2" i="4"/>
  <c r="F21" i="3"/>
  <c r="I24" i="4"/>
  <c r="J24" i="5"/>
  <c r="R17" i="6"/>
  <c r="Q1" i="6"/>
  <c r="G30" i="6"/>
  <c r="E30" i="6"/>
  <c r="P22" i="6"/>
  <c r="P34" i="6" l="1"/>
  <c r="P31" i="6"/>
  <c r="P30" i="6" s="1"/>
  <c r="G20" i="6" l="1"/>
  <c r="G19" i="6"/>
  <c r="G18" i="6"/>
  <c r="G16" i="6"/>
  <c r="G15" i="6"/>
  <c r="G14" i="6"/>
  <c r="Q28" i="2"/>
  <c r="G16" i="2"/>
  <c r="G20" i="2"/>
  <c r="G18" i="2"/>
  <c r="G19" i="2"/>
  <c r="A29" i="2"/>
  <c r="T13" i="2" s="1"/>
  <c r="A25" i="2"/>
  <c r="A24" i="2"/>
  <c r="G15" i="2"/>
  <c r="G14" i="2"/>
  <c r="S13" i="2"/>
  <c r="S1" i="2" l="1"/>
  <c r="E7" i="7" s="1"/>
  <c r="D7" i="7"/>
  <c r="G7" i="7"/>
  <c r="F7" i="7"/>
  <c r="C7" i="7" l="1"/>
</calcChain>
</file>

<file path=xl/sharedStrings.xml><?xml version="1.0" encoding="utf-8"?>
<sst xmlns="http://schemas.openxmlformats.org/spreadsheetml/2006/main" count="337" uniqueCount="242">
  <si>
    <t xml:space="preserve">                                             </t>
  </si>
  <si>
    <t xml:space="preserve"> 該当する課程の状況</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</si>
  <si>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</si>
  <si>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</si>
  <si>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</si>
  <si>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</si>
  <si>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</si>
  <si>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</si>
  <si>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</si>
  <si>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</si>
  <si>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</si>
  <si>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</si>
  <si>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３年</t>
    <rPh sb="1" eb="2">
      <t>ネン</t>
    </rPh>
    <phoneticPr fontId="18"/>
  </si>
  <si>
    <t>２．該当する課程の状況</t>
    <phoneticPr fontId="18"/>
  </si>
  <si>
    <t>　　　文　部　科　学　大　臣　殿</t>
    <phoneticPr fontId="18"/>
  </si>
  <si>
    <t>　　　下記の専修学校の専門課程を修了者が専門士と称することができる課程として推薦します。</t>
    <phoneticPr fontId="18"/>
  </si>
  <si>
    <t>１．専修学校及び課程の状況等</t>
    <phoneticPr fontId="18"/>
  </si>
  <si>
    <t>記</t>
    <rPh sb="0" eb="1">
      <t>キ</t>
    </rPh>
    <phoneticPr fontId="18"/>
  </si>
  <si>
    <t>修了者が専門士と称することができる専修学校の専門課程の推薦について</t>
    <phoneticPr fontId="18"/>
  </si>
  <si>
    <t>（別紙様式１）</t>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</si>
  <si>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</si>
  <si>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</si>
  <si>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</si>
  <si>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</si>
  <si>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</si>
  <si>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</si>
  <si>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</si>
  <si>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</si>
  <si>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</si>
  <si>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</si>
  <si>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</si>
  <si>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</si>
  <si>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</si>
  <si>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</si>
  <si>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</si>
  <si>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</si>
  <si>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</si>
  <si>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</si>
  <si>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</si>
  <si>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</si>
  <si>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</si>
  <si>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</si>
  <si>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</si>
  <si>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</si>
  <si>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</si>
  <si>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</si>
  <si>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</si>
  <si>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</si>
  <si>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</si>
  <si>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</si>
  <si>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</si>
  <si>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</si>
  <si>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</si>
  <si>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</si>
  <si>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</si>
  <si>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</si>
  <si>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</si>
  <si>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修了者が専門士と称することができる専修学校の専門課程について、下記のとおり名称変更がありましたので、お届けします。</t>
    <rPh sb="0" eb="3">
      <t>シュウリョウシャ</t>
    </rPh>
    <rPh sb="4" eb="7">
      <t>センモンシ</t>
    </rPh>
    <rPh sb="8" eb="9">
      <t>ショウ</t>
    </rPh>
    <rPh sb="17" eb="19">
      <t>センシュウ</t>
    </rPh>
    <rPh sb="19" eb="21">
      <t>ガッコウ</t>
    </rPh>
    <rPh sb="22" eb="24">
      <t>センモン</t>
    </rPh>
    <rPh sb="24" eb="26">
      <t>カテイ</t>
    </rPh>
    <rPh sb="31" eb="33">
      <t>カキ</t>
    </rPh>
    <rPh sb="37" eb="39">
      <t>メイショウ</t>
    </rPh>
    <rPh sb="39" eb="41">
      <t>ヘンコウ</t>
    </rPh>
    <rPh sb="51" eb="52">
      <t>トド</t>
    </rPh>
    <phoneticPr fontId="22"/>
  </si>
  <si>
    <t>　　文　部　科　学　大　臣　殿</t>
    <phoneticPr fontId="22"/>
  </si>
  <si>
    <t>修了者が専門士と称することができる専修学校の専門課程の名称変更について</t>
    <rPh sb="0" eb="3">
      <t>シュウリョウシャ</t>
    </rPh>
    <rPh sb="4" eb="7">
      <t>センモンシ</t>
    </rPh>
    <rPh sb="8" eb="9">
      <t>ショウ</t>
    </rPh>
    <rPh sb="17" eb="19">
      <t>センシュウ</t>
    </rPh>
    <rPh sb="19" eb="21">
      <t>ガッコウ</t>
    </rPh>
    <rPh sb="22" eb="24">
      <t>センモン</t>
    </rPh>
    <rPh sb="24" eb="26">
      <t>カテイ</t>
    </rPh>
    <rPh sb="27" eb="29">
      <t>メイショウ</t>
    </rPh>
    <rPh sb="29" eb="31">
      <t>ヘンコウ</t>
    </rPh>
    <phoneticPr fontId="22"/>
  </si>
  <si>
    <t>（別紙様式２）</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</si>
  <si>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</si>
  <si>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</si>
  <si>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</si>
  <si>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</si>
  <si>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</si>
  <si>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</si>
  <si>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</si>
  <si>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</si>
  <si>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修了者が専門士と称することができる専修学校の専門課程について、下記のとおり廃止されましたので、お届けします。</t>
    <rPh sb="1" eb="4">
      <t>シュウリョウシャ</t>
    </rPh>
    <rPh sb="5" eb="8">
      <t>センモンシ</t>
    </rPh>
    <rPh sb="9" eb="10">
      <t>ショウ</t>
    </rPh>
    <phoneticPr fontId="22"/>
  </si>
  <si>
    <t>　　文　部　科　学　大　臣　殿</t>
    <phoneticPr fontId="22"/>
  </si>
  <si>
    <t>修了者が専門士と称することができる専修学校の専門課程の廃止について</t>
    <rPh sb="0" eb="3">
      <t>シュウリョウシャ</t>
    </rPh>
    <rPh sb="4" eb="7">
      <t>センモンシ</t>
    </rPh>
    <rPh sb="8" eb="9">
      <t>ショウ</t>
    </rPh>
    <rPh sb="17" eb="19">
      <t>センシュウ</t>
    </rPh>
    <rPh sb="19" eb="21">
      <t>ガッコウ</t>
    </rPh>
    <phoneticPr fontId="22"/>
  </si>
  <si>
    <t>（別紙様式３）</t>
    <rPh sb="1" eb="3">
      <t>ベッシ</t>
    </rPh>
    <phoneticPr fontId="23"/>
  </si>
  <si>
    <t>備考欄</t>
    <rPh sb="0" eb="3">
      <t>ビコウラン</t>
    </rPh>
    <phoneticPr fontId="22"/>
  </si>
  <si>
    <t>所在地</t>
    <phoneticPr fontId="22"/>
  </si>
  <si>
    <t>設置認可年月日</t>
    <phoneticPr fontId="22"/>
  </si>
  <si>
    <t>校長名</t>
    <phoneticPr fontId="22"/>
  </si>
  <si>
    <t>学校名</t>
    <phoneticPr fontId="22"/>
  </si>
  <si>
    <t>　下記の専修学校の専門課程は、修了者が専門士と称することができる課程としての要件に適合しなくなったので、お届けします。</t>
    <rPh sb="15" eb="18">
      <t>シュウリョウシャ</t>
    </rPh>
    <rPh sb="19" eb="22">
      <t>センモンシ</t>
    </rPh>
    <rPh sb="23" eb="24">
      <t>ショウ</t>
    </rPh>
    <rPh sb="32" eb="34">
      <t>カテイ</t>
    </rPh>
    <rPh sb="38" eb="40">
      <t>ヨウケン</t>
    </rPh>
    <rPh sb="41" eb="43">
      <t>テキゴウ</t>
    </rPh>
    <rPh sb="53" eb="54">
      <t>トド</t>
    </rPh>
    <phoneticPr fontId="22"/>
  </si>
  <si>
    <t>　　文　部　科　学　大　臣　殿</t>
    <phoneticPr fontId="22"/>
  </si>
  <si>
    <t>修了者が専門士と称することができる専修学校の専門課程の要件の不適合について</t>
    <rPh sb="0" eb="3">
      <t>シュウリョウシャ</t>
    </rPh>
    <rPh sb="4" eb="7">
      <t>センモンシ</t>
    </rPh>
    <rPh sb="8" eb="9">
      <t>ショウ</t>
    </rPh>
    <phoneticPr fontId="22"/>
  </si>
  <si>
    <t>（別紙様式４）</t>
    <rPh sb="1" eb="3">
      <t>ベッシ</t>
    </rPh>
    <phoneticPr fontId="23"/>
  </si>
  <si>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</si>
  <si>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</si>
  <si>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</si>
  <si>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５．「生徒の定員・実員」については、届出を行う年度（本年度）の５月１日現在における当該課程の生徒の定員及び
　　　実員を記入すること。</t>
    <phoneticPr fontId="18"/>
  </si>
  <si>
    <r>
      <t>　４．</t>
    </r>
    <r>
      <rPr>
        <u/>
        <sz val="11"/>
        <color theme="1"/>
        <rFont val="ＭＳ Ｐ明朝"/>
        <family val="1"/>
        <charset val="128"/>
      </rPr>
      <t xml:space="preserve">専門士の要件に係る事項の変更の結果、「専修学校の専門課程の修了者に対する専門士及び高度専門士の
</t>
    </r>
    <r>
      <rPr>
        <sz val="11"/>
        <color theme="1"/>
        <rFont val="ＭＳ Ｐ明朝"/>
        <family val="1"/>
        <charset val="128"/>
      </rPr>
      <t>　　　</t>
    </r>
    <r>
      <rPr>
        <u/>
        <sz val="11"/>
        <color theme="1"/>
        <rFont val="ＭＳ Ｐ明朝"/>
        <family val="1"/>
        <charset val="128"/>
      </rPr>
      <t xml:space="preserve">称号の付与に関する規程」の第２条に定める要件を満たさなくなった場合には、要件不適合として別紙様式４
</t>
    </r>
    <r>
      <rPr>
        <sz val="11"/>
        <color theme="1"/>
        <rFont val="ＭＳ Ｐ明朝"/>
        <family val="1"/>
        <charset val="128"/>
      </rPr>
      <t>　　　</t>
    </r>
    <r>
      <rPr>
        <u/>
        <sz val="11"/>
        <color theme="1"/>
        <rFont val="ＭＳ Ｐ明朝"/>
        <family val="1"/>
        <charset val="128"/>
      </rPr>
      <t>により７月３１日までに文部科学大臣宛に届け出ること。</t>
    </r>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</si>
  <si>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</si>
  <si>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</si>
  <si>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</si>
  <si>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</si>
  <si>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</si>
  <si>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</si>
  <si>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</si>
  <si>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</si>
  <si>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</si>
  <si>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</si>
  <si>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</si>
  <si>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</si>
  <si>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３．専門士の要件に係る事項の変更の有無及び現状</t>
    <rPh sb="2" eb="5">
      <t>センモンシ</t>
    </rPh>
    <rPh sb="6" eb="8">
      <t>ヨウケン</t>
    </rPh>
    <rPh sb="9" eb="10">
      <t>カカ</t>
    </rPh>
    <rPh sb="11" eb="13">
      <t>ジコウ</t>
    </rPh>
    <rPh sb="14" eb="16">
      <t>ヘンコウ</t>
    </rPh>
    <rPh sb="17" eb="19">
      <t>ウム</t>
    </rPh>
    <rPh sb="19" eb="20">
      <t>オヨ</t>
    </rPh>
    <rPh sb="21" eb="23">
      <t>ゲンジョウ</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</si>
  <si>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</si>
  <si>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</si>
  <si>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</si>
  <si>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</si>
  <si>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</si>
  <si>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</si>
  <si>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</si>
  <si>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</si>
  <si>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</si>
  <si>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</si>
  <si>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</si>
  <si>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</si>
  <si>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</si>
  <si>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</si>
  <si>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</si>
  <si>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</si>
  <si>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</si>
  <si>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</si>
  <si>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修了者が専門士と称することができる専修学校の専門課程の状況について</t>
    <rPh sb="27" eb="29">
      <t>ジョウキョウ</t>
    </rPh>
    <phoneticPr fontId="18"/>
  </si>
  <si>
    <t>（別紙様式５）</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</si>
  <si>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</si>
  <si>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</si>
  <si>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</si>
  <si>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</si>
  <si>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</si>
  <si>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</si>
  <si>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</si>
  <si>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</si>
  <si>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</si>
  <si>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</si>
  <si>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</si>
  <si>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</si>
  <si>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</si>
  <si>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</si>
  <si>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</si>
  <si>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</si>
  <si>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</si>
  <si>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</si>
  <si>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</si>
  <si>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</si>
  <si>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</si>
  <si>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</si>
  <si>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</si>
  <si>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</si>
  <si>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</si>
  <si>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</si>
  <si>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</si>
  <si>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</si>
  <si>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</si>
  <si>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</si>
  <si>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</si>
  <si>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</si>
  <si>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</si>
  <si>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</si>
  <si>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</si>
  <si>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</si>
  <si>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</si>
  <si>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</si>
  <si>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</si>
  <si>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</si>
  <si>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</si>
  <si>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</si>
  <si>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</si>
  <si>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</si>
  <si>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</si>
  <si>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</si>
  <si>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</si>
  <si>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</si>
  <si>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</si>
  <si>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</si>
  <si>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</si>
  <si>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</si>
  <si>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</si>
  <si>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</si>
  <si>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</si>
  <si>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</si>
  <si>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</si>
  <si>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</si>
  <si>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</si>
  <si>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</si>
  <si>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</si>
  <si>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</si>
  <si>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</si>
  <si>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</si>
  <si>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</si>
  <si>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</si>
  <si>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</si>
  <si>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</si>
  <si>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</si>
  <si>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</si>
  <si>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</si>
  <si>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</si>
  <si>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</si>
  <si>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</si>
  <si>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</si>
  <si>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</si>
  <si>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</si>
  <si>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</si>
  <si>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</si>
  <si>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</si>
  <si>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</si>
  <si>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</si>
  <si>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</si>
  <si>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</si>
  <si>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</si>
  <si>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</si>
  <si>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</si>
  <si>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</si>
  <si>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</si>
  <si>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</si>
  <si>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</si>
  <si>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</si>
  <si>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</si>
  <si>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</si>
  <si>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</si>
  <si>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</si>
  <si>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</si>
  <si>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</si>
  <si>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</si>
  <si>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</si>
  <si>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</si>
  <si>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</si>
  <si>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</si>
  <si>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</si>
  <si>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</si>
  <si>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</si>
  <si>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</si>
  <si>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</si>
  <si>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</si>
  <si>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</si>
  <si>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</si>
  <si>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（留意事項）
１　専修学校名、課程名、学科名については全角で表記し、課程名と学科名の間にスペースを入れること。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</si>
  <si>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t>（留意事項）
１　専修学校名、課程名、学科名については全角で標記し、課程名と学科名の間にスペースを入れること。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</si>
  <si>
    <r>
      <t>　１．学校名、課程名、学科名については、修了者が専門士と称することができる専修学校の専門課程として
　　　</t>
    </r>
    <r>
      <rPr>
        <u/>
        <sz val="11"/>
        <color theme="1"/>
        <rFont val="ＭＳ Ｐ明朝"/>
        <family val="1"/>
        <charset val="128"/>
      </rPr>
      <t>認定されているもの</t>
    </r>
    <r>
      <rPr>
        <sz val="11"/>
        <color theme="1"/>
        <rFont val="ＭＳ Ｐ明朝"/>
        <family val="1"/>
        <charset val="128"/>
      </rPr>
      <t>との相違がないよう留意の上記入すること。（なお、</t>
    </r>
    <r>
      <rPr>
        <u/>
        <sz val="11"/>
        <color theme="1"/>
        <rFont val="ＭＳ Ｐ明朝"/>
        <family val="1"/>
        <charset val="128"/>
      </rPr>
      <t>学校名、課程名、学科名の名称を変更</t>
    </r>
    <r>
      <rPr>
        <sz val="11"/>
        <color theme="1"/>
        <rFont val="ＭＳ Ｐ明朝"/>
        <family val="1"/>
        <charset val="128"/>
      </rPr>
      <t xml:space="preserve">
　　　</t>
    </r>
    <r>
      <rPr>
        <u/>
        <sz val="11"/>
        <color theme="1"/>
        <rFont val="ＭＳ Ｐ明朝"/>
        <family val="1"/>
        <charset val="128"/>
      </rPr>
      <t>した場合には、名称変更として別紙様式２により７月３１日までに文部科学大臣宛に届け出ること。</t>
    </r>
    <r>
      <rPr>
        <sz val="11"/>
        <color theme="1"/>
        <rFont val="ＭＳ Ｐ明朝"/>
        <family val="1"/>
        <charset val="128"/>
      </rPr>
      <t>名称変更の
　　　公示を受けた場合には、名称変更後の学校名、課程名、学科名を記入すること。</t>
    </r>
    <rPh sb="53" eb="55">
      <t>ニンテイ</t>
    </rPh>
    <phoneticPr fontId="18"/>
  </si>
  <si>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</si>
  <si>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</si>
  <si>
    <r>
      <t xml:space="preserve">基幹教員数
</t>
    </r>
    <r>
      <rPr>
        <sz val="9"/>
        <color theme="1"/>
        <rFont val="ＭＳ Ｐ明朝"/>
        <family val="1"/>
        <charset val="128"/>
      </rPr>
      <t>（専任教員数）</t>
    </r>
    <rPh sb="0" eb="2">
      <t>キカン</t>
    </rPh>
    <rPh sb="2" eb="4">
      <t>キョウイン</t>
    </rPh>
    <rPh sb="7" eb="9">
      <t>センニン</t>
    </rPh>
    <rPh sb="9" eb="12">
      <t>キョウインスウ</t>
    </rPh>
    <phoneticPr fontId="18"/>
  </si>
  <si>
    <t>兼任教員数</t>
    <phoneticPr fontId="18"/>
  </si>
  <si>
    <t>基幹教員（専任教員）・兼任教員</t>
    <rPh sb="0" eb="2">
      <t>キカン</t>
    </rPh>
    <rPh sb="2" eb="4">
      <t>キョウイン</t>
    </rPh>
    <rPh sb="5" eb="7">
      <t>センニン</t>
    </rPh>
    <rPh sb="7" eb="9">
      <t>キョウイン</t>
    </rPh>
    <rPh sb="11" eb="13">
      <t>ケンニン</t>
    </rPh>
    <rPh sb="13" eb="15">
      <t>キョウイン</t>
    </rPh>
    <phoneticPr fontId="18"/>
  </si>
  <si>
    <t>基幹教員
（専任教員）</t>
    <rPh sb="0" eb="2">
      <t>キカン</t>
    </rPh>
    <rPh sb="2" eb="4">
      <t>キョウイン</t>
    </rPh>
    <rPh sb="6" eb="8">
      <t>センニン</t>
    </rPh>
    <rPh sb="8" eb="10">
      <t>キョウイン</t>
    </rPh>
    <phoneticPr fontId="18"/>
  </si>
  <si>
    <t>　６．「基幹（専任）教員数」及び「兼任教員数」は、推薦を行う年度（本年度）の５月１日現在の、専修学校設置基準に
　　　該当する課程全体の教員数を記入すること。</t>
    <rPh sb="4" eb="6">
      <t>キカン</t>
    </rPh>
    <phoneticPr fontId="18"/>
  </si>
  <si>
    <t>　５　「基幹（専任）教員数」及び「兼任教員数」は、推薦を行う年度（本年度）の５月１日現在の、専修学校設置基準に該当する
　　　課程全体の教員数を記入すること。</t>
    <rPh sb="4" eb="6">
      <t>キカン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</si>
</sst>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u/>
      <sz val="11"/>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
      <sz val="9"/>
      <color theme="1"/>
      <name val="ＭＳ Ｐ明朝"/>
      <family val="1"/>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396">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33" borderId="0" xfId="0" applyFont="1" applyFill="1">
      <alignment vertical="center"/>
    </xf>
    <xf numFmtId="0" fontId="19" fillId="0" borderId="0" xfId="0" applyFont="1" applyAlignment="1">
      <alignment vertical="center" wrapText="1"/>
    </xf>
    <xf numFmtId="0" fontId="19" fillId="0" borderId="12" xfId="0" applyFont="1" applyBorder="1" applyAlignment="1">
      <alignment horizontal="right" vertical="center" wrapText="1"/>
    </xf>
    <xf numFmtId="0" fontId="19" fillId="0" borderId="12" xfId="0" applyFont="1" applyBorder="1" applyAlignment="1">
      <alignment horizontal="right" vertical="top" wrapText="1"/>
    </xf>
    <xf numFmtId="0" fontId="19" fillId="0" borderId="13" xfId="0" applyFont="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Border="1" applyAlignment="1">
      <alignment horizontal="left" vertical="center" wrapText="1"/>
    </xf>
    <xf numFmtId="0" fontId="19" fillId="0" borderId="12" xfId="0" applyFont="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15" xfId="0" applyFont="1" applyBorder="1">
      <alignment vertical="center"/>
    </xf>
    <xf numFmtId="0" fontId="21" fillId="0" borderId="17" xfId="0" applyFont="1" applyBorder="1">
      <alignment vertical="center"/>
    </xf>
    <xf numFmtId="0" fontId="21" fillId="0" borderId="16" xfId="0" applyFont="1" applyBorder="1">
      <alignment vertical="center"/>
    </xf>
    <xf numFmtId="0" fontId="21" fillId="0" borderId="19" xfId="0" applyFont="1" applyBorder="1">
      <alignment vertical="center"/>
    </xf>
    <xf numFmtId="0" fontId="21" fillId="0" borderId="20" xfId="0" applyFont="1" applyBorder="1">
      <alignment vertical="center"/>
    </xf>
    <xf numFmtId="0" fontId="21" fillId="0" borderId="12" xfId="0" applyFont="1" applyBorder="1">
      <alignment vertical="center"/>
    </xf>
    <xf numFmtId="0" fontId="21" fillId="0" borderId="14" xfId="0" applyFont="1" applyBorder="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12" xfId="0" applyFont="1" applyBorder="1" applyAlignment="1">
      <alignment horizontal="justify" vertical="top" wrapText="1"/>
    </xf>
    <xf numFmtId="0" fontId="21" fillId="0" borderId="12" xfId="0" applyFont="1" applyBorder="1" applyAlignment="1">
      <alignment vertical="top" wrapText="1"/>
    </xf>
    <xf numFmtId="0" fontId="21" fillId="0" borderId="0" xfId="0" applyFont="1" applyAlignment="1">
      <alignment vertical="top" wrapText="1"/>
    </xf>
    <xf numFmtId="0" fontId="21" fillId="33" borderId="0" xfId="0" applyFont="1" applyFill="1">
      <alignment vertical="center"/>
    </xf>
    <xf numFmtId="0" fontId="21" fillId="0" borderId="0" xfId="0" applyFont="1" applyAlignment="1">
      <alignment horizontal="left" vertical="center" wrapText="1"/>
    </xf>
    <xf numFmtId="0" fontId="19" fillId="0" borderId="14" xfId="0" applyFont="1" applyBorder="1" applyAlignment="1">
      <alignment horizontal="center" vertical="center" wrapText="1"/>
    </xf>
    <xf numFmtId="0" fontId="28" fillId="0" borderId="0" xfId="0" applyFont="1">
      <alignment vertical="center"/>
    </xf>
    <xf numFmtId="0" fontId="29" fillId="0" borderId="0" xfId="0" applyFont="1">
      <alignment vertical="center"/>
    </xf>
    <xf numFmtId="0" fontId="30" fillId="0" borderId="0" xfId="43" applyFont="1" applyAlignment="1">
      <alignment vertical="center" wrapText="1"/>
    </xf>
    <xf numFmtId="0" fontId="32" fillId="0" borderId="0" xfId="0" applyFont="1">
      <alignment vertical="center"/>
    </xf>
    <xf numFmtId="0" fontId="30" fillId="0" borderId="0" xfId="43" applyFont="1" applyAlignment="1">
      <alignment vertical="center"/>
    </xf>
    <xf numFmtId="0" fontId="28" fillId="36" borderId="35" xfId="0" applyFont="1" applyFill="1" applyBorder="1" applyAlignment="1">
      <alignment horizontal="center" vertical="center"/>
    </xf>
    <xf numFmtId="0" fontId="28" fillId="37" borderId="35" xfId="0" applyFont="1" applyFill="1" applyBorder="1" applyAlignment="1">
      <alignment horizontal="center" vertical="center"/>
    </xf>
    <xf numFmtId="0" fontId="28" fillId="38" borderId="35" xfId="0" applyFont="1" applyFill="1" applyBorder="1" applyAlignment="1" applyProtection="1">
      <alignment horizontal="center" vertical="center"/>
      <protection locked="0"/>
    </xf>
    <xf numFmtId="0" fontId="33" fillId="0" borderId="35" xfId="0" applyFont="1" applyBorder="1" applyAlignment="1">
      <alignment horizontal="center" vertical="center"/>
    </xf>
    <xf numFmtId="0" fontId="33" fillId="0" borderId="35" xfId="0" applyFont="1" applyBorder="1">
      <alignment vertical="center"/>
    </xf>
    <xf numFmtId="0" fontId="33" fillId="0" borderId="0" xfId="0" applyFont="1" applyAlignment="1">
      <alignment horizontal="center" vertical="center"/>
    </xf>
    <xf numFmtId="0" fontId="33" fillId="0" borderId="0" xfId="0" applyFont="1">
      <alignment vertical="center"/>
    </xf>
    <xf numFmtId="0" fontId="28" fillId="0" borderId="0" xfId="0" applyFont="1" applyAlignment="1">
      <alignment horizontal="right" vertical="center"/>
    </xf>
    <xf numFmtId="14" fontId="28" fillId="0" borderId="0" xfId="0" applyNumberFormat="1" applyFont="1">
      <alignment vertical="center"/>
    </xf>
    <xf numFmtId="0" fontId="31" fillId="34" borderId="35" xfId="0" applyFont="1" applyFill="1" applyBorder="1" applyAlignment="1">
      <alignment horizontal="center" vertical="center"/>
    </xf>
    <xf numFmtId="176" fontId="28" fillId="0" borderId="36" xfId="0" applyNumberFormat="1" applyFont="1" applyBorder="1" applyAlignment="1" applyProtection="1">
      <alignment horizontal="center" vertical="center"/>
      <protection locked="0"/>
    </xf>
    <xf numFmtId="0" fontId="31" fillId="35" borderId="35" xfId="0" applyFont="1" applyFill="1" applyBorder="1" applyAlignment="1">
      <alignment horizontal="center" vertical="center"/>
    </xf>
    <xf numFmtId="176" fontId="33" fillId="0" borderId="36" xfId="0" applyNumberFormat="1" applyFont="1" applyBorder="1" applyAlignment="1">
      <alignment horizontal="center" vertical="center"/>
    </xf>
    <xf numFmtId="0" fontId="31" fillId="34" borderId="38" xfId="0" applyFont="1" applyFill="1" applyBorder="1" applyAlignment="1">
      <alignment horizontal="center" vertical="center"/>
    </xf>
    <xf numFmtId="0" fontId="28" fillId="0" borderId="36" xfId="0" applyFont="1" applyBorder="1" applyAlignment="1" applyProtection="1">
      <alignment horizontal="center" vertical="center"/>
      <protection locked="0"/>
    </xf>
    <xf numFmtId="0" fontId="31" fillId="35" borderId="38" xfId="0" applyFont="1" applyFill="1" applyBorder="1" applyAlignment="1">
      <alignment horizontal="center" vertical="center"/>
    </xf>
    <xf numFmtId="0" fontId="33" fillId="0" borderId="36" xfId="0" applyFont="1" applyBorder="1" applyAlignment="1">
      <alignment horizontal="center" vertical="center"/>
    </xf>
    <xf numFmtId="0" fontId="31" fillId="35" borderId="39" xfId="0" applyFont="1" applyFill="1" applyBorder="1" applyAlignment="1">
      <alignment horizontal="center" vertical="center"/>
    </xf>
    <xf numFmtId="14" fontId="33" fillId="0" borderId="0" xfId="0" applyNumberFormat="1" applyFont="1">
      <alignment vertical="center"/>
    </xf>
    <xf numFmtId="0" fontId="19" fillId="0" borderId="40" xfId="0" applyFont="1" applyBorder="1" applyAlignment="1">
      <alignment horizontal="center" vertical="center" wrapText="1"/>
    </xf>
    <xf numFmtId="177" fontId="19" fillId="0" borderId="0" xfId="0" applyNumberFormat="1" applyFont="1">
      <alignment vertical="center"/>
    </xf>
    <xf numFmtId="178" fontId="19" fillId="0" borderId="21" xfId="0" applyNumberFormat="1" applyFont="1" applyBorder="1" applyAlignment="1" applyProtection="1">
      <alignment horizontal="left" vertical="center" wrapText="1"/>
      <protection locked="0"/>
    </xf>
    <xf numFmtId="0" fontId="19" fillId="0" borderId="20" xfId="0" applyFont="1" applyBorder="1" applyAlignment="1" applyProtection="1">
      <alignment horizontal="right" vertical="center" wrapText="1"/>
      <protection locked="0"/>
    </xf>
    <xf numFmtId="0" fontId="34" fillId="0" borderId="0" xfId="0" applyFont="1">
      <alignment vertical="center"/>
    </xf>
    <xf numFmtId="0" fontId="35" fillId="0" borderId="0" xfId="0" applyFont="1">
      <alignment vertical="center"/>
    </xf>
    <xf numFmtId="0" fontId="37" fillId="42" borderId="44" xfId="43" applyFont="1" applyFill="1" applyBorder="1" applyAlignment="1" applyProtection="1">
      <alignment horizontal="center" vertical="center" wrapText="1"/>
      <protection locked="0"/>
    </xf>
    <xf numFmtId="0" fontId="34" fillId="42" borderId="45" xfId="0" applyFont="1" applyFill="1" applyBorder="1" applyAlignment="1" applyProtection="1">
      <alignment vertical="center" wrapText="1"/>
      <protection locked="0"/>
    </xf>
    <xf numFmtId="0" fontId="39" fillId="0" borderId="0" xfId="0" applyFont="1" applyAlignment="1">
      <alignment horizontal="center" vertical="center"/>
    </xf>
    <xf numFmtId="0" fontId="40" fillId="42" borderId="0" xfId="0" applyFont="1" applyFill="1">
      <alignment vertical="center"/>
    </xf>
    <xf numFmtId="0" fontId="19" fillId="0" borderId="18" xfId="0" applyFont="1" applyBorder="1" applyAlignment="1" applyProtection="1">
      <alignment horizontal="center" vertical="center" wrapText="1"/>
      <protection locked="0"/>
    </xf>
    <xf numFmtId="0" fontId="38" fillId="0" borderId="0" xfId="0" applyFont="1" applyAlignment="1">
      <alignment horizontal="left" vertical="top"/>
    </xf>
    <xf numFmtId="0" fontId="21" fillId="0" borderId="20" xfId="0" applyFont="1" applyBorder="1" applyAlignment="1">
      <alignment horizontal="center" vertical="center"/>
    </xf>
    <xf numFmtId="0" fontId="41" fillId="34" borderId="39" xfId="0" applyFont="1" applyFill="1" applyBorder="1" applyAlignment="1">
      <alignment horizontal="center" vertical="center"/>
    </xf>
    <xf numFmtId="0" fontId="43" fillId="42" borderId="0" xfId="0" applyFont="1" applyFill="1">
      <alignment vertical="center"/>
    </xf>
    <xf numFmtId="0" fontId="37" fillId="42" borderId="44" xfId="43" applyFont="1" applyFill="1" applyBorder="1" applyAlignment="1">
      <alignment horizontal="center" vertical="center" wrapText="1"/>
    </xf>
    <xf numFmtId="0" fontId="34" fillId="42" borderId="45" xfId="0" applyFont="1" applyFill="1" applyBorder="1" applyAlignment="1">
      <alignment vertical="center" wrapText="1"/>
    </xf>
    <xf numFmtId="0" fontId="35" fillId="0" borderId="0" xfId="0" applyFont="1" applyAlignment="1">
      <alignment vertical="top"/>
    </xf>
    <xf numFmtId="0" fontId="38" fillId="0" borderId="0" xfId="0" applyFont="1" applyAlignment="1">
      <alignment vertical="top"/>
    </xf>
    <xf numFmtId="0" fontId="44" fillId="0" borderId="0" xfId="0" applyFont="1" applyAlignment="1">
      <alignment horizontal="center" vertical="center"/>
    </xf>
    <xf numFmtId="0" fontId="34" fillId="0" borderId="0" xfId="0" applyFont="1" applyAlignment="1"/>
    <xf numFmtId="0" fontId="34" fillId="0" borderId="0" xfId="0" applyFont="1" applyAlignment="1">
      <alignment vertical="center" wrapText="1"/>
    </xf>
    <xf numFmtId="0" fontId="45" fillId="0" borderId="0" xfId="0" applyFont="1">
      <alignment vertical="center"/>
    </xf>
    <xf numFmtId="179" fontId="42" fillId="0" borderId="14" xfId="0" applyNumberFormat="1" applyFont="1" applyBorder="1" applyAlignment="1" applyProtection="1">
      <alignment horizontal="right" vertical="center"/>
      <protection locked="0"/>
    </xf>
    <xf numFmtId="179" fontId="42" fillId="0" borderId="22" xfId="0" applyNumberFormat="1" applyFont="1" applyBorder="1" applyAlignment="1" applyProtection="1">
      <alignment horizontal="right" vertical="center"/>
      <protection locked="0"/>
    </xf>
    <xf numFmtId="0" fontId="21" fillId="0" borderId="13" xfId="0" applyFont="1" applyBorder="1">
      <alignment vertical="center"/>
    </xf>
    <xf numFmtId="0" fontId="21" fillId="0" borderId="34" xfId="0" applyFont="1" applyBorder="1">
      <alignment vertical="center"/>
    </xf>
    <xf numFmtId="0" fontId="28" fillId="0" borderId="35" xfId="0" applyFont="1" applyBorder="1" applyProtection="1">
      <alignment vertical="center"/>
      <protection locked="0"/>
    </xf>
    <xf numFmtId="0" fontId="47" fillId="0" borderId="35" xfId="0" applyFont="1" applyBorder="1" applyAlignment="1">
      <alignment horizontal="center" vertical="center"/>
    </xf>
    <xf numFmtId="0" fontId="19" fillId="0" borderId="53" xfId="0" applyFont="1" applyBorder="1" applyAlignment="1" applyProtection="1">
      <alignment horizontal="center" vertical="center" wrapText="1"/>
      <protection locked="0"/>
    </xf>
    <xf numFmtId="0" fontId="21" fillId="0" borderId="26" xfId="42" applyFont="1" applyBorder="1" applyAlignment="1" applyProtection="1">
      <alignment horizontal="left" vertical="top" wrapText="1"/>
      <protection locked="0"/>
    </xf>
    <xf numFmtId="0" fontId="21" fillId="0" borderId="24"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0" xfId="43" applyFont="1" applyAlignment="1" applyProtection="1">
      <alignment vertical="top" wrapText="1"/>
      <protection locked="0"/>
    </xf>
    <xf numFmtId="0" fontId="21" fillId="0" borderId="0" xfId="43" applyFont="1" applyProtection="1">
      <protection locked="0"/>
    </xf>
    <xf numFmtId="0" fontId="21" fillId="0" borderId="0" xfId="42" applyFont="1" applyProtection="1">
      <alignment vertical="center"/>
      <protection locked="0"/>
    </xf>
    <xf numFmtId="0" fontId="21" fillId="0" borderId="0" xfId="43" applyFont="1" applyAlignment="1" applyProtection="1">
      <alignment horizontal="center" vertical="center" wrapText="1"/>
      <protection locked="0"/>
    </xf>
    <xf numFmtId="0" fontId="21" fillId="0" borderId="0" xfId="42" applyFont="1" applyAlignment="1" applyProtection="1">
      <alignment horizontal="left" vertical="top" wrapText="1"/>
      <protection locked="0"/>
    </xf>
    <xf numFmtId="0" fontId="21" fillId="0" borderId="0" xfId="43" applyFont="1" applyAlignment="1" applyProtection="1">
      <alignment horizontal="left" vertical="center"/>
      <protection locked="0"/>
    </xf>
    <xf numFmtId="0" fontId="21" fillId="0" borderId="0" xfId="42" applyFont="1" applyAlignment="1" applyProtection="1">
      <alignment horizontal="center" vertical="center"/>
      <protection locked="0"/>
    </xf>
    <xf numFmtId="0" fontId="21" fillId="0" borderId="0" xfId="42" applyFont="1" applyAlignment="1" applyProtection="1">
      <alignment vertical="center" wrapText="1"/>
      <protection locked="0"/>
    </xf>
    <xf numFmtId="0" fontId="21" fillId="0" borderId="26" xfId="42" applyFont="1" applyBorder="1" applyAlignment="1" applyProtection="1">
      <alignment horizontal="center" vertical="center" wrapText="1"/>
      <protection locked="0"/>
    </xf>
    <xf numFmtId="0" fontId="21" fillId="0" borderId="0" xfId="43" applyFont="1" applyAlignment="1">
      <alignment horizontal="left" vertical="top" wrapText="1"/>
    </xf>
    <xf numFmtId="0" fontId="21" fillId="0" borderId="0" xfId="43" applyFont="1" applyAlignment="1">
      <alignment vertical="top" wrapText="1"/>
    </xf>
    <xf numFmtId="0" fontId="21" fillId="0" borderId="0" xfId="43" applyFont="1" applyAlignment="1">
      <alignment horizontal="right" vertical="top"/>
    </xf>
    <xf numFmtId="0" fontId="21" fillId="0" borderId="0" xfId="43" applyFont="1"/>
    <xf numFmtId="0" fontId="21" fillId="0" borderId="0" xfId="42" applyFont="1">
      <alignment vertical="center"/>
    </xf>
    <xf numFmtId="0" fontId="21" fillId="0" borderId="0" xfId="43" applyFont="1" applyAlignment="1">
      <alignment horizontal="center" vertical="center" wrapText="1"/>
    </xf>
    <xf numFmtId="0" fontId="21" fillId="0" borderId="0" xfId="42" applyFont="1" applyAlignment="1">
      <alignment horizontal="right" vertical="center"/>
    </xf>
    <xf numFmtId="0" fontId="21" fillId="0" borderId="0" xfId="42" applyFont="1" applyAlignment="1">
      <alignment horizontal="left" vertical="center"/>
    </xf>
    <xf numFmtId="0" fontId="21" fillId="0" borderId="0" xfId="42" applyFont="1" applyAlignment="1">
      <alignment horizontal="left" vertical="top" wrapText="1"/>
    </xf>
    <xf numFmtId="0" fontId="21" fillId="0" borderId="0" xfId="43" applyFont="1" applyAlignment="1">
      <alignment horizontal="left" vertical="center"/>
    </xf>
    <xf numFmtId="0" fontId="21" fillId="0" borderId="0" xfId="42" applyFont="1" applyAlignment="1">
      <alignment horizontal="center" vertical="center"/>
    </xf>
    <xf numFmtId="0" fontId="21" fillId="0" borderId="0" xfId="42" applyFont="1" applyAlignment="1">
      <alignment vertical="center" wrapText="1"/>
    </xf>
    <xf numFmtId="0" fontId="21" fillId="0" borderId="26" xfId="43" applyFont="1" applyBorder="1" applyAlignment="1">
      <alignment horizontal="center" vertical="center" wrapText="1"/>
    </xf>
    <xf numFmtId="0" fontId="21" fillId="0" borderId="24" xfId="43" applyFont="1" applyBorder="1" applyAlignment="1">
      <alignment horizontal="center" vertical="center" wrapText="1"/>
    </xf>
    <xf numFmtId="0" fontId="21" fillId="0" borderId="24" xfId="42" applyFont="1" applyBorder="1" applyAlignment="1">
      <alignment horizontal="center" vertical="center" wrapText="1"/>
    </xf>
    <xf numFmtId="0" fontId="21" fillId="0" borderId="27" xfId="42" applyFont="1" applyBorder="1" applyAlignment="1">
      <alignment horizontal="center" vertical="center" shrinkToFit="1"/>
    </xf>
    <xf numFmtId="0" fontId="21" fillId="0" borderId="24" xfId="42" applyFont="1" applyBorder="1" applyAlignment="1">
      <alignment horizontal="center" vertical="center" shrinkToFit="1"/>
    </xf>
    <xf numFmtId="0" fontId="21" fillId="0" borderId="25" xfId="43" applyFont="1" applyBorder="1" applyAlignment="1">
      <alignment horizontal="center" vertical="center" wrapText="1"/>
    </xf>
    <xf numFmtId="0" fontId="21" fillId="0" borderId="0" xfId="43" applyFont="1" applyAlignment="1" applyProtection="1">
      <alignment wrapText="1"/>
      <protection locked="0"/>
    </xf>
    <xf numFmtId="0" fontId="21" fillId="0" borderId="0" xfId="43" applyFont="1" applyAlignment="1" applyProtection="1">
      <alignment horizontal="center"/>
      <protection locked="0"/>
    </xf>
    <xf numFmtId="0" fontId="21" fillId="0" borderId="48" xfId="43" applyFont="1" applyBorder="1" applyAlignment="1" applyProtection="1">
      <alignment horizontal="left" vertical="top" wrapText="1" shrinkToFit="1"/>
      <protection locked="0"/>
    </xf>
    <xf numFmtId="0" fontId="21" fillId="0" borderId="49" xfId="43" applyFont="1" applyBorder="1" applyAlignment="1" applyProtection="1">
      <alignment horizontal="left" vertical="top" wrapText="1" shrinkToFit="1"/>
      <protection locked="0"/>
    </xf>
    <xf numFmtId="0" fontId="21" fillId="0" borderId="31" xfId="43" applyFont="1" applyBorder="1" applyAlignment="1" applyProtection="1">
      <alignment horizontal="left" vertical="top" wrapText="1" shrinkToFit="1"/>
      <protection locked="0"/>
    </xf>
    <xf numFmtId="0" fontId="21" fillId="0" borderId="30" xfId="43" applyFont="1" applyBorder="1" applyAlignment="1" applyProtection="1">
      <alignment horizontal="left" vertical="top" wrapText="1" shrinkToFit="1"/>
      <protection locked="0"/>
    </xf>
    <xf numFmtId="0" fontId="21" fillId="0" borderId="34" xfId="43" applyFont="1" applyBorder="1" applyAlignment="1" applyProtection="1">
      <alignment horizontal="left" vertical="top" wrapText="1"/>
      <protection locked="0"/>
    </xf>
    <xf numFmtId="0" fontId="21" fillId="0" borderId="34" xfId="43" applyFont="1" applyBorder="1" applyAlignment="1" applyProtection="1">
      <alignment horizontal="center"/>
      <protection locked="0"/>
    </xf>
    <xf numFmtId="0" fontId="21" fillId="0" borderId="34" xfId="43" applyFont="1" applyBorder="1" applyAlignment="1" applyProtection="1">
      <alignment wrapText="1"/>
      <protection locked="0"/>
    </xf>
    <xf numFmtId="0" fontId="21" fillId="0" borderId="34" xfId="43" applyFont="1" applyBorder="1" applyAlignment="1" applyProtection="1">
      <alignment vertical="top" wrapText="1"/>
      <protection locked="0"/>
    </xf>
    <xf numFmtId="0" fontId="21" fillId="0" borderId="34" xfId="43" applyFont="1" applyBorder="1" applyProtection="1">
      <protection locked="0"/>
    </xf>
    <xf numFmtId="0" fontId="21" fillId="0" borderId="0" xfId="43" applyFont="1" applyAlignment="1">
      <alignment horizontal="left" vertical="top"/>
    </xf>
    <xf numFmtId="0" fontId="21" fillId="0" borderId="0" xfId="43" applyFont="1" applyAlignment="1">
      <alignment wrapText="1"/>
    </xf>
    <xf numFmtId="0" fontId="21" fillId="0" borderId="0" xfId="43" applyFont="1" applyAlignment="1">
      <alignment horizontal="center"/>
    </xf>
    <xf numFmtId="0" fontId="26" fillId="0" borderId="0" xfId="43" applyFont="1" applyAlignment="1">
      <alignment vertical="center"/>
    </xf>
    <xf numFmtId="0" fontId="25" fillId="0" borderId="0" xfId="43" applyFont="1" applyAlignment="1">
      <alignment horizontal="left" vertical="center" wrapText="1"/>
    </xf>
    <xf numFmtId="0" fontId="21" fillId="0" borderId="24" xfId="43" applyFont="1" applyBorder="1" applyAlignment="1" applyProtection="1">
      <alignment horizontal="center" vertical="center" wrapText="1"/>
      <protection locked="0"/>
    </xf>
    <xf numFmtId="0" fontId="21" fillId="0" borderId="24" xfId="43" applyFont="1" applyBorder="1" applyAlignment="1" applyProtection="1">
      <alignment vertical="top" wrapText="1"/>
      <protection locked="0"/>
    </xf>
    <xf numFmtId="0" fontId="21" fillId="0" borderId="34" xfId="43" applyFont="1" applyBorder="1" applyAlignment="1">
      <alignment horizontal="center"/>
    </xf>
    <xf numFmtId="0" fontId="21" fillId="0" borderId="34" xfId="43" applyFont="1" applyBorder="1" applyAlignment="1">
      <alignment wrapText="1"/>
    </xf>
    <xf numFmtId="0" fontId="21" fillId="0" borderId="34" xfId="43" applyFont="1" applyBorder="1" applyAlignment="1">
      <alignment horizontal="left" vertical="top" wrapText="1"/>
    </xf>
    <xf numFmtId="0" fontId="21" fillId="0" borderId="34" xfId="43" applyFont="1" applyBorder="1" applyAlignment="1">
      <alignment vertical="top" wrapText="1"/>
    </xf>
    <xf numFmtId="0" fontId="21" fillId="0" borderId="34" xfId="43" applyFont="1" applyBorder="1"/>
    <xf numFmtId="0" fontId="21" fillId="0" borderId="20" xfId="0" applyFont="1" applyBorder="1" applyAlignment="1">
      <alignment horizontal="center" vertical="center" wrapText="1"/>
    </xf>
    <xf numFmtId="0" fontId="31" fillId="34" borderId="35" xfId="0" applyFont="1" applyFill="1" applyBorder="1" applyAlignment="1">
      <alignment horizontal="center" vertical="center"/>
    </xf>
    <xf numFmtId="49" fontId="28" fillId="0" borderId="36" xfId="0" applyNumberFormat="1" applyFont="1" applyBorder="1" applyAlignment="1" applyProtection="1">
      <alignment horizontal="left" vertical="center"/>
      <protection locked="0"/>
    </xf>
    <xf numFmtId="49" fontId="28" fillId="0" borderId="37" xfId="0" applyNumberFormat="1" applyFont="1" applyBorder="1" applyAlignment="1" applyProtection="1">
      <alignment horizontal="left" vertical="center"/>
      <protection locked="0"/>
    </xf>
    <xf numFmtId="0" fontId="31" fillId="35" borderId="35" xfId="0" applyFont="1" applyFill="1" applyBorder="1" applyAlignment="1">
      <alignment horizontal="center" vertical="center"/>
    </xf>
    <xf numFmtId="49" fontId="33" fillId="0" borderId="36" xfId="0" applyNumberFormat="1" applyFont="1" applyBorder="1" applyAlignment="1">
      <alignment horizontal="left" vertical="center"/>
    </xf>
    <xf numFmtId="49" fontId="33" fillId="0" borderId="37" xfId="0" applyNumberFormat="1" applyFont="1" applyBorder="1" applyAlignment="1">
      <alignment horizontal="left" vertical="center"/>
    </xf>
    <xf numFmtId="0" fontId="28" fillId="0" borderId="36" xfId="0" applyFont="1" applyBorder="1" applyAlignment="1" applyProtection="1">
      <alignment horizontal="center" vertical="center"/>
      <protection locked="0"/>
    </xf>
    <xf numFmtId="0" fontId="28" fillId="0" borderId="37" xfId="0" applyFont="1" applyBorder="1" applyAlignment="1" applyProtection="1">
      <alignment horizontal="center" vertical="center"/>
      <protection locked="0"/>
    </xf>
    <xf numFmtId="0" fontId="33" fillId="0" borderId="36" xfId="0" applyFont="1" applyBorder="1" applyAlignment="1">
      <alignment horizontal="center" vertical="center"/>
    </xf>
    <xf numFmtId="0" fontId="33" fillId="0" borderId="37" xfId="0" applyFont="1" applyBorder="1" applyAlignment="1">
      <alignment horizontal="center" vertical="center"/>
    </xf>
    <xf numFmtId="0" fontId="28" fillId="0" borderId="36" xfId="0" applyFont="1" applyBorder="1" applyAlignment="1" applyProtection="1">
      <alignment horizontal="left" vertical="center" shrinkToFit="1"/>
      <protection locked="0"/>
    </xf>
    <xf numFmtId="0" fontId="28" fillId="0" borderId="37" xfId="0" applyFont="1" applyBorder="1" applyAlignment="1" applyProtection="1">
      <alignment horizontal="left" vertical="center" shrinkToFit="1"/>
      <protection locked="0"/>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28" fillId="0" borderId="36" xfId="0" applyFont="1" applyBorder="1" applyAlignment="1" applyProtection="1">
      <alignment horizontal="center" vertical="center" shrinkToFit="1"/>
      <protection locked="0"/>
    </xf>
    <xf numFmtId="0" fontId="28" fillId="0" borderId="37" xfId="0" applyFont="1" applyBorder="1" applyAlignment="1" applyProtection="1">
      <alignment horizontal="center" vertical="center" shrinkToFit="1"/>
      <protection locked="0"/>
    </xf>
    <xf numFmtId="14" fontId="28" fillId="0" borderId="35" xfId="0" applyNumberFormat="1" applyFont="1" applyBorder="1" applyAlignment="1" applyProtection="1">
      <alignment horizontal="center" vertical="center"/>
      <protection locked="0"/>
    </xf>
    <xf numFmtId="14" fontId="28" fillId="0" borderId="36" xfId="0" applyNumberFormat="1" applyFont="1" applyBorder="1" applyAlignment="1" applyProtection="1">
      <alignment horizontal="center" vertical="center"/>
      <protection locked="0"/>
    </xf>
    <xf numFmtId="14" fontId="33" fillId="0" borderId="35" xfId="0" applyNumberFormat="1" applyFont="1" applyBorder="1" applyAlignment="1">
      <alignment horizontal="center" vertical="center"/>
    </xf>
    <xf numFmtId="14" fontId="33" fillId="0" borderId="36" xfId="0" applyNumberFormat="1" applyFont="1" applyBorder="1" applyAlignment="1">
      <alignment horizontal="center" vertical="center"/>
    </xf>
    <xf numFmtId="0" fontId="31" fillId="39" borderId="35" xfId="0" applyFont="1" applyFill="1" applyBorder="1" applyAlignment="1">
      <alignment horizontal="center" vertical="center"/>
    </xf>
    <xf numFmtId="0" fontId="31" fillId="40" borderId="35" xfId="0" applyFont="1" applyFill="1" applyBorder="1" applyAlignment="1">
      <alignment horizontal="center" vertical="center"/>
    </xf>
    <xf numFmtId="0" fontId="31" fillId="41" borderId="35" xfId="0" applyFont="1" applyFill="1" applyBorder="1" applyAlignment="1">
      <alignment horizontal="center" vertical="center"/>
    </xf>
    <xf numFmtId="0" fontId="19" fillId="0" borderId="1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35" fillId="42" borderId="0" xfId="0" applyFont="1" applyFill="1" applyAlignment="1">
      <alignment horizontal="center" vertical="center"/>
    </xf>
    <xf numFmtId="0" fontId="35" fillId="42" borderId="43" xfId="0" applyFont="1" applyFill="1" applyBorder="1" applyAlignment="1">
      <alignment horizontal="center" vertical="center"/>
    </xf>
    <xf numFmtId="0" fontId="36" fillId="42" borderId="0" xfId="0" applyFont="1" applyFill="1" applyAlignment="1">
      <alignment horizontal="left" vertical="center"/>
    </xf>
    <xf numFmtId="0" fontId="38" fillId="0" borderId="15" xfId="0" applyFont="1" applyBorder="1" applyAlignment="1">
      <alignment horizontal="left" vertical="top"/>
    </xf>
    <xf numFmtId="0" fontId="38" fillId="0" borderId="0" xfId="0" applyFont="1" applyAlignment="1">
      <alignment horizontal="left" vertical="top"/>
    </xf>
    <xf numFmtId="0" fontId="34" fillId="0" borderId="15" xfId="0" applyFont="1" applyBorder="1" applyAlignment="1">
      <alignment horizontal="left" vertical="center"/>
    </xf>
    <xf numFmtId="0" fontId="34" fillId="0" borderId="0" xfId="0" applyFont="1" applyAlignment="1">
      <alignment horizontal="left" vertical="center"/>
    </xf>
    <xf numFmtId="0" fontId="19" fillId="0" borderId="41"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0" fontId="19" fillId="0" borderId="16" xfId="0" applyFont="1" applyBorder="1" applyAlignment="1">
      <alignment horizontal="left" vertical="top" shrinkToFit="1"/>
    </xf>
    <xf numFmtId="0" fontId="19" fillId="0" borderId="17" xfId="0" applyFont="1" applyBorder="1" applyAlignment="1">
      <alignment horizontal="left" vertical="top" shrinkToFit="1"/>
    </xf>
    <xf numFmtId="0" fontId="19" fillId="0" borderId="18" xfId="0" applyFont="1" applyBorder="1" applyAlignment="1">
      <alignment horizontal="left" vertical="top" shrinkToFit="1"/>
    </xf>
    <xf numFmtId="179" fontId="19" fillId="0" borderId="14" xfId="0" applyNumberFormat="1" applyFont="1" applyBorder="1" applyAlignment="1" applyProtection="1">
      <alignment horizontal="right" vertical="center" wrapText="1"/>
      <protection locked="0"/>
    </xf>
    <xf numFmtId="179" fontId="19" fillId="0" borderId="12" xfId="0" applyNumberFormat="1" applyFont="1" applyBorder="1" applyAlignment="1" applyProtection="1">
      <alignment horizontal="right" vertical="center" wrapText="1"/>
      <protection locked="0"/>
    </xf>
    <xf numFmtId="179" fontId="19" fillId="0" borderId="13" xfId="0" applyNumberFormat="1" applyFont="1" applyBorder="1" applyAlignment="1" applyProtection="1">
      <alignment horizontal="right" vertical="center" wrapText="1"/>
      <protection locked="0"/>
    </xf>
    <xf numFmtId="179" fontId="19" fillId="0" borderId="16" xfId="0" applyNumberFormat="1" applyFont="1" applyBorder="1" applyAlignment="1" applyProtection="1">
      <alignment horizontal="right" vertical="center" wrapText="1"/>
      <protection locked="0"/>
    </xf>
    <xf numFmtId="179" fontId="19" fillId="0" borderId="17" xfId="0" applyNumberFormat="1" applyFont="1" applyBorder="1" applyAlignment="1" applyProtection="1">
      <alignment horizontal="right" vertical="center" wrapText="1"/>
      <protection locked="0"/>
    </xf>
    <xf numFmtId="179" fontId="19" fillId="0" borderId="18" xfId="0" applyNumberFormat="1" applyFont="1" applyBorder="1" applyAlignment="1" applyProtection="1">
      <alignment horizontal="right" vertical="center" wrapText="1"/>
      <protection locked="0"/>
    </xf>
    <xf numFmtId="179" fontId="19" fillId="0" borderId="22" xfId="0" applyNumberFormat="1" applyFont="1" applyBorder="1" applyAlignment="1" applyProtection="1">
      <alignment horizontal="right" vertical="center" wrapText="1"/>
      <protection locked="0"/>
    </xf>
    <xf numFmtId="179" fontId="19" fillId="0" borderId="23" xfId="0" applyNumberFormat="1" applyFont="1" applyBorder="1" applyAlignment="1" applyProtection="1">
      <alignment horizontal="right" vertical="center" wrapText="1"/>
      <protection locked="0"/>
    </xf>
    <xf numFmtId="0" fontId="19" fillId="0" borderId="13"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2" xfId="0" applyFont="1" applyBorder="1" applyAlignment="1">
      <alignment horizontal="center" vertical="top" wrapText="1"/>
    </xf>
    <xf numFmtId="0" fontId="19" fillId="0" borderId="13" xfId="0" applyFont="1" applyBorder="1" applyAlignment="1">
      <alignment horizontal="center" vertical="top" wrapText="1"/>
    </xf>
    <xf numFmtId="0" fontId="19" fillId="0" borderId="14" xfId="0" applyFont="1" applyBorder="1" applyAlignment="1">
      <alignment horizontal="left" vertical="top" shrinkToFit="1"/>
    </xf>
    <xf numFmtId="0" fontId="19" fillId="0" borderId="12" xfId="0" applyFont="1" applyBorder="1" applyAlignment="1">
      <alignment horizontal="left" vertical="top" shrinkToFi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5" xfId="0" applyFont="1" applyBorder="1" applyAlignment="1">
      <alignment horizontal="left" vertical="center" shrinkToFit="1"/>
    </xf>
    <xf numFmtId="0" fontId="19" fillId="0" borderId="0" xfId="0" applyFont="1" applyAlignment="1">
      <alignment horizontal="left" vertical="center" shrinkToFit="1"/>
    </xf>
    <xf numFmtId="0" fontId="19" fillId="0" borderId="11" xfId="0" applyFont="1" applyBorder="1" applyAlignment="1">
      <alignment horizontal="left" vertical="center" shrinkToFi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0" xfId="0" applyFont="1" applyAlignment="1">
      <alignment horizontal="left" vertical="center" wrapText="1"/>
    </xf>
    <xf numFmtId="58" fontId="19" fillId="0" borderId="20" xfId="0" applyNumberFormat="1" applyFont="1" applyBorder="1" applyAlignment="1" applyProtection="1">
      <alignment horizontal="center" vertical="center" wrapText="1"/>
      <protection locked="0"/>
    </xf>
    <xf numFmtId="58" fontId="19" fillId="0" borderId="21" xfId="0" applyNumberFormat="1" applyFont="1" applyBorder="1" applyAlignment="1" applyProtection="1">
      <alignment horizontal="center" vertical="center" wrapText="1"/>
      <protection locked="0"/>
    </xf>
    <xf numFmtId="0" fontId="19" fillId="0" borderId="0" xfId="0" applyFont="1" applyAlignment="1">
      <alignment horizontal="left" vertical="center"/>
    </xf>
    <xf numFmtId="180" fontId="19" fillId="0" borderId="20" xfId="0" applyNumberFormat="1" applyFont="1" applyBorder="1" applyAlignment="1" applyProtection="1">
      <alignment horizontal="right" vertical="center" wrapText="1"/>
      <protection locked="0"/>
    </xf>
    <xf numFmtId="180" fontId="19" fillId="0" borderId="19" xfId="0" applyNumberFormat="1" applyFont="1" applyBorder="1" applyAlignment="1" applyProtection="1">
      <alignment horizontal="right" vertical="center" wrapText="1"/>
      <protection locked="0"/>
    </xf>
    <xf numFmtId="180" fontId="19" fillId="0" borderId="21" xfId="0" applyNumberFormat="1" applyFont="1" applyBorder="1" applyAlignment="1" applyProtection="1">
      <alignment horizontal="right" vertical="center" wrapText="1"/>
      <protection locked="0"/>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21" xfId="0" applyFont="1" applyBorder="1" applyAlignment="1">
      <alignment horizontal="left" vertical="center" wrapText="1"/>
    </xf>
    <xf numFmtId="0" fontId="19" fillId="0" borderId="13" xfId="0" applyFont="1" applyBorder="1" applyAlignment="1">
      <alignment horizontal="left" vertical="top" wrapText="1"/>
    </xf>
    <xf numFmtId="3" fontId="19" fillId="0" borderId="14"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16" xfId="0" applyNumberFormat="1" applyFont="1" applyBorder="1" applyAlignment="1">
      <alignment horizontal="center" vertical="center"/>
    </xf>
    <xf numFmtId="3" fontId="19" fillId="0" borderId="17" xfId="0" applyNumberFormat="1" applyFont="1" applyBorder="1" applyAlignment="1">
      <alignment horizontal="center" vertical="center"/>
    </xf>
    <xf numFmtId="0" fontId="19" fillId="0" borderId="13" xfId="0" applyFont="1" applyBorder="1" applyAlignment="1">
      <alignment horizontal="center" vertical="center"/>
    </xf>
    <xf numFmtId="0" fontId="19" fillId="0" borderId="18" xfId="0" applyFont="1" applyBorder="1" applyAlignment="1">
      <alignment horizontal="center" vertical="center"/>
    </xf>
    <xf numFmtId="0" fontId="19" fillId="0" borderId="10" xfId="0" applyFont="1" applyBorder="1" applyAlignment="1">
      <alignment horizontal="center" vertical="center"/>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4" xfId="0"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15" xfId="0" applyFont="1" applyBorder="1" applyAlignment="1">
      <alignment horizontal="center" vertical="center" shrinkToFit="1"/>
    </xf>
    <xf numFmtId="0" fontId="19" fillId="0" borderId="11" xfId="0" applyFont="1" applyBorder="1" applyAlignment="1">
      <alignment horizontal="center" vertical="center" shrinkToFit="1"/>
    </xf>
    <xf numFmtId="0" fontId="19" fillId="0" borderId="16" xfId="0" applyFont="1" applyBorder="1" applyAlignment="1">
      <alignment horizontal="center" vertical="center" shrinkToFit="1"/>
    </xf>
    <xf numFmtId="0" fontId="19" fillId="0" borderId="18" xfId="0" applyFont="1" applyBorder="1" applyAlignment="1">
      <alignment horizontal="center" vertical="center" shrinkToFit="1"/>
    </xf>
    <xf numFmtId="3" fontId="19" fillId="0" borderId="54" xfId="0" applyNumberFormat="1" applyFont="1" applyBorder="1" applyAlignment="1" applyProtection="1">
      <alignment horizontal="center" vertical="top" wrapText="1"/>
      <protection locked="0"/>
    </xf>
    <xf numFmtId="3" fontId="19" fillId="0" borderId="55" xfId="0" applyNumberFormat="1" applyFont="1" applyBorder="1" applyAlignment="1" applyProtection="1">
      <alignment horizontal="center" vertical="top" wrapText="1"/>
      <protection locked="0"/>
    </xf>
    <xf numFmtId="0" fontId="19" fillId="0" borderId="0" xfId="0" applyFont="1" applyAlignment="1">
      <alignment horizontal="center" vertical="center"/>
    </xf>
    <xf numFmtId="0" fontId="19" fillId="0" borderId="15" xfId="0" applyFont="1" applyBorder="1" applyAlignment="1">
      <alignment horizontal="center" vertical="center" wrapText="1"/>
    </xf>
    <xf numFmtId="0" fontId="19" fillId="0" borderId="0" xfId="0" applyFont="1" applyAlignment="1">
      <alignment horizontal="center" vertical="center" wrapText="1"/>
    </xf>
    <xf numFmtId="0" fontId="19" fillId="0" borderId="1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179" fontId="19" fillId="0" borderId="15" xfId="0" applyNumberFormat="1" applyFont="1" applyBorder="1" applyAlignment="1" applyProtection="1">
      <alignment horizontal="right" vertical="center" wrapText="1"/>
      <protection locked="0"/>
    </xf>
    <xf numFmtId="179" fontId="19" fillId="0" borderId="11" xfId="0" applyNumberFormat="1" applyFont="1" applyBorder="1" applyAlignment="1" applyProtection="1">
      <alignment horizontal="right" vertical="center" wrapText="1"/>
      <protection locked="0"/>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19" fillId="0" borderId="52"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0" fontId="19" fillId="0" borderId="15" xfId="0" applyFont="1" applyBorder="1" applyAlignment="1" applyProtection="1">
      <alignment horizontal="center" vertical="top" wrapText="1"/>
      <protection locked="0"/>
    </xf>
    <xf numFmtId="0" fontId="19" fillId="0" borderId="0" xfId="0" applyFont="1" applyAlignment="1" applyProtection="1">
      <alignment horizontal="center" vertical="top" wrapText="1"/>
      <protection locked="0"/>
    </xf>
    <xf numFmtId="0" fontId="19" fillId="0" borderId="11" xfId="0" applyFont="1" applyBorder="1" applyAlignment="1" applyProtection="1">
      <alignment horizontal="center" vertical="top" wrapText="1"/>
      <protection locked="0"/>
    </xf>
    <xf numFmtId="0" fontId="19" fillId="0" borderId="16" xfId="0" applyFont="1" applyBorder="1" applyAlignment="1" applyProtection="1">
      <alignment horizontal="center" vertical="top" wrapText="1"/>
      <protection locked="0"/>
    </xf>
    <xf numFmtId="0" fontId="19" fillId="0" borderId="17" xfId="0" applyFont="1" applyBorder="1" applyAlignment="1" applyProtection="1">
      <alignment horizontal="center" vertical="top" wrapText="1"/>
      <protection locked="0"/>
    </xf>
    <xf numFmtId="0" fontId="19" fillId="0" borderId="18" xfId="0" applyFont="1" applyBorder="1" applyAlignment="1" applyProtection="1">
      <alignment horizontal="center" vertical="top" wrapText="1"/>
      <protection locked="0"/>
    </xf>
    <xf numFmtId="0" fontId="19" fillId="0" borderId="20"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0" fontId="19" fillId="0" borderId="0" xfId="0" applyFont="1" applyAlignment="1">
      <alignment horizontal="right" vertical="center" wrapText="1"/>
    </xf>
    <xf numFmtId="14" fontId="19" fillId="0" borderId="12" xfId="0" applyNumberFormat="1" applyFont="1" applyBorder="1" applyAlignment="1">
      <alignment horizontal="center" vertical="center" shrinkToFit="1"/>
    </xf>
    <xf numFmtId="0" fontId="19" fillId="0" borderId="0" xfId="0" applyFont="1" applyAlignment="1">
      <alignment horizontal="center" vertical="center" shrinkToFit="1"/>
    </xf>
    <xf numFmtId="0" fontId="19" fillId="0" borderId="17" xfId="0" applyFont="1" applyBorder="1" applyAlignment="1">
      <alignment horizontal="center" vertical="center" shrinkToFit="1"/>
    </xf>
    <xf numFmtId="0" fontId="19" fillId="0" borderId="15" xfId="0" applyFont="1" applyBorder="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0" borderId="10" xfId="0" applyFont="1" applyBorder="1" applyAlignment="1">
      <alignment horizontal="left" vertical="center" wrapText="1"/>
    </xf>
    <xf numFmtId="179" fontId="19" fillId="0" borderId="20" xfId="0" applyNumberFormat="1" applyFont="1" applyBorder="1" applyAlignment="1" applyProtection="1">
      <alignment horizontal="right" vertical="center" wrapText="1"/>
      <protection locked="0"/>
    </xf>
    <xf numFmtId="179" fontId="19" fillId="0" borderId="21" xfId="0" applyNumberFormat="1" applyFont="1" applyBorder="1" applyAlignment="1" applyProtection="1">
      <alignment horizontal="right" vertical="center" wrapText="1"/>
      <protection locked="0"/>
    </xf>
    <xf numFmtId="0" fontId="19" fillId="0" borderId="0" xfId="0" applyFont="1" applyAlignment="1">
      <alignment horizontal="justify" vertical="center" wrapText="1"/>
    </xf>
    <xf numFmtId="0" fontId="21" fillId="0" borderId="41" xfId="42" applyFont="1" applyBorder="1" applyAlignment="1" applyProtection="1">
      <alignment horizontal="left" vertical="center"/>
      <protection locked="0"/>
    </xf>
    <xf numFmtId="0" fontId="21" fillId="0" borderId="28" xfId="42" applyFont="1" applyBorder="1" applyAlignment="1" applyProtection="1">
      <alignment horizontal="center" vertical="center"/>
      <protection locked="0"/>
    </xf>
    <xf numFmtId="0" fontId="21" fillId="0" borderId="29" xfId="42" applyFont="1" applyBorder="1" applyAlignment="1" applyProtection="1">
      <alignment horizontal="center" vertical="center"/>
      <protection locked="0"/>
    </xf>
    <xf numFmtId="0" fontId="21" fillId="0" borderId="28" xfId="42" applyFont="1" applyBorder="1" applyAlignment="1" applyProtection="1">
      <alignment horizontal="center" vertical="top" wrapText="1"/>
      <protection locked="0"/>
    </xf>
    <xf numFmtId="0" fontId="21" fillId="0" borderId="27" xfId="42" applyFont="1" applyBorder="1" applyAlignment="1" applyProtection="1">
      <alignment horizontal="center" vertical="top" wrapText="1"/>
      <protection locked="0"/>
    </xf>
    <xf numFmtId="0" fontId="21" fillId="0" borderId="26"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35" fillId="42" borderId="47" xfId="0" applyFont="1" applyFill="1" applyBorder="1" applyAlignment="1">
      <alignment horizontal="center" vertical="center"/>
    </xf>
    <xf numFmtId="0" fontId="46" fillId="43" borderId="48" xfId="43" applyFont="1" applyFill="1" applyBorder="1" applyAlignment="1" applyProtection="1">
      <alignment horizontal="left" vertical="center" wrapText="1"/>
      <protection locked="0"/>
    </xf>
    <xf numFmtId="0" fontId="46" fillId="43" borderId="0" xfId="43" applyFont="1" applyFill="1" applyAlignment="1" applyProtection="1">
      <alignment horizontal="left" vertical="center" wrapText="1"/>
      <protection locked="0"/>
    </xf>
    <xf numFmtId="0" fontId="21" fillId="0" borderId="34" xfId="42" applyFont="1" applyBorder="1" applyAlignment="1">
      <alignment horizontal="left" vertical="center" wrapText="1"/>
    </xf>
    <xf numFmtId="0" fontId="21" fillId="0" borderId="0" xfId="43" applyFont="1" applyAlignment="1">
      <alignment horizontal="center" vertical="center" wrapText="1"/>
    </xf>
    <xf numFmtId="0" fontId="21" fillId="0" borderId="24" xfId="42" applyFont="1" applyBorder="1" applyAlignment="1" applyProtection="1">
      <alignment horizontal="center" vertical="center" wrapText="1"/>
      <protection locked="0"/>
    </xf>
    <xf numFmtId="0" fontId="21" fillId="0" borderId="26" xfId="42" applyFont="1" applyBorder="1" applyAlignment="1" applyProtection="1">
      <alignment horizontal="center" vertical="center" wrapText="1"/>
      <protection locked="0"/>
    </xf>
    <xf numFmtId="0" fontId="21" fillId="0" borderId="0" xfId="42" applyFont="1" applyAlignment="1">
      <alignment horizontal="center" vertical="center"/>
    </xf>
    <xf numFmtId="0" fontId="21" fillId="0" borderId="0" xfId="42" applyFont="1" applyAlignment="1">
      <alignment horizontal="center" vertical="center" wrapText="1"/>
    </xf>
    <xf numFmtId="0" fontId="19" fillId="0" borderId="28" xfId="42" applyFont="1" applyBorder="1" applyAlignment="1">
      <alignment horizontal="left" vertical="center" wrapText="1"/>
    </xf>
    <xf numFmtId="0" fontId="19" fillId="0" borderId="27" xfId="42" applyFont="1" applyBorder="1" applyAlignment="1">
      <alignment horizontal="left" vertical="center" wrapText="1"/>
    </xf>
    <xf numFmtId="0" fontId="21" fillId="0" borderId="24" xfId="43" applyFont="1" applyBorder="1" applyAlignment="1">
      <alignment horizontal="center" vertical="center" wrapText="1"/>
    </xf>
    <xf numFmtId="0" fontId="21" fillId="0" borderId="28" xfId="43" applyFont="1" applyBorder="1" applyAlignment="1">
      <alignment horizontal="center" vertical="center" wrapText="1"/>
    </xf>
    <xf numFmtId="0" fontId="21" fillId="0" borderId="27" xfId="43" applyFont="1" applyBorder="1" applyAlignment="1">
      <alignment horizontal="center" vertical="center" wrapText="1"/>
    </xf>
    <xf numFmtId="0" fontId="35" fillId="42" borderId="50" xfId="0" applyFont="1" applyFill="1" applyBorder="1" applyAlignment="1">
      <alignment horizontal="center" vertical="center"/>
    </xf>
    <xf numFmtId="0" fontId="21" fillId="0" borderId="33" xfId="43" applyFont="1" applyBorder="1" applyAlignment="1" applyProtection="1">
      <alignment horizontal="left" vertical="top" wrapText="1" shrinkToFit="1"/>
      <protection locked="0"/>
    </xf>
    <xf numFmtId="0" fontId="21" fillId="0" borderId="32" xfId="43" applyFont="1" applyBorder="1" applyAlignment="1" applyProtection="1">
      <alignment horizontal="left" vertical="top" wrapText="1" shrinkToFit="1"/>
      <protection locked="0"/>
    </xf>
    <xf numFmtId="0" fontId="21" fillId="0" borderId="28" xfId="43" applyFont="1" applyBorder="1" applyAlignment="1" applyProtection="1">
      <alignment horizontal="left" vertical="top" wrapText="1"/>
      <protection locked="0"/>
    </xf>
    <xf numFmtId="0" fontId="21" fillId="0" borderId="29" xfId="43" applyFont="1" applyBorder="1" applyAlignment="1" applyProtection="1">
      <alignment horizontal="left" vertical="top" wrapText="1"/>
      <protection locked="0"/>
    </xf>
    <xf numFmtId="0" fontId="21" fillId="0" borderId="27" xfId="43" applyFont="1" applyBorder="1" applyAlignment="1" applyProtection="1">
      <alignment horizontal="left" vertical="top" wrapText="1"/>
      <protection locked="0"/>
    </xf>
    <xf numFmtId="0" fontId="21" fillId="0" borderId="0" xfId="42" applyFont="1" applyAlignment="1">
      <alignment horizontal="left" vertical="center" wrapText="1"/>
    </xf>
    <xf numFmtId="0" fontId="21" fillId="0" borderId="28" xfId="42" applyFont="1" applyBorder="1" applyAlignment="1">
      <alignment horizontal="center" vertical="center" wrapText="1"/>
    </xf>
    <xf numFmtId="0" fontId="21" fillId="0" borderId="27" xfId="42" applyFont="1" applyBorder="1" applyAlignment="1">
      <alignment horizontal="center" vertical="center" wrapText="1"/>
    </xf>
    <xf numFmtId="0" fontId="21" fillId="0" borderId="27" xfId="42" applyFont="1" applyBorder="1" applyAlignment="1">
      <alignment horizontal="center" vertical="center"/>
    </xf>
    <xf numFmtId="0" fontId="21" fillId="0" borderId="34" xfId="43" applyFont="1" applyBorder="1" applyAlignment="1" applyProtection="1">
      <alignment horizontal="left" vertical="top" wrapText="1"/>
      <protection locked="0"/>
    </xf>
    <xf numFmtId="0" fontId="21" fillId="0" borderId="32" xfId="43"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49" xfId="43" applyFont="1" applyBorder="1" applyAlignment="1" applyProtection="1">
      <alignment horizontal="left" vertical="top" wrapText="1"/>
      <protection locked="0"/>
    </xf>
    <xf numFmtId="0" fontId="21" fillId="0" borderId="41" xfId="43" applyFont="1" applyBorder="1" applyAlignment="1" applyProtection="1">
      <alignment horizontal="left" vertical="top" wrapText="1"/>
      <protection locked="0"/>
    </xf>
    <xf numFmtId="0" fontId="21" fillId="0" borderId="30" xfId="43" applyFont="1" applyBorder="1" applyAlignment="1" applyProtection="1">
      <alignment horizontal="left" vertical="top" wrapText="1"/>
      <protection locked="0"/>
    </xf>
    <xf numFmtId="0" fontId="21" fillId="0" borderId="28" xfId="43" applyFont="1" applyBorder="1" applyAlignment="1" applyProtection="1">
      <alignment horizontal="center" vertical="center" wrapText="1"/>
      <protection locked="0"/>
    </xf>
    <xf numFmtId="0" fontId="21" fillId="0" borderId="29" xfId="43" applyFont="1" applyBorder="1" applyAlignment="1" applyProtection="1">
      <alignment horizontal="center" vertical="center" wrapText="1"/>
      <protection locked="0"/>
    </xf>
    <xf numFmtId="0" fontId="21" fillId="0" borderId="27" xfId="43" applyFont="1" applyBorder="1" applyAlignment="1" applyProtection="1">
      <alignment horizontal="center" vertical="center" wrapText="1"/>
      <protection locked="0"/>
    </xf>
    <xf numFmtId="0" fontId="21" fillId="0" borderId="33" xfId="43" applyFont="1" applyBorder="1" applyAlignment="1" applyProtection="1">
      <alignment horizontal="left" vertical="top" wrapText="1"/>
      <protection locked="0"/>
    </xf>
    <xf numFmtId="0" fontId="21" fillId="0" borderId="48" xfId="43" applyFont="1" applyBorder="1" applyAlignment="1" applyProtection="1">
      <alignment horizontal="left" vertical="top" wrapText="1"/>
      <protection locked="0"/>
    </xf>
    <xf numFmtId="0" fontId="21" fillId="0" borderId="31" xfId="43" applyFont="1" applyBorder="1" applyAlignment="1" applyProtection="1">
      <alignment horizontal="left" vertical="top" wrapText="1"/>
      <protection locked="0"/>
    </xf>
    <xf numFmtId="0" fontId="21" fillId="0" borderId="28" xfId="42" applyFont="1" applyBorder="1" applyAlignment="1">
      <alignment horizontal="center" vertical="center" shrinkToFit="1"/>
    </xf>
    <xf numFmtId="0" fontId="21" fillId="0" borderId="27" xfId="42" applyFont="1" applyBorder="1" applyAlignment="1">
      <alignment horizontal="center" vertical="center" shrinkToFit="1"/>
    </xf>
    <xf numFmtId="0" fontId="21" fillId="0" borderId="28" xfId="42" applyFont="1" applyBorder="1" applyAlignment="1">
      <alignment horizontal="left" vertical="center" wrapText="1"/>
    </xf>
    <xf numFmtId="0" fontId="21" fillId="0" borderId="29" xfId="42" applyFont="1" applyBorder="1" applyAlignment="1">
      <alignment horizontal="left" vertical="center" wrapText="1"/>
    </xf>
    <xf numFmtId="0" fontId="21" fillId="0" borderId="27" xfId="42" applyFont="1" applyBorder="1" applyAlignment="1">
      <alignment horizontal="left" vertical="center" wrapText="1"/>
    </xf>
    <xf numFmtId="0" fontId="21" fillId="0" borderId="48" xfId="43" applyFont="1" applyBorder="1" applyAlignment="1" applyProtection="1">
      <alignment horizontal="center" vertical="top" wrapText="1" shrinkToFit="1"/>
      <protection locked="0"/>
    </xf>
    <xf numFmtId="0" fontId="21" fillId="0" borderId="49" xfId="43" applyFont="1" applyBorder="1" applyAlignment="1" applyProtection="1">
      <alignment horizontal="center" vertical="top" wrapText="1" shrinkToFit="1"/>
      <protection locked="0"/>
    </xf>
    <xf numFmtId="0" fontId="21" fillId="0" borderId="31" xfId="43" applyFont="1" applyBorder="1" applyAlignment="1" applyProtection="1">
      <alignment horizontal="center" vertical="top" wrapText="1" shrinkToFit="1"/>
      <protection locked="0"/>
    </xf>
    <xf numFmtId="0" fontId="21" fillId="0" borderId="30" xfId="43" applyFont="1" applyBorder="1" applyAlignment="1" applyProtection="1">
      <alignment horizontal="center" vertical="top" wrapText="1" shrinkToFit="1"/>
      <protection locked="0"/>
    </xf>
    <xf numFmtId="0" fontId="21" fillId="0" borderId="29" xfId="42" applyFont="1" applyBorder="1" applyAlignment="1">
      <alignment horizontal="center" vertical="center" shrinkToFit="1"/>
    </xf>
    <xf numFmtId="0" fontId="21" fillId="0" borderId="29" xfId="43" applyFont="1" applyBorder="1" applyAlignment="1">
      <alignment horizontal="center" vertical="center" wrapText="1"/>
    </xf>
    <xf numFmtId="0" fontId="21" fillId="0" borderId="24" xfId="43" applyFont="1" applyBorder="1" applyAlignment="1" applyProtection="1">
      <alignment horizontal="center" vertical="center" wrapText="1"/>
      <protection locked="0"/>
    </xf>
    <xf numFmtId="0" fontId="19" fillId="0" borderId="40" xfId="0" applyFont="1" applyBorder="1" applyAlignment="1" applyProtection="1">
      <alignment horizontal="left" vertical="top" wrapText="1"/>
      <protection locked="0"/>
    </xf>
    <xf numFmtId="0" fontId="19" fillId="0" borderId="41" xfId="0" applyFont="1" applyBorder="1" applyAlignment="1" applyProtection="1">
      <alignment horizontal="left" vertical="top" wrapText="1"/>
      <protection locked="0"/>
    </xf>
    <xf numFmtId="0" fontId="21" fillId="0" borderId="0" xfId="0" applyFont="1" applyAlignment="1">
      <alignment horizontal="left" vertical="center" wrapText="1"/>
    </xf>
    <xf numFmtId="0" fontId="21" fillId="0" borderId="34" xfId="0" applyFont="1" applyBorder="1" applyAlignment="1">
      <alignment horizontal="left" vertical="center" wrapText="1"/>
    </xf>
    <xf numFmtId="0" fontId="34" fillId="0" borderId="0" xfId="0" applyFont="1" applyAlignment="1">
      <alignment horizontal="left" vertical="center" wrapText="1"/>
    </xf>
    <xf numFmtId="179" fontId="42" fillId="0" borderId="19" xfId="0" applyNumberFormat="1" applyFont="1" applyBorder="1" applyAlignment="1" applyProtection="1">
      <alignment horizontal="center" vertical="center"/>
      <protection locked="0"/>
    </xf>
    <xf numFmtId="179" fontId="42" fillId="0" borderId="21" xfId="0" applyNumberFormat="1" applyFont="1" applyBorder="1" applyAlignment="1" applyProtection="1">
      <alignment horizontal="center" vertical="center"/>
      <protection locked="0"/>
    </xf>
    <xf numFmtId="0" fontId="21" fillId="0" borderId="17" xfId="0" applyFont="1" applyBorder="1" applyAlignment="1">
      <alignment horizontal="right" vertical="center"/>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21" fillId="0" borderId="2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0" fontId="38" fillId="0" borderId="0" xfId="0" applyFont="1" applyAlignment="1">
      <alignment horizontal="left" vertical="center"/>
    </xf>
    <xf numFmtId="0" fontId="19" fillId="0" borderId="14" xfId="0" applyFont="1" applyBorder="1" applyAlignment="1" applyProtection="1">
      <alignment horizontal="right" vertical="center" wrapText="1"/>
      <protection locked="0"/>
    </xf>
    <xf numFmtId="0" fontId="19" fillId="0" borderId="15" xfId="0" applyFont="1" applyBorder="1" applyAlignment="1" applyProtection="1">
      <alignment horizontal="right" vertical="center" wrapText="1"/>
      <protection locked="0"/>
    </xf>
    <xf numFmtId="0" fontId="19" fillId="0" borderId="16" xfId="0" applyFont="1" applyBorder="1" applyAlignment="1" applyProtection="1">
      <alignment horizontal="right" vertical="center" wrapText="1"/>
      <protection locked="0"/>
    </xf>
    <xf numFmtId="178" fontId="19" fillId="0" borderId="12" xfId="0" applyNumberFormat="1" applyFont="1" applyBorder="1" applyAlignment="1" applyProtection="1">
      <alignment horizontal="left" vertical="center" wrapText="1"/>
      <protection locked="0"/>
    </xf>
    <xf numFmtId="178" fontId="19" fillId="0" borderId="13" xfId="0" applyNumberFormat="1" applyFont="1" applyBorder="1" applyAlignment="1" applyProtection="1">
      <alignment horizontal="left" vertical="center" wrapText="1"/>
      <protection locked="0"/>
    </xf>
    <xf numFmtId="178" fontId="19" fillId="0" borderId="0" xfId="0" applyNumberFormat="1" applyFont="1" applyAlignment="1" applyProtection="1">
      <alignment horizontal="left" vertical="center" wrapText="1"/>
      <protection locked="0"/>
    </xf>
    <xf numFmtId="178" fontId="19" fillId="0" borderId="11" xfId="0" applyNumberFormat="1" applyFont="1" applyBorder="1" applyAlignment="1" applyProtection="1">
      <alignment horizontal="left" vertical="center" wrapText="1"/>
      <protection locked="0"/>
    </xf>
    <xf numFmtId="178" fontId="19" fillId="0" borderId="17" xfId="0" applyNumberFormat="1" applyFont="1" applyBorder="1" applyAlignment="1" applyProtection="1">
      <alignment horizontal="left" vertical="center" wrapText="1"/>
      <protection locked="0"/>
    </xf>
    <xf numFmtId="178" fontId="19" fillId="0" borderId="18" xfId="0" applyNumberFormat="1" applyFont="1" applyBorder="1" applyAlignment="1" applyProtection="1">
      <alignment horizontal="left" vertical="center" wrapText="1"/>
      <protection locked="0"/>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21" fillId="0" borderId="0" xfId="0" applyFont="1" applyAlignment="1">
      <alignment horizontal="left" vertical="center"/>
    </xf>
    <xf numFmtId="0" fontId="21" fillId="0" borderId="0" xfId="0" applyFont="1" applyAlignment="1">
      <alignment horizontal="right" vertical="center" wrapText="1"/>
    </xf>
    <xf numFmtId="0" fontId="21" fillId="0" borderId="0" xfId="0" applyFont="1" applyAlignment="1">
      <alignment horizontal="center" vertical="center"/>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21" fillId="0" borderId="1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11" xfId="0" applyFont="1" applyBorder="1" applyAlignment="1">
      <alignment horizontal="center" vertical="center" shrinkToFit="1"/>
    </xf>
    <xf numFmtId="0" fontId="21" fillId="0" borderId="16"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4"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xf numFmtId="0" fontId="42" fillId="0" borderId="28" xfId="0" applyFont="1" applyBorder="1" applyAlignment="1" applyProtection="1">
      <alignment horizontal="center" vertical="center"/>
      <protection locked="0"/>
    </xf>
    <xf numFmtId="0" fontId="42" fillId="0" borderId="29" xfId="0" applyFont="1" applyBorder="1" applyAlignment="1" applyProtection="1">
      <alignment horizontal="center" vertical="center"/>
      <protection locked="0"/>
    </xf>
    <xf numFmtId="0" fontId="42" fillId="0" borderId="27" xfId="0" applyFont="1" applyBorder="1" applyAlignment="1" applyProtection="1">
      <alignment horizontal="center" vertical="center"/>
      <protection locked="0"/>
    </xf>
    <xf numFmtId="0" fontId="21" fillId="0" borderId="14" xfId="0" applyFont="1" applyBorder="1" applyAlignment="1">
      <alignment horizontal="center" vertical="center" wrapText="1"/>
    </xf>
    <xf numFmtId="0" fontId="21" fillId="0" borderId="13" xfId="0" applyFont="1" applyBorder="1" applyAlignment="1">
      <alignment horizontal="center" vertical="center" wrapText="1"/>
    </xf>
    <xf numFmtId="181" fontId="42" fillId="0" borderId="28" xfId="0" applyNumberFormat="1" applyFont="1" applyBorder="1" applyAlignment="1" applyProtection="1">
      <alignment horizontal="center" vertical="center"/>
      <protection locked="0"/>
    </xf>
    <xf numFmtId="181" fontId="42" fillId="0" borderId="27" xfId="0" applyNumberFormat="1" applyFont="1" applyBorder="1" applyAlignment="1" applyProtection="1">
      <alignment horizontal="center" vertical="center"/>
      <protection locked="0"/>
    </xf>
    <xf numFmtId="181" fontId="42" fillId="0" borderId="28" xfId="0" applyNumberFormat="1" applyFont="1" applyBorder="1" applyAlignment="1">
      <alignment horizontal="center" vertical="center"/>
    </xf>
    <xf numFmtId="181" fontId="42" fillId="0" borderId="27" xfId="0" applyNumberFormat="1" applyFont="1" applyBorder="1" applyAlignment="1">
      <alignment horizontal="center" vertical="center"/>
    </xf>
    <xf numFmtId="181" fontId="42" fillId="0" borderId="29" xfId="0" applyNumberFormat="1" applyFont="1" applyBorder="1" applyAlignment="1">
      <alignment horizontal="center" vertical="center"/>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Border="1" applyAlignment="1" applyProtection="1">
      <alignment horizontal="center" vertical="center"/>
      <protection locked="0"/>
    </xf>
    <xf numFmtId="0" fontId="21" fillId="0" borderId="19"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58" fontId="21" fillId="0" borderId="20" xfId="0" applyNumberFormat="1" applyFont="1" applyBorder="1" applyAlignment="1" applyProtection="1">
      <alignment horizontal="center" vertical="top" wrapText="1"/>
      <protection locked="0"/>
    </xf>
    <xf numFmtId="58" fontId="21" fillId="0" borderId="21" xfId="0" applyNumberFormat="1" applyFont="1" applyBorder="1" applyAlignment="1" applyProtection="1">
      <alignment horizontal="center" vertical="top" wrapText="1"/>
      <protection locked="0"/>
    </xf>
    <xf numFmtId="0" fontId="21" fillId="0" borderId="29" xfId="0" applyFont="1" applyBorder="1" applyAlignment="1">
      <alignment horizontal="center" vertical="center"/>
    </xf>
    <xf numFmtId="0" fontId="19" fillId="0" borderId="10" xfId="0" applyFont="1" applyBorder="1" applyAlignment="1">
      <alignment horizontal="center" vertical="center" wrapText="1"/>
    </xf>
    <xf numFmtId="0" fontId="19" fillId="0" borderId="10" xfId="0" applyFont="1" applyBorder="1" applyAlignment="1">
      <alignment horizontal="center"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41">
    <dxf>
      <fill>
        <patternFill patternType="none">
          <bgColor auto="1"/>
        </patternFill>
      </fill>
    </dxf>
    <dxf>
      <fill>
        <patternFill>
          <bgColor theme="0" tint="-0.499984740745262"/>
        </patternFill>
      </fill>
    </dxf>
    <dxf>
      <fill>
        <patternFill patternType="none">
          <bgColor auto="1"/>
        </patternFill>
      </fill>
    </dxf>
    <dxf>
      <fill>
        <patternFill>
          <bgColor theme="0" tint="-0.499984740745262"/>
        </patternFill>
      </fill>
    </dxf>
    <dxf>
      <fill>
        <patternFill patternType="none">
          <fgColor indexed="64"/>
          <bgColor auto="1"/>
        </patternFill>
      </fill>
    </dxf>
    <dxf>
      <fill>
        <patternFill>
          <bgColor theme="0" tint="-0.499984740745262"/>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rgb="FFFFFFCC"/>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theme="0" tint="-0.499984740745262"/>
        </patternFill>
      </fill>
    </dxf>
    <dxf>
      <fill>
        <patternFill>
          <bgColor rgb="FFFFFF00"/>
        </patternFill>
      </fill>
    </dxf>
    <dxf>
      <fill>
        <patternFill>
          <bgColor rgb="FFFFFFCC"/>
        </patternFill>
      </fill>
    </dxf>
    <dxf>
      <fill>
        <patternFill>
          <bgColor rgb="FFFFFFCC"/>
        </patternFill>
      </fill>
    </dxf>
    <dxf>
      <font>
        <b/>
        <i val="0"/>
        <color rgb="FFFF0000"/>
      </font>
      <fill>
        <patternFill patternType="none">
          <bgColor auto="1"/>
        </patternFill>
      </fill>
    </dxf>
    <dxf>
      <fill>
        <patternFill>
          <bgColor rgb="FFFFFF00"/>
        </patternFill>
      </fill>
    </dxf>
    <dxf>
      <fill>
        <patternFill patternType="none">
          <bgColor auto="1"/>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197222</xdr:colOff>
      <xdr:row>7</xdr:row>
      <xdr:rowOff>98614</xdr:rowOff>
    </xdr:from>
    <xdr:to>
      <xdr:col>9</xdr:col>
      <xdr:colOff>259977</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57481" y="1792943"/>
          <a:ext cx="2088778" cy="896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618953</xdr:colOff>
      <xdr:row>28</xdr:row>
      <xdr:rowOff>153961</xdr:rowOff>
    </xdr:from>
    <xdr:to>
      <xdr:col>19</xdr:col>
      <xdr:colOff>112643</xdr:colOff>
      <xdr:row>32</xdr:row>
      <xdr:rowOff>118102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569718" y="6097561"/>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421336</xdr:colOff>
      <xdr:row>32</xdr:row>
      <xdr:rowOff>206192</xdr:rowOff>
    </xdr:from>
    <xdr:to>
      <xdr:col>19</xdr:col>
      <xdr:colOff>729342</xdr:colOff>
      <xdr:row>39</xdr:row>
      <xdr:rowOff>179295</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399079" y="7303678"/>
          <a:ext cx="3149177" cy="1682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387041</xdr:colOff>
      <xdr:row>20</xdr:row>
      <xdr:rowOff>240100</xdr:rowOff>
    </xdr:from>
    <xdr:to>
      <xdr:col>19</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16</xdr:col>
      <xdr:colOff>125504</xdr:colOff>
      <xdr:row>3</xdr:row>
      <xdr:rowOff>44822</xdr:rowOff>
    </xdr:from>
    <xdr:to>
      <xdr:col>19</xdr:col>
      <xdr:colOff>1228165</xdr:colOff>
      <xdr:row>7</xdr:row>
      <xdr:rowOff>17929</xdr:rowOff>
    </xdr:to>
    <xdr:sp macro="" textlink="">
      <xdr:nvSpPr>
        <xdr:cNvPr id="8" name="テキスト ボックス 7">
          <a:extLst>
            <a:ext uri="{FF2B5EF4-FFF2-40B4-BE49-F238E27FC236}">
              <a16:creationId xmlns:a16="http://schemas.microsoft.com/office/drawing/2014/main" id="{D027B4DC-3EE0-4CF0-ACA5-E87929418641}"/>
            </a:ext>
          </a:extLst>
        </xdr:cNvPr>
        <xdr:cNvSpPr txBox="1"/>
      </xdr:nvSpPr>
      <xdr:spPr>
        <a:xfrm>
          <a:off x="6866963" y="484093"/>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1730187</xdr:colOff>
      <xdr:row>6</xdr:row>
      <xdr:rowOff>0</xdr:rowOff>
    </xdr:from>
    <xdr:to>
      <xdr:col>23</xdr:col>
      <xdr:colOff>376516</xdr:colOff>
      <xdr:row>11</xdr:row>
      <xdr:rowOff>136712</xdr:rowOff>
    </xdr:to>
    <xdr:grpSp>
      <xdr:nvGrpSpPr>
        <xdr:cNvPr id="5" name="グループ化 4">
          <a:extLst>
            <a:ext uri="{FF2B5EF4-FFF2-40B4-BE49-F238E27FC236}">
              <a16:creationId xmlns:a16="http://schemas.microsoft.com/office/drawing/2014/main" id="{494D18D8-EC96-4C4A-9CA5-EE1DE520602C}"/>
            </a:ext>
          </a:extLst>
        </xdr:cNvPr>
        <xdr:cNvGrpSpPr/>
      </xdr:nvGrpSpPr>
      <xdr:grpSpPr>
        <a:xfrm>
          <a:off x="11544747" y="1143000"/>
          <a:ext cx="3174514" cy="856802"/>
          <a:chOff x="11573434" y="1147482"/>
          <a:chExt cx="3173506" cy="862854"/>
        </a:xfrm>
      </xdr:grpSpPr>
      <xdr:sp macro="" textlink="">
        <xdr:nvSpPr>
          <xdr:cNvPr id="2" name="テキスト ボックス 1">
            <a:extLst>
              <a:ext uri="{FF2B5EF4-FFF2-40B4-BE49-F238E27FC236}">
                <a16:creationId xmlns:a16="http://schemas.microsoft.com/office/drawing/2014/main" id="{6E1A1015-DEA7-4C00-9245-9C4DCABABAF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93EAA823-1299-4CD4-B920-4287DDD2DD87}"/>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97971</xdr:colOff>
      <xdr:row>4</xdr:row>
      <xdr:rowOff>163287</xdr:rowOff>
    </xdr:from>
    <xdr:to>
      <xdr:col>9</xdr:col>
      <xdr:colOff>198506</xdr:colOff>
      <xdr:row>7</xdr:row>
      <xdr:rowOff>163287</xdr:rowOff>
    </xdr:to>
    <xdr:sp macro="" textlink="">
      <xdr:nvSpPr>
        <xdr:cNvPr id="5" name="テキスト ボックス 4">
          <a:extLst>
            <a:ext uri="{FF2B5EF4-FFF2-40B4-BE49-F238E27FC236}">
              <a16:creationId xmlns:a16="http://schemas.microsoft.com/office/drawing/2014/main" id="{296B98FC-672B-464F-BA49-B8642ECF9C22}"/>
            </a:ext>
          </a:extLst>
        </xdr:cNvPr>
        <xdr:cNvSpPr txBox="1"/>
      </xdr:nvSpPr>
      <xdr:spPr>
        <a:xfrm>
          <a:off x="9633857" y="751116"/>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5</xdr:row>
      <xdr:rowOff>0</xdr:rowOff>
    </xdr:from>
    <xdr:to>
      <xdr:col>15</xdr:col>
      <xdr:colOff>493061</xdr:colOff>
      <xdr:row>8</xdr:row>
      <xdr:rowOff>133189</xdr:rowOff>
    </xdr:to>
    <xdr:sp macro="" textlink="">
      <xdr:nvSpPr>
        <xdr:cNvPr id="5" name="テキスト ボックス 4">
          <a:extLst>
            <a:ext uri="{FF2B5EF4-FFF2-40B4-BE49-F238E27FC236}">
              <a16:creationId xmlns:a16="http://schemas.microsoft.com/office/drawing/2014/main" id="{149C4765-BFAE-45EF-AF84-DC6E88FF8D93}"/>
            </a:ext>
          </a:extLst>
        </xdr:cNvPr>
        <xdr:cNvSpPr txBox="1"/>
      </xdr:nvSpPr>
      <xdr:spPr>
        <a:xfrm>
          <a:off x="7162800" y="878541"/>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493061</xdr:colOff>
      <xdr:row>7</xdr:row>
      <xdr:rowOff>142154</xdr:rowOff>
    </xdr:to>
    <xdr:sp macro="" textlink="">
      <xdr:nvSpPr>
        <xdr:cNvPr id="5" name="テキスト ボックス 4">
          <a:extLst>
            <a:ext uri="{FF2B5EF4-FFF2-40B4-BE49-F238E27FC236}">
              <a16:creationId xmlns:a16="http://schemas.microsoft.com/office/drawing/2014/main" id="{8E027D77-5208-4F3C-92DC-4D457A030A35}"/>
            </a:ext>
          </a:extLst>
        </xdr:cNvPr>
        <xdr:cNvSpPr txBox="1"/>
      </xdr:nvSpPr>
      <xdr:spPr>
        <a:xfrm>
          <a:off x="7449671" y="699247"/>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40</xdr:row>
      <xdr:rowOff>0</xdr:rowOff>
    </xdr:from>
    <xdr:to>
      <xdr:col>16</xdr:col>
      <xdr:colOff>1943099</xdr:colOff>
      <xdr:row>42</xdr:row>
      <xdr:rowOff>170777</xdr:rowOff>
    </xdr:to>
    <xdr:sp macro="" textlink="">
      <xdr:nvSpPr>
        <xdr:cNvPr id="3" name="テキスト ボックス 2">
          <a:extLst>
            <a:ext uri="{FF2B5EF4-FFF2-40B4-BE49-F238E27FC236}">
              <a16:creationId xmlns:a16="http://schemas.microsoft.com/office/drawing/2014/main" id="{60AC43EF-00C2-4FD8-944D-FD6F605F23E5}"/>
            </a:ext>
          </a:extLst>
        </xdr:cNvPr>
        <xdr:cNvSpPr txBox="1"/>
      </xdr:nvSpPr>
      <xdr:spPr>
        <a:xfrm>
          <a:off x="7243482" y="9637059"/>
          <a:ext cx="2570629" cy="870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修行年限が３年の場合、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「２年」の右隣ので「３年」を選択ください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16</xdr:col>
      <xdr:colOff>424542</xdr:colOff>
      <xdr:row>25</xdr:row>
      <xdr:rowOff>141514</xdr:rowOff>
    </xdr:from>
    <xdr:to>
      <xdr:col>17</xdr:col>
      <xdr:colOff>925285</xdr:colOff>
      <xdr:row>29</xdr:row>
      <xdr:rowOff>304800</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273142" y="5366657"/>
          <a:ext cx="3004457" cy="9035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313765</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5334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217715</xdr:colOff>
      <xdr:row>42</xdr:row>
      <xdr:rowOff>315686</xdr:rowOff>
    </xdr:from>
    <xdr:to>
      <xdr:col>16</xdr:col>
      <xdr:colOff>2471057</xdr:colOff>
      <xdr:row>49</xdr:row>
      <xdr:rowOff>187930</xdr:rowOff>
    </xdr:to>
    <xdr:sp macro="" textlink="">
      <xdr:nvSpPr>
        <xdr:cNvPr id="7" name="テキスト ボックス 6">
          <a:extLst>
            <a:ext uri="{FF2B5EF4-FFF2-40B4-BE49-F238E27FC236}">
              <a16:creationId xmlns:a16="http://schemas.microsoft.com/office/drawing/2014/main" id="{893D344E-0C65-41AB-9C76-DB722C15E195}"/>
            </a:ext>
          </a:extLst>
        </xdr:cNvPr>
        <xdr:cNvSpPr txBox="1"/>
      </xdr:nvSpPr>
      <xdr:spPr>
        <a:xfrm>
          <a:off x="7195458" y="10559143"/>
          <a:ext cx="3124199" cy="1668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0</xdr:colOff>
      <xdr:row>3</xdr:row>
      <xdr:rowOff>108858</xdr:rowOff>
    </xdr:from>
    <xdr:to>
      <xdr:col>17</xdr:col>
      <xdr:colOff>1080249</xdr:colOff>
      <xdr:row>8</xdr:row>
      <xdr:rowOff>108218</xdr:rowOff>
    </xdr:to>
    <xdr:sp macro="" textlink="">
      <xdr:nvSpPr>
        <xdr:cNvPr id="8" name="テキスト ボックス 7">
          <a:extLst>
            <a:ext uri="{FF2B5EF4-FFF2-40B4-BE49-F238E27FC236}">
              <a16:creationId xmlns:a16="http://schemas.microsoft.com/office/drawing/2014/main" id="{A3102736-C29A-4C8F-A599-C3B668AC57C2}"/>
            </a:ext>
          </a:extLst>
        </xdr:cNvPr>
        <xdr:cNvSpPr txBox="1"/>
      </xdr:nvSpPr>
      <xdr:spPr>
        <a:xfrm>
          <a:off x="7228114" y="598715"/>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2079173</xdr:colOff>
      <xdr:row>11</xdr:row>
      <xdr:rowOff>13060</xdr:rowOff>
    </xdr:from>
    <xdr:to>
      <xdr:col>18</xdr:col>
      <xdr:colOff>455923</xdr:colOff>
      <xdr:row>14</xdr:row>
      <xdr:rowOff>124481</xdr:rowOff>
    </xdr:to>
    <xdr:grpSp>
      <xdr:nvGrpSpPr>
        <xdr:cNvPr id="2" name="グループ化 1">
          <a:extLst>
            <a:ext uri="{FF2B5EF4-FFF2-40B4-BE49-F238E27FC236}">
              <a16:creationId xmlns:a16="http://schemas.microsoft.com/office/drawing/2014/main" id="{63B9309A-FEAD-45F0-8B93-CE20820C529C}"/>
            </a:ext>
          </a:extLst>
        </xdr:cNvPr>
        <xdr:cNvGrpSpPr/>
      </xdr:nvGrpSpPr>
      <xdr:grpSpPr>
        <a:xfrm>
          <a:off x="9897069" y="2045135"/>
          <a:ext cx="3927472" cy="793075"/>
          <a:chOff x="9927773" y="1994260"/>
          <a:chExt cx="3928464" cy="786335"/>
        </a:xfrm>
      </xdr:grpSpPr>
      <xdr:sp macro="" textlink="">
        <xdr:nvSpPr>
          <xdr:cNvPr id="5" name="テキスト ボックス 4">
            <a:extLst>
              <a:ext uri="{FF2B5EF4-FFF2-40B4-BE49-F238E27FC236}">
                <a16:creationId xmlns:a16="http://schemas.microsoft.com/office/drawing/2014/main" id="{27FAE3E5-C408-4082-B3D1-294428EBD10E}"/>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E4533401-CAAC-481B-A7B4-A47A0A23C52B}"/>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424545</xdr:colOff>
      <xdr:row>21</xdr:row>
      <xdr:rowOff>34830</xdr:rowOff>
    </xdr:from>
    <xdr:to>
      <xdr:col>17</xdr:col>
      <xdr:colOff>255208</xdr:colOff>
      <xdr:row>25</xdr:row>
      <xdr:rowOff>37155</xdr:rowOff>
    </xdr:to>
    <xdr:sp macro="" textlink="">
      <xdr:nvSpPr>
        <xdr:cNvPr id="10" name="テキスト ボックス 9">
          <a:extLst>
            <a:ext uri="{FF2B5EF4-FFF2-40B4-BE49-F238E27FC236}">
              <a16:creationId xmlns:a16="http://schemas.microsoft.com/office/drawing/2014/main" id="{E3EF23BB-3FF3-4859-9923-BB7A70DEDE35}"/>
            </a:ext>
          </a:extLst>
        </xdr:cNvPr>
        <xdr:cNvSpPr txBox="1"/>
      </xdr:nvSpPr>
      <xdr:spPr>
        <a:xfrm>
          <a:off x="8273145" y="4160516"/>
          <a:ext cx="2334377" cy="1101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view="pageBreakPreview" zoomScale="115" zoomScaleNormal="100" zoomScaleSheetLayoutView="115" workbookViewId="0">
      <selection activeCell="C5" sqref="C5"/>
    </sheetView>
  </sheetViews>
  <sheetFormatPr defaultRowHeight="15" x14ac:dyDescent="0.2"/>
  <cols>
    <col min="1" max="1" width="10.33203125" style="33" customWidth="1"/>
    <col min="2" max="2" width="13.109375" style="33" customWidth="1"/>
    <col min="3" max="7" width="11.5546875" style="33" customWidth="1"/>
    <col min="8" max="8" width="8.88671875" style="33"/>
    <col min="9" max="10" width="9.109375" style="33" customWidth="1"/>
    <col min="11" max="15" width="11.109375" style="33" customWidth="1"/>
    <col min="16" max="16" width="8.88671875" style="33"/>
    <col min="18" max="21" width="8.88671875" style="33"/>
    <col min="23" max="16384" width="8.88671875" style="33"/>
  </cols>
  <sheetData>
    <row r="1" spans="1:28" ht="19.8" customHeight="1" x14ac:dyDescent="0.2">
      <c r="I1" s="34" t="s">
        <v>122</v>
      </c>
    </row>
    <row r="2" spans="1:28" ht="19.8" customHeight="1" x14ac:dyDescent="0.2">
      <c r="A2" s="143" t="s">
        <v>124</v>
      </c>
      <c r="B2" s="143"/>
      <c r="C2" s="159"/>
      <c r="D2" s="159"/>
      <c r="E2" s="36"/>
      <c r="I2" s="146" t="s">
        <v>124</v>
      </c>
      <c r="J2" s="146"/>
      <c r="K2" s="161">
        <v>45078</v>
      </c>
      <c r="L2" s="161"/>
      <c r="M2" s="36"/>
      <c r="AA2" s="35" t="s">
        <v>123</v>
      </c>
    </row>
    <row r="3" spans="1:28" x14ac:dyDescent="0.2">
      <c r="AA3" s="37" t="s">
        <v>125</v>
      </c>
      <c r="AB3" s="33" t="s">
        <v>134</v>
      </c>
    </row>
    <row r="4" spans="1:28" ht="19.8" customHeight="1" x14ac:dyDescent="0.2">
      <c r="A4" s="143" t="s">
        <v>127</v>
      </c>
      <c r="B4" s="143"/>
      <c r="C4" s="38" t="s">
        <v>128</v>
      </c>
      <c r="D4" s="38" t="s">
        <v>129</v>
      </c>
      <c r="E4" s="38" t="s">
        <v>130</v>
      </c>
      <c r="F4" s="38" t="s">
        <v>131</v>
      </c>
      <c r="G4" s="38" t="s">
        <v>132</v>
      </c>
      <c r="I4" s="146" t="s">
        <v>127</v>
      </c>
      <c r="J4" s="146"/>
      <c r="K4" s="39" t="s">
        <v>128</v>
      </c>
      <c r="L4" s="39" t="s">
        <v>129</v>
      </c>
      <c r="M4" s="39" t="s">
        <v>130</v>
      </c>
      <c r="N4" s="39" t="s">
        <v>131</v>
      </c>
      <c r="O4" s="39" t="s">
        <v>132</v>
      </c>
      <c r="AA4" s="37" t="s">
        <v>126</v>
      </c>
    </row>
    <row r="5" spans="1:28" ht="19.8" customHeight="1" x14ac:dyDescent="0.2">
      <c r="A5" s="143"/>
      <c r="B5" s="143"/>
      <c r="C5" s="40"/>
      <c r="D5" s="40"/>
      <c r="E5" s="40"/>
      <c r="F5" s="40"/>
      <c r="G5" s="40"/>
      <c r="I5" s="146"/>
      <c r="J5" s="146"/>
      <c r="K5" s="41"/>
      <c r="L5" s="41" t="s">
        <v>134</v>
      </c>
      <c r="M5" s="41"/>
      <c r="N5" s="41"/>
      <c r="O5" s="41" t="s">
        <v>134</v>
      </c>
      <c r="AA5" s="37" t="s">
        <v>133</v>
      </c>
    </row>
    <row r="6" spans="1:28" ht="19.8" customHeight="1" x14ac:dyDescent="0.2">
      <c r="A6" s="163" t="s">
        <v>136</v>
      </c>
      <c r="B6" s="163"/>
      <c r="C6" s="84"/>
      <c r="D6" s="84"/>
      <c r="E6" s="84"/>
      <c r="F6" s="84"/>
      <c r="G6" s="84"/>
      <c r="I6" s="164" t="s">
        <v>136</v>
      </c>
      <c r="J6" s="164"/>
      <c r="K6" s="41"/>
      <c r="L6" s="41">
        <v>2</v>
      </c>
      <c r="M6" s="42"/>
      <c r="N6" s="42"/>
      <c r="O6" s="41">
        <v>1</v>
      </c>
      <c r="AA6" s="37" t="s">
        <v>135</v>
      </c>
    </row>
    <row r="7" spans="1:28" ht="19.8" customHeight="1" x14ac:dyDescent="0.2">
      <c r="A7" s="165" t="s">
        <v>138</v>
      </c>
      <c r="B7" s="165"/>
      <c r="C7" s="85" t="str">
        <f>IF(C5="〇",別紙様式１!$S$1,"")</f>
        <v/>
      </c>
      <c r="D7" s="85" t="str">
        <f>IF(D5="〇",別紙様式１!$S$1,"")</f>
        <v/>
      </c>
      <c r="E7" s="85" t="str">
        <f>IF(E5="〇",別紙様式１!$S$1,"")</f>
        <v/>
      </c>
      <c r="F7" s="85" t="str">
        <f>IF(F5="〇",別紙様式１!$S$1,"")</f>
        <v/>
      </c>
      <c r="G7" s="85" t="str">
        <f>IF(G5="〇",別紙様式１!$S$1,"")</f>
        <v/>
      </c>
      <c r="K7" s="43"/>
      <c r="L7" s="43"/>
      <c r="M7" s="44"/>
      <c r="N7" s="44"/>
      <c r="O7" s="43"/>
      <c r="AA7" s="37" t="s">
        <v>137</v>
      </c>
    </row>
    <row r="8" spans="1:28" ht="29.4" customHeight="1" x14ac:dyDescent="0.2">
      <c r="A8" s="45"/>
      <c r="B8" s="45"/>
      <c r="I8" s="45"/>
      <c r="J8" s="45"/>
      <c r="Q8" s="33"/>
      <c r="V8" s="33"/>
      <c r="AA8" s="37" t="s">
        <v>139</v>
      </c>
    </row>
    <row r="9" spans="1:28" ht="19.8" customHeight="1" x14ac:dyDescent="0.2">
      <c r="A9" s="143" t="s">
        <v>140</v>
      </c>
      <c r="B9" s="143"/>
      <c r="C9" s="157"/>
      <c r="D9" s="158"/>
      <c r="E9" s="158"/>
      <c r="F9" s="158"/>
      <c r="G9" s="158"/>
      <c r="I9" s="146" t="s">
        <v>140</v>
      </c>
      <c r="J9" s="146"/>
      <c r="K9" s="151" t="s">
        <v>141</v>
      </c>
      <c r="L9" s="152"/>
      <c r="M9" s="152"/>
      <c r="N9" s="152"/>
      <c r="O9" s="152"/>
      <c r="Q9" s="33"/>
      <c r="V9" s="33"/>
      <c r="AA9" s="37" t="s">
        <v>142</v>
      </c>
    </row>
    <row r="10" spans="1:28" ht="19.8" customHeight="1" x14ac:dyDescent="0.2">
      <c r="A10" s="143" t="s">
        <v>143</v>
      </c>
      <c r="B10" s="143"/>
      <c r="C10" s="159"/>
      <c r="D10" s="160"/>
      <c r="E10" s="46"/>
      <c r="F10" s="46"/>
      <c r="I10" s="146" t="s">
        <v>143</v>
      </c>
      <c r="J10" s="146"/>
      <c r="K10" s="161">
        <v>40275</v>
      </c>
      <c r="L10" s="162"/>
      <c r="M10" s="46"/>
      <c r="N10" s="46"/>
      <c r="Q10" s="33"/>
      <c r="V10" s="33"/>
      <c r="AA10" s="37" t="s">
        <v>144</v>
      </c>
    </row>
    <row r="11" spans="1:28" ht="19.8" customHeight="1" x14ac:dyDescent="0.2">
      <c r="A11" s="143" t="s">
        <v>145</v>
      </c>
      <c r="B11" s="143"/>
      <c r="C11" s="149"/>
      <c r="D11" s="150"/>
      <c r="E11" s="150"/>
      <c r="F11" s="150"/>
      <c r="G11" s="150"/>
      <c r="I11" s="146" t="s">
        <v>145</v>
      </c>
      <c r="J11" s="146"/>
      <c r="K11" s="151" t="s">
        <v>146</v>
      </c>
      <c r="L11" s="152"/>
      <c r="M11" s="152"/>
      <c r="N11" s="152"/>
      <c r="O11" s="152"/>
      <c r="Q11" s="33"/>
      <c r="V11" s="33"/>
      <c r="AA11" s="37" t="s">
        <v>147</v>
      </c>
    </row>
    <row r="12" spans="1:28" ht="19.8" customHeight="1" x14ac:dyDescent="0.2">
      <c r="A12" s="143" t="s">
        <v>148</v>
      </c>
      <c r="B12" s="47" t="s">
        <v>149</v>
      </c>
      <c r="C12" s="48"/>
      <c r="I12" s="146" t="s">
        <v>148</v>
      </c>
      <c r="J12" s="49" t="s">
        <v>149</v>
      </c>
      <c r="K12" s="50">
        <v>1008959</v>
      </c>
      <c r="Q12" s="33"/>
      <c r="V12" s="33"/>
      <c r="AA12" s="37" t="s">
        <v>150</v>
      </c>
    </row>
    <row r="13" spans="1:28" ht="19.8" customHeight="1" x14ac:dyDescent="0.2">
      <c r="A13" s="143"/>
      <c r="B13" s="51" t="s">
        <v>151</v>
      </c>
      <c r="C13" s="52"/>
      <c r="I13" s="146"/>
      <c r="J13" s="53" t="s">
        <v>151</v>
      </c>
      <c r="K13" s="54" t="s">
        <v>152</v>
      </c>
      <c r="Q13" s="33"/>
      <c r="V13" s="33"/>
      <c r="AA13" s="37" t="s">
        <v>153</v>
      </c>
    </row>
    <row r="14" spans="1:28" ht="19.8" customHeight="1" x14ac:dyDescent="0.2">
      <c r="A14" s="143"/>
      <c r="B14" s="70" t="s">
        <v>208</v>
      </c>
      <c r="C14" s="153"/>
      <c r="D14" s="154"/>
      <c r="E14" s="154"/>
      <c r="F14" s="154"/>
      <c r="G14" s="154"/>
      <c r="I14" s="146"/>
      <c r="J14" s="55"/>
      <c r="K14" s="155" t="s">
        <v>154</v>
      </c>
      <c r="L14" s="156"/>
      <c r="M14" s="156"/>
      <c r="N14" s="156"/>
      <c r="O14" s="156"/>
      <c r="Q14" s="33"/>
      <c r="V14" s="33"/>
      <c r="AA14" s="37" t="s">
        <v>152</v>
      </c>
    </row>
    <row r="15" spans="1:28" ht="19.8" customHeight="1" x14ac:dyDescent="0.2">
      <c r="A15" s="143" t="s">
        <v>155</v>
      </c>
      <c r="B15" s="143"/>
      <c r="C15" s="144"/>
      <c r="D15" s="145"/>
      <c r="E15" s="145"/>
      <c r="F15" s="145"/>
      <c r="G15" s="145"/>
      <c r="I15" s="146" t="s">
        <v>155</v>
      </c>
      <c r="J15" s="146"/>
      <c r="K15" s="147" t="s">
        <v>156</v>
      </c>
      <c r="L15" s="148"/>
      <c r="M15" s="148"/>
      <c r="N15" s="148"/>
      <c r="O15" s="148"/>
      <c r="Q15" s="33"/>
      <c r="V15" s="33"/>
      <c r="AA15" s="37" t="s">
        <v>157</v>
      </c>
    </row>
    <row r="16" spans="1:28" ht="19.8" customHeight="1" x14ac:dyDescent="0.2">
      <c r="A16" s="45"/>
      <c r="B16" s="45"/>
      <c r="I16" s="45"/>
      <c r="J16" s="45"/>
      <c r="Q16" s="33"/>
      <c r="V16" s="33"/>
      <c r="AA16" s="37" t="s">
        <v>158</v>
      </c>
    </row>
    <row r="17" spans="1:27" ht="19.8" customHeight="1" x14ac:dyDescent="0.2">
      <c r="A17" s="143" t="s">
        <v>159</v>
      </c>
      <c r="B17" s="143"/>
      <c r="C17" s="157"/>
      <c r="D17" s="158"/>
      <c r="E17" s="158"/>
      <c r="F17" s="158"/>
      <c r="G17" s="158"/>
      <c r="I17" s="146" t="s">
        <v>159</v>
      </c>
      <c r="J17" s="146"/>
      <c r="K17" s="151" t="s">
        <v>160</v>
      </c>
      <c r="L17" s="152"/>
      <c r="M17" s="152"/>
      <c r="N17" s="152"/>
      <c r="O17" s="152"/>
      <c r="Q17" s="33"/>
      <c r="V17" s="33"/>
      <c r="AA17" s="37" t="s">
        <v>161</v>
      </c>
    </row>
    <row r="18" spans="1:27" ht="19.8" customHeight="1" x14ac:dyDescent="0.2">
      <c r="A18" s="143" t="s">
        <v>162</v>
      </c>
      <c r="B18" s="143"/>
      <c r="C18" s="159"/>
      <c r="D18" s="160"/>
      <c r="E18" s="46"/>
      <c r="F18" s="46"/>
      <c r="I18" s="146" t="s">
        <v>162</v>
      </c>
      <c r="J18" s="146"/>
      <c r="K18" s="161">
        <v>36623</v>
      </c>
      <c r="L18" s="162"/>
      <c r="M18" s="56"/>
      <c r="N18" s="56"/>
      <c r="O18" s="44"/>
      <c r="Q18" s="33"/>
      <c r="V18" s="33"/>
      <c r="AA18" s="37" t="s">
        <v>163</v>
      </c>
    </row>
    <row r="19" spans="1:27" ht="19.8" customHeight="1" x14ac:dyDescent="0.2">
      <c r="A19" s="143" t="s">
        <v>164</v>
      </c>
      <c r="B19" s="143"/>
      <c r="C19" s="149"/>
      <c r="D19" s="150"/>
      <c r="E19" s="150"/>
      <c r="F19" s="150"/>
      <c r="G19" s="150"/>
      <c r="I19" s="146" t="s">
        <v>164</v>
      </c>
      <c r="J19" s="146"/>
      <c r="K19" s="151" t="s">
        <v>165</v>
      </c>
      <c r="L19" s="152"/>
      <c r="M19" s="152"/>
      <c r="N19" s="152"/>
      <c r="O19" s="152"/>
      <c r="Q19" s="33"/>
      <c r="V19" s="33"/>
      <c r="AA19" s="37" t="s">
        <v>166</v>
      </c>
    </row>
    <row r="20" spans="1:27" ht="19.8" customHeight="1" x14ac:dyDescent="0.2">
      <c r="A20" s="143" t="s">
        <v>148</v>
      </c>
      <c r="B20" s="47" t="s">
        <v>149</v>
      </c>
      <c r="C20" s="48"/>
      <c r="I20" s="146" t="s">
        <v>148</v>
      </c>
      <c r="J20" s="49" t="s">
        <v>149</v>
      </c>
      <c r="K20" s="50">
        <v>1008959</v>
      </c>
      <c r="Q20" s="33"/>
      <c r="V20" s="33"/>
      <c r="AA20" s="37" t="s">
        <v>167</v>
      </c>
    </row>
    <row r="21" spans="1:27" ht="19.8" customHeight="1" x14ac:dyDescent="0.2">
      <c r="A21" s="143"/>
      <c r="B21" s="51" t="s">
        <v>151</v>
      </c>
      <c r="C21" s="52"/>
      <c r="I21" s="146"/>
      <c r="J21" s="53" t="s">
        <v>151</v>
      </c>
      <c r="K21" s="54" t="s">
        <v>152</v>
      </c>
      <c r="Q21" s="33"/>
      <c r="V21" s="33"/>
      <c r="AA21" s="37" t="s">
        <v>168</v>
      </c>
    </row>
    <row r="22" spans="1:27" ht="19.8" customHeight="1" x14ac:dyDescent="0.2">
      <c r="A22" s="143"/>
      <c r="B22" s="70" t="s">
        <v>209</v>
      </c>
      <c r="C22" s="153"/>
      <c r="D22" s="154"/>
      <c r="E22" s="154"/>
      <c r="F22" s="154"/>
      <c r="G22" s="154"/>
      <c r="I22" s="146"/>
      <c r="J22" s="55"/>
      <c r="K22" s="155" t="s">
        <v>169</v>
      </c>
      <c r="L22" s="156"/>
      <c r="M22" s="156"/>
      <c r="N22" s="156"/>
      <c r="O22" s="156"/>
      <c r="Q22" s="33"/>
      <c r="V22" s="33"/>
      <c r="AA22" s="37" t="s">
        <v>170</v>
      </c>
    </row>
    <row r="23" spans="1:27" ht="19.8" customHeight="1" x14ac:dyDescent="0.2">
      <c r="A23" s="143" t="s">
        <v>155</v>
      </c>
      <c r="B23" s="143"/>
      <c r="C23" s="144"/>
      <c r="D23" s="145"/>
      <c r="E23" s="145"/>
      <c r="F23" s="145"/>
      <c r="G23" s="145"/>
      <c r="I23" s="146" t="s">
        <v>155</v>
      </c>
      <c r="J23" s="146"/>
      <c r="K23" s="147" t="s">
        <v>156</v>
      </c>
      <c r="L23" s="148"/>
      <c r="M23" s="148"/>
      <c r="N23" s="148"/>
      <c r="O23" s="148"/>
      <c r="Q23" s="33"/>
      <c r="V23" s="33"/>
      <c r="AA23" s="37" t="s">
        <v>171</v>
      </c>
    </row>
    <row r="24" spans="1:27" x14ac:dyDescent="0.2">
      <c r="Q24" s="33"/>
      <c r="V24" s="33"/>
      <c r="AA24" s="37" t="s">
        <v>172</v>
      </c>
    </row>
    <row r="25" spans="1:27" x14ac:dyDescent="0.2">
      <c r="A25" s="33" t="s">
        <v>173</v>
      </c>
      <c r="AA25" s="37" t="s">
        <v>174</v>
      </c>
    </row>
    <row r="26" spans="1:27" x14ac:dyDescent="0.2">
      <c r="A26" s="33" t="s">
        <v>225</v>
      </c>
      <c r="AA26" s="37" t="s">
        <v>176</v>
      </c>
    </row>
    <row r="27" spans="1:27" x14ac:dyDescent="0.2">
      <c r="A27" s="33" t="s">
        <v>175</v>
      </c>
      <c r="AA27" s="37" t="s">
        <v>178</v>
      </c>
    </row>
    <row r="28" spans="1:27" x14ac:dyDescent="0.2">
      <c r="A28" s="33" t="s">
        <v>177</v>
      </c>
      <c r="AA28" s="37" t="s">
        <v>179</v>
      </c>
    </row>
    <row r="29" spans="1:27" x14ac:dyDescent="0.2">
      <c r="AA29" s="37" t="s">
        <v>180</v>
      </c>
    </row>
    <row r="30" spans="1:27" x14ac:dyDescent="0.2">
      <c r="AA30" s="37" t="s">
        <v>181</v>
      </c>
    </row>
    <row r="31" spans="1:27" x14ac:dyDescent="0.2">
      <c r="AA31" s="37" t="s">
        <v>182</v>
      </c>
    </row>
    <row r="32" spans="1:27" x14ac:dyDescent="0.2">
      <c r="AA32" s="37" t="s">
        <v>183</v>
      </c>
    </row>
    <row r="33" spans="27:27" x14ac:dyDescent="0.2">
      <c r="AA33" s="37" t="s">
        <v>184</v>
      </c>
    </row>
    <row r="34" spans="27:27" x14ac:dyDescent="0.2">
      <c r="AA34" s="37" t="s">
        <v>185</v>
      </c>
    </row>
    <row r="35" spans="27:27" x14ac:dyDescent="0.2">
      <c r="AA35" s="37" t="s">
        <v>186</v>
      </c>
    </row>
    <row r="36" spans="27:27" x14ac:dyDescent="0.2">
      <c r="AA36" s="37" t="s">
        <v>187</v>
      </c>
    </row>
    <row r="37" spans="27:27" x14ac:dyDescent="0.2">
      <c r="AA37" s="37" t="s">
        <v>188</v>
      </c>
    </row>
    <row r="38" spans="27:27" x14ac:dyDescent="0.2">
      <c r="AA38" s="37" t="s">
        <v>189</v>
      </c>
    </row>
    <row r="39" spans="27:27" x14ac:dyDescent="0.2">
      <c r="AA39" s="37" t="s">
        <v>190</v>
      </c>
    </row>
    <row r="40" spans="27:27" x14ac:dyDescent="0.2">
      <c r="AA40" s="37" t="s">
        <v>191</v>
      </c>
    </row>
    <row r="41" spans="27:27" x14ac:dyDescent="0.2">
      <c r="AA41" s="37" t="s">
        <v>192</v>
      </c>
    </row>
    <row r="42" spans="27:27" x14ac:dyDescent="0.2">
      <c r="AA42" s="37" t="s">
        <v>193</v>
      </c>
    </row>
    <row r="43" spans="27:27" x14ac:dyDescent="0.2">
      <c r="AA43" s="37" t="s">
        <v>194</v>
      </c>
    </row>
    <row r="44" spans="27:27" x14ac:dyDescent="0.2">
      <c r="AA44" s="37" t="s">
        <v>195</v>
      </c>
    </row>
    <row r="45" spans="27:27" x14ac:dyDescent="0.2">
      <c r="AA45" s="37" t="s">
        <v>196</v>
      </c>
    </row>
    <row r="46" spans="27:27" x14ac:dyDescent="0.2">
      <c r="AA46" s="37" t="s">
        <v>197</v>
      </c>
    </row>
    <row r="47" spans="27:27" x14ac:dyDescent="0.2">
      <c r="AA47" s="37" t="s">
        <v>198</v>
      </c>
    </row>
    <row r="48" spans="27:27" x14ac:dyDescent="0.2">
      <c r="AA48" s="37" t="s">
        <v>199</v>
      </c>
    </row>
  </sheetData>
  <sheetProtection sheet="1" formatCells="0" formatColumns="0" formatRows="0" insertColumns="0" insertRows="0" insertHyperlinks="0" deleteColumns="0" deleteRows="0" selectLockedCells="1" sort="0" autoFilter="0" pivotTables="0"/>
  <mergeCells count="49">
    <mergeCell ref="A2:B2"/>
    <mergeCell ref="C2:D2"/>
    <mergeCell ref="I2:J2"/>
    <mergeCell ref="K2:L2"/>
    <mergeCell ref="A4:B5"/>
    <mergeCell ref="I4:J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12:A14"/>
    <mergeCell ref="I12:I14"/>
    <mergeCell ref="C14:G14"/>
    <mergeCell ref="K14:O14"/>
    <mergeCell ref="A15:B15"/>
    <mergeCell ref="C15:G15"/>
    <mergeCell ref="I15:J15"/>
    <mergeCell ref="K15:O15"/>
    <mergeCell ref="A17:B17"/>
    <mergeCell ref="C17:G17"/>
    <mergeCell ref="I17:J17"/>
    <mergeCell ref="K17:O17"/>
    <mergeCell ref="A18:B18"/>
    <mergeCell ref="C18:D18"/>
    <mergeCell ref="I18:J18"/>
    <mergeCell ref="K18:L18"/>
    <mergeCell ref="A23:B23"/>
    <mergeCell ref="C23:G23"/>
    <mergeCell ref="I23:J23"/>
    <mergeCell ref="K23:O23"/>
    <mergeCell ref="A19:B19"/>
    <mergeCell ref="C19:G19"/>
    <mergeCell ref="I19:J19"/>
    <mergeCell ref="K19:O19"/>
    <mergeCell ref="A20:A22"/>
    <mergeCell ref="I20:I22"/>
    <mergeCell ref="C22:G22"/>
    <mergeCell ref="K22:O22"/>
  </mergeCells>
  <phoneticPr fontId="18"/>
  <conditionalFormatting sqref="C2 C9:C15 C17:C23">
    <cfRule type="containsBlanks" dxfId="40" priority="7">
      <formula>LEN(TRIM(C2))=0</formula>
    </cfRule>
  </conditionalFormatting>
  <conditionalFormatting sqref="C6:G6">
    <cfRule type="notContainsBlanks" dxfId="39" priority="2">
      <formula>LEN(TRIM(C6))&gt;0</formula>
    </cfRule>
    <cfRule type="expression" dxfId="38" priority="5">
      <formula>C5="〇"</formula>
    </cfRule>
  </conditionalFormatting>
  <conditionalFormatting sqref="C7:G7">
    <cfRule type="cellIs" dxfId="37" priority="3" operator="equal">
      <formula>"ERROR"</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1"/>
  <sheetViews>
    <sheetView showGridLines="0" view="pageBreakPreview" topLeftCell="A31" zoomScaleNormal="85" zoomScaleSheetLayoutView="100" workbookViewId="0">
      <selection activeCell="A53" sqref="A53:P53"/>
    </sheetView>
  </sheetViews>
  <sheetFormatPr defaultColWidth="9" defaultRowHeight="12" x14ac:dyDescent="0.2"/>
  <cols>
    <col min="1" max="4" width="10.6640625" style="1" customWidth="1"/>
    <col min="5" max="6" width="8.6640625" style="1" customWidth="1"/>
    <col min="7" max="8" width="4.6640625" style="1" customWidth="1"/>
    <col min="9" max="11" width="3.109375" style="1" customWidth="1"/>
    <col min="12" max="13" width="4.6640625" style="1" customWidth="1"/>
    <col min="14" max="15" width="3.109375" style="1" customWidth="1"/>
    <col min="16" max="16" width="3.6640625" style="1" customWidth="1"/>
    <col min="17" max="17" width="3.77734375" style="1" customWidth="1"/>
    <col min="18" max="18" width="9.109375" style="1" customWidth="1"/>
    <col min="19" max="19" width="32.33203125" style="1" customWidth="1"/>
    <col min="20" max="20" width="39" style="1" customWidth="1"/>
    <col min="21" max="16384" width="9" style="1"/>
  </cols>
  <sheetData>
    <row r="1" spans="1:20" ht="12" customHeight="1" x14ac:dyDescent="0.2">
      <c r="A1" s="206" t="s">
        <v>19</v>
      </c>
      <c r="B1" s="206"/>
      <c r="C1" s="206"/>
      <c r="D1" s="206"/>
      <c r="E1" s="206"/>
      <c r="F1" s="206"/>
      <c r="G1" s="206"/>
      <c r="H1" s="206"/>
      <c r="I1" s="206"/>
      <c r="J1" s="206"/>
      <c r="K1" s="206"/>
      <c r="L1" s="206"/>
      <c r="M1" s="206"/>
      <c r="N1" s="206"/>
      <c r="O1" s="206"/>
      <c r="P1" s="206"/>
      <c r="R1" s="61"/>
      <c r="S1" s="169" t="str">
        <f>IF(学校基本情報!$C$5="〇",IF(OR(Q17="ERROR",$Q$28="ERROR"),"ERROR","OK"),"")</f>
        <v/>
      </c>
      <c r="T1" s="61"/>
    </row>
    <row r="2" spans="1:20" ht="12" customHeight="1" x14ac:dyDescent="0.2">
      <c r="B2" s="2"/>
      <c r="R2" s="66" t="s">
        <v>201</v>
      </c>
      <c r="S2" s="169"/>
      <c r="T2" s="61"/>
    </row>
    <row r="3" spans="1:20" ht="11.25" customHeight="1" x14ac:dyDescent="0.2">
      <c r="A3" s="233" t="s">
        <v>18</v>
      </c>
      <c r="B3" s="233"/>
      <c r="C3" s="233"/>
      <c r="D3" s="233"/>
      <c r="E3" s="233"/>
      <c r="F3" s="233"/>
      <c r="G3" s="233"/>
      <c r="H3" s="233"/>
      <c r="I3" s="233"/>
      <c r="J3" s="233"/>
      <c r="K3" s="233"/>
      <c r="L3" s="233"/>
      <c r="M3" s="233"/>
      <c r="N3" s="233"/>
      <c r="O3" s="233"/>
      <c r="P3" s="233"/>
      <c r="R3" s="61"/>
      <c r="S3" s="170"/>
      <c r="T3" s="61"/>
    </row>
    <row r="4" spans="1:20" ht="33" x14ac:dyDescent="0.2">
      <c r="B4" s="2"/>
      <c r="R4" s="61"/>
      <c r="S4" s="62"/>
      <c r="T4" s="61"/>
    </row>
    <row r="5" spans="1:20" ht="11.25" customHeight="1" x14ac:dyDescent="0.2">
      <c r="B5" s="254" t="str">
        <f>IF(学校基本情報!$C$2="","",TEXT(学校基本情報!$C$2,"ggge年m月d日"))</f>
        <v/>
      </c>
      <c r="C5" s="254"/>
      <c r="D5" s="254"/>
      <c r="E5" s="254"/>
      <c r="F5" s="254"/>
      <c r="G5" s="254"/>
      <c r="H5" s="254"/>
      <c r="I5" s="254"/>
      <c r="J5" s="254"/>
      <c r="K5" s="254"/>
      <c r="L5" s="254"/>
      <c r="M5" s="254"/>
      <c r="N5" s="254"/>
      <c r="O5" s="254"/>
      <c r="P5" s="254"/>
    </row>
    <row r="6" spans="1:20" ht="12" customHeight="1" x14ac:dyDescent="0.2">
      <c r="B6" s="2"/>
    </row>
    <row r="7" spans="1:20" ht="11.25" customHeight="1" x14ac:dyDescent="0.2">
      <c r="A7" s="9" t="s">
        <v>14</v>
      </c>
      <c r="B7" s="8"/>
      <c r="C7" s="8"/>
      <c r="D7" s="8"/>
      <c r="E7" s="8"/>
      <c r="F7" s="8"/>
      <c r="G7" s="8"/>
      <c r="H7" s="8"/>
      <c r="I7" s="8"/>
      <c r="J7" s="8"/>
      <c r="K7" s="8"/>
      <c r="L7" s="8"/>
      <c r="M7" s="8"/>
      <c r="N7" s="8"/>
      <c r="O7" s="8"/>
      <c r="P7" s="8"/>
    </row>
    <row r="8" spans="1:20" x14ac:dyDescent="0.2">
      <c r="B8" s="2"/>
    </row>
    <row r="9" spans="1:20" ht="11.25" customHeight="1" x14ac:dyDescent="0.2">
      <c r="A9" s="9" t="s">
        <v>15</v>
      </c>
      <c r="B9" s="8"/>
      <c r="C9" s="8"/>
      <c r="D9" s="8"/>
      <c r="E9" s="8"/>
      <c r="F9" s="8"/>
      <c r="G9" s="8"/>
      <c r="H9" s="8"/>
      <c r="I9" s="8"/>
      <c r="J9" s="8"/>
      <c r="K9" s="8"/>
      <c r="L9" s="8"/>
      <c r="M9" s="8"/>
      <c r="N9" s="8"/>
      <c r="O9" s="8"/>
      <c r="P9" s="8"/>
      <c r="R9" s="171" t="s">
        <v>203</v>
      </c>
      <c r="S9" s="171"/>
      <c r="T9" s="171"/>
    </row>
    <row r="10" spans="1:20" x14ac:dyDescent="0.2">
      <c r="B10" s="4" t="s">
        <v>0</v>
      </c>
      <c r="R10" s="171"/>
      <c r="S10" s="171"/>
      <c r="T10" s="171"/>
    </row>
    <row r="11" spans="1:20" x14ac:dyDescent="0.2">
      <c r="A11" s="233" t="s">
        <v>17</v>
      </c>
      <c r="B11" s="233"/>
      <c r="C11" s="233"/>
      <c r="D11" s="233"/>
      <c r="E11" s="233"/>
      <c r="F11" s="233"/>
      <c r="G11" s="233"/>
      <c r="H11" s="233"/>
      <c r="I11" s="233"/>
      <c r="J11" s="233"/>
      <c r="K11" s="233"/>
      <c r="L11" s="233"/>
      <c r="M11" s="233"/>
      <c r="N11" s="233"/>
      <c r="O11" s="233"/>
      <c r="P11" s="233"/>
      <c r="R11" s="61"/>
      <c r="S11" s="61"/>
      <c r="T11" s="61"/>
    </row>
    <row r="12" spans="1:20" x14ac:dyDescent="0.2">
      <c r="A12" s="206" t="s">
        <v>16</v>
      </c>
      <c r="B12" s="206"/>
      <c r="C12" s="206"/>
      <c r="D12" s="206"/>
      <c r="E12" s="206"/>
      <c r="F12" s="206"/>
      <c r="G12" s="206"/>
      <c r="H12" s="206"/>
      <c r="I12" s="206"/>
      <c r="J12" s="206"/>
      <c r="K12" s="206"/>
      <c r="L12" s="206"/>
      <c r="M12" s="206"/>
      <c r="N12" s="206"/>
      <c r="O12" s="206"/>
      <c r="P12" s="206"/>
      <c r="R12" s="63" t="s">
        <v>204</v>
      </c>
      <c r="S12" s="63" t="s">
        <v>205</v>
      </c>
      <c r="T12" s="63" t="s">
        <v>206</v>
      </c>
    </row>
    <row r="13" spans="1:20" ht="25.65" customHeight="1" x14ac:dyDescent="0.2">
      <c r="A13" s="221" t="s">
        <v>35</v>
      </c>
      <c r="B13" s="189"/>
      <c r="C13" s="200" t="s">
        <v>36</v>
      </c>
      <c r="D13" s="201"/>
      <c r="E13" s="221" t="s">
        <v>38</v>
      </c>
      <c r="F13" s="189"/>
      <c r="G13" s="200" t="s">
        <v>40</v>
      </c>
      <c r="H13" s="202"/>
      <c r="I13" s="202"/>
      <c r="J13" s="202"/>
      <c r="K13" s="202"/>
      <c r="L13" s="202"/>
      <c r="M13" s="202"/>
      <c r="N13" s="202"/>
      <c r="O13" s="202"/>
      <c r="P13" s="201"/>
      <c r="R13" s="64" t="str">
        <f>IF(学校基本情報!$C$13="","",学校基本情報!$C$13)</f>
        <v/>
      </c>
      <c r="S13" s="64" t="str">
        <f>$A$14</f>
        <v/>
      </c>
      <c r="T13" s="64" t="str">
        <f>$A$29</f>
        <v>　</v>
      </c>
    </row>
    <row r="14" spans="1:20" ht="15.45" customHeight="1" x14ac:dyDescent="0.2">
      <c r="A14" s="252" t="str">
        <f>IF(学校基本情報!$C$9="","",学校基本情報!$C$9)</f>
        <v/>
      </c>
      <c r="B14" s="253"/>
      <c r="C14" s="255" t="str">
        <f>IF(学校基本情報!$C$10="","",TEXT(学校基本情報!$C$10,"ggge年m月d日"))</f>
        <v/>
      </c>
      <c r="D14" s="226"/>
      <c r="E14" s="225" t="str">
        <f>IF(学校基本情報!$C$11="","",学校基本情報!$C$11)</f>
        <v/>
      </c>
      <c r="F14" s="226"/>
      <c r="G14" s="193" t="str">
        <f>"〒"&amp;TEXT(学校基本情報!$C$12,"000-0000")</f>
        <v>〒000-0000</v>
      </c>
      <c r="H14" s="194"/>
      <c r="I14" s="194"/>
      <c r="J14" s="194"/>
      <c r="K14" s="191"/>
      <c r="L14" s="191"/>
      <c r="M14" s="191"/>
      <c r="N14" s="191"/>
      <c r="O14" s="191"/>
      <c r="P14" s="192"/>
    </row>
    <row r="15" spans="1:20" ht="19.8" customHeight="1" x14ac:dyDescent="0.2">
      <c r="A15" s="252"/>
      <c r="B15" s="253"/>
      <c r="C15" s="256"/>
      <c r="D15" s="228"/>
      <c r="E15" s="227"/>
      <c r="F15" s="228"/>
      <c r="G15" s="197" t="str">
        <f>学校基本情報!$C$13&amp;学校基本情報!$C$14</f>
        <v/>
      </c>
      <c r="H15" s="198"/>
      <c r="I15" s="198"/>
      <c r="J15" s="198"/>
      <c r="K15" s="198"/>
      <c r="L15" s="198"/>
      <c r="M15" s="198"/>
      <c r="N15" s="198"/>
      <c r="O15" s="198"/>
      <c r="P15" s="199"/>
      <c r="Q15" s="61" t="s">
        <v>202</v>
      </c>
      <c r="R15" s="61"/>
    </row>
    <row r="16" spans="1:20" ht="15.45" customHeight="1" x14ac:dyDescent="0.2">
      <c r="A16" s="252"/>
      <c r="B16" s="253"/>
      <c r="C16" s="257"/>
      <c r="D16" s="230"/>
      <c r="E16" s="229"/>
      <c r="F16" s="230"/>
      <c r="G16" s="178" t="str">
        <f>"（電話）"&amp;学校基本情報!$C$15</f>
        <v>（電話）</v>
      </c>
      <c r="H16" s="179"/>
      <c r="I16" s="179"/>
      <c r="J16" s="179"/>
      <c r="K16" s="179"/>
      <c r="L16" s="179"/>
      <c r="M16" s="179"/>
      <c r="N16" s="179"/>
      <c r="O16" s="179"/>
      <c r="P16" s="180"/>
      <c r="Q16" s="174" t="s">
        <v>16</v>
      </c>
      <c r="R16" s="175"/>
      <c r="S16" s="175"/>
    </row>
    <row r="17" spans="1:21" s="3" customFormat="1" ht="25.95" customHeight="1" x14ac:dyDescent="0.2">
      <c r="A17" s="223" t="s">
        <v>34</v>
      </c>
      <c r="B17" s="190"/>
      <c r="C17" s="200" t="s">
        <v>37</v>
      </c>
      <c r="D17" s="201"/>
      <c r="E17" s="200" t="s">
        <v>39</v>
      </c>
      <c r="F17" s="201"/>
      <c r="G17" s="200" t="s">
        <v>40</v>
      </c>
      <c r="H17" s="202"/>
      <c r="I17" s="202"/>
      <c r="J17" s="202"/>
      <c r="K17" s="202"/>
      <c r="L17" s="202"/>
      <c r="M17" s="202"/>
      <c r="N17" s="202"/>
      <c r="O17" s="202"/>
      <c r="P17" s="201"/>
      <c r="Q17" s="172" t="str">
        <f>IF(OR(AND($B$24="",$B$25=""),$D$24="",$D$25="",$F$24="",$E$24="",$G$24="",$J$24&lt;1,$N$24&lt;0),"ERROR","OK")</f>
        <v>ERROR</v>
      </c>
      <c r="R17" s="173"/>
      <c r="S17" s="173"/>
    </row>
    <row r="18" spans="1:21" ht="15.45" customHeight="1" x14ac:dyDescent="0.2">
      <c r="A18" s="252" t="str">
        <f>IF(学校基本情報!$C$17="","",学校基本情報!$C$17)</f>
        <v/>
      </c>
      <c r="B18" s="253"/>
      <c r="C18" s="255" t="str">
        <f>IF(学校基本情報!$C$18="","",TEXT(学校基本情報!$C$18,"ggge年m月d日"))</f>
        <v/>
      </c>
      <c r="D18" s="226"/>
      <c r="E18" s="225" t="str">
        <f>IF(学校基本情報!$C$19="","",学校基本情報!$C$19)</f>
        <v/>
      </c>
      <c r="F18" s="226"/>
      <c r="G18" s="195" t="str">
        <f>"〒"&amp;TEXT(学校基本情報!$C$20,"000-0000")</f>
        <v>〒000-0000</v>
      </c>
      <c r="H18" s="196"/>
      <c r="I18" s="196"/>
      <c r="J18" s="196"/>
      <c r="K18" s="191"/>
      <c r="L18" s="191"/>
      <c r="M18" s="191"/>
      <c r="N18" s="191"/>
      <c r="O18" s="191"/>
      <c r="P18" s="192"/>
      <c r="Q18" s="172"/>
      <c r="R18" s="173"/>
      <c r="S18" s="173"/>
    </row>
    <row r="19" spans="1:21" ht="15.45" customHeight="1" x14ac:dyDescent="0.2">
      <c r="A19" s="252"/>
      <c r="B19" s="253"/>
      <c r="C19" s="256"/>
      <c r="D19" s="228"/>
      <c r="E19" s="227"/>
      <c r="F19" s="228"/>
      <c r="G19" s="197" t="str">
        <f>学校基本情報!$C$21&amp;学校基本情報!$C$22</f>
        <v/>
      </c>
      <c r="H19" s="198"/>
      <c r="I19" s="198"/>
      <c r="J19" s="198"/>
      <c r="K19" s="198"/>
      <c r="L19" s="198"/>
      <c r="M19" s="198"/>
      <c r="N19" s="198"/>
      <c r="O19" s="198"/>
      <c r="P19" s="199"/>
      <c r="U19" s="58"/>
    </row>
    <row r="20" spans="1:21" ht="15.45" customHeight="1" x14ac:dyDescent="0.2">
      <c r="A20" s="252"/>
      <c r="B20" s="253"/>
      <c r="C20" s="257"/>
      <c r="D20" s="230"/>
      <c r="E20" s="229"/>
      <c r="F20" s="230"/>
      <c r="G20" s="178" t="str">
        <f>"（電話）"&amp;学校基本情報!$C$23</f>
        <v>（電話）</v>
      </c>
      <c r="H20" s="179"/>
      <c r="I20" s="179"/>
      <c r="J20" s="179"/>
      <c r="K20" s="179"/>
      <c r="L20" s="179"/>
      <c r="M20" s="179"/>
      <c r="N20" s="179"/>
      <c r="O20" s="179"/>
      <c r="P20" s="180"/>
      <c r="U20" s="58"/>
    </row>
    <row r="21" spans="1:21" ht="24.9" customHeight="1" x14ac:dyDescent="0.2">
      <c r="A21" s="210" t="s">
        <v>1</v>
      </c>
      <c r="B21" s="211"/>
      <c r="C21" s="211"/>
      <c r="D21" s="211"/>
      <c r="E21" s="211"/>
      <c r="F21" s="211"/>
      <c r="G21" s="211"/>
      <c r="H21" s="211"/>
      <c r="I21" s="211"/>
      <c r="J21" s="211"/>
      <c r="K21" s="211"/>
      <c r="L21" s="211"/>
      <c r="M21" s="211"/>
      <c r="N21" s="211"/>
      <c r="O21" s="211"/>
      <c r="P21" s="212"/>
    </row>
    <row r="22" spans="1:21" ht="16.5" customHeight="1" x14ac:dyDescent="0.2">
      <c r="A22" s="221" t="s">
        <v>25</v>
      </c>
      <c r="B22" s="222"/>
      <c r="C22" s="189"/>
      <c r="D22" s="237" t="s">
        <v>27</v>
      </c>
      <c r="E22" s="221" t="s">
        <v>24</v>
      </c>
      <c r="F22" s="189"/>
      <c r="G22" s="221" t="s">
        <v>7</v>
      </c>
      <c r="H22" s="222"/>
      <c r="I22" s="189"/>
      <c r="J22" s="221" t="s">
        <v>6</v>
      </c>
      <c r="K22" s="222"/>
      <c r="L22" s="222"/>
      <c r="M22" s="222"/>
      <c r="N22" s="220" t="s">
        <v>9</v>
      </c>
      <c r="O22" s="220"/>
      <c r="P22" s="220"/>
    </row>
    <row r="23" spans="1:21" ht="30.75" customHeight="1" x14ac:dyDescent="0.2">
      <c r="A23" s="234"/>
      <c r="B23" s="235"/>
      <c r="C23" s="236"/>
      <c r="D23" s="238"/>
      <c r="E23" s="223"/>
      <c r="F23" s="190"/>
      <c r="G23" s="223"/>
      <c r="H23" s="224"/>
      <c r="I23" s="190"/>
      <c r="J23" s="223"/>
      <c r="K23" s="224"/>
      <c r="L23" s="224"/>
      <c r="M23" s="224"/>
      <c r="N23" s="220"/>
      <c r="O23" s="220"/>
      <c r="P23" s="220"/>
    </row>
    <row r="24" spans="1:21" ht="20.25" customHeight="1" x14ac:dyDescent="0.2">
      <c r="A24" s="32" t="str">
        <f>IF(B24="","（課程名）","")</f>
        <v>（課程名）</v>
      </c>
      <c r="B24" s="244"/>
      <c r="C24" s="245"/>
      <c r="D24" s="86"/>
      <c r="E24" s="231"/>
      <c r="F24" s="189"/>
      <c r="G24" s="246"/>
      <c r="H24" s="247"/>
      <c r="I24" s="248"/>
      <c r="J24" s="214">
        <f>SUM(E30,G30,L30)</f>
        <v>0</v>
      </c>
      <c r="K24" s="215"/>
      <c r="L24" s="215"/>
      <c r="M24" s="218" t="s">
        <v>200</v>
      </c>
      <c r="N24" s="214">
        <f>SUM(F30,I30,N30)</f>
        <v>0</v>
      </c>
      <c r="O24" s="215"/>
      <c r="P24" s="218" t="s">
        <v>200</v>
      </c>
      <c r="T24" s="10"/>
    </row>
    <row r="25" spans="1:21" ht="20.25" customHeight="1" x14ac:dyDescent="0.2">
      <c r="A25" s="57" t="str">
        <f>IF(B25="","（学科名）","")</f>
        <v>（学科名）</v>
      </c>
      <c r="B25" s="176"/>
      <c r="C25" s="177"/>
      <c r="D25" s="67"/>
      <c r="E25" s="232"/>
      <c r="F25" s="190"/>
      <c r="G25" s="249"/>
      <c r="H25" s="250"/>
      <c r="I25" s="251"/>
      <c r="J25" s="216"/>
      <c r="K25" s="217"/>
      <c r="L25" s="217"/>
      <c r="M25" s="219"/>
      <c r="N25" s="216"/>
      <c r="O25" s="217"/>
      <c r="P25" s="219"/>
      <c r="T25" s="10"/>
    </row>
    <row r="26" spans="1:21" x14ac:dyDescent="0.2">
      <c r="B26" s="4"/>
      <c r="C26" s="4"/>
      <c r="D26" s="4"/>
      <c r="E26" s="4"/>
      <c r="F26" s="4"/>
      <c r="G26" s="4"/>
      <c r="H26" s="4"/>
      <c r="I26" s="4"/>
      <c r="J26" s="4"/>
      <c r="K26" s="4"/>
      <c r="L26" s="4"/>
      <c r="Q26" s="61" t="s">
        <v>202</v>
      </c>
      <c r="R26" s="61"/>
    </row>
    <row r="27" spans="1:21" ht="13.5" customHeight="1" x14ac:dyDescent="0.2">
      <c r="A27" s="206" t="s">
        <v>13</v>
      </c>
      <c r="B27" s="206"/>
      <c r="C27" s="206"/>
      <c r="D27" s="206"/>
      <c r="E27" s="206"/>
      <c r="F27" s="206"/>
      <c r="G27" s="206"/>
      <c r="H27" s="206"/>
      <c r="I27" s="206"/>
      <c r="J27" s="206"/>
      <c r="K27" s="206"/>
      <c r="L27" s="206"/>
      <c r="M27" s="206"/>
      <c r="N27" s="206"/>
      <c r="O27" s="206"/>
      <c r="P27" s="206"/>
      <c r="Q27" s="174" t="s">
        <v>13</v>
      </c>
      <c r="R27" s="175"/>
      <c r="S27" s="175"/>
    </row>
    <row r="28" spans="1:21" ht="25.65" customHeight="1" x14ac:dyDescent="0.2">
      <c r="A28" s="221" t="s">
        <v>26</v>
      </c>
      <c r="B28" s="222"/>
      <c r="C28" s="222"/>
      <c r="D28" s="189"/>
      <c r="E28" s="200" t="s">
        <v>33</v>
      </c>
      <c r="F28" s="202"/>
      <c r="G28" s="202"/>
      <c r="H28" s="202"/>
      <c r="I28" s="202"/>
      <c r="J28" s="202"/>
      <c r="K28" s="202"/>
      <c r="L28" s="202"/>
      <c r="M28" s="202"/>
      <c r="N28" s="202"/>
      <c r="O28" s="202"/>
      <c r="P28" s="201"/>
      <c r="Q28" s="172" t="str">
        <f>IF($R$31="OK",IF(OR($C$31="",$D$31="",$C$34="",$C$34&lt;=0,$C$36="",$G$36&lt;=0,$L$36&lt;=0,$A$39="",$A$42=""),"ERROR","OK"),"ERROR")</f>
        <v>ERROR</v>
      </c>
      <c r="R28" s="173"/>
      <c r="S28" s="173"/>
    </row>
    <row r="29" spans="1:21" ht="25.65" customHeight="1" x14ac:dyDescent="0.2">
      <c r="A29" s="210" t="str">
        <f>B24&amp;"　"&amp;B25</f>
        <v>　</v>
      </c>
      <c r="B29" s="211"/>
      <c r="C29" s="211"/>
      <c r="D29" s="212"/>
      <c r="E29" s="202" t="s">
        <v>10</v>
      </c>
      <c r="F29" s="201"/>
      <c r="G29" s="200" t="s">
        <v>11</v>
      </c>
      <c r="H29" s="202"/>
      <c r="I29" s="202"/>
      <c r="J29" s="202"/>
      <c r="K29" s="201"/>
      <c r="L29" s="200" t="str">
        <f>IF(D24="３年","３年","")</f>
        <v/>
      </c>
      <c r="M29" s="202"/>
      <c r="N29" s="202"/>
      <c r="O29" s="202"/>
      <c r="P29" s="201"/>
      <c r="Q29" s="172"/>
      <c r="R29" s="173"/>
      <c r="S29" s="173"/>
    </row>
    <row r="30" spans="1:21" ht="25.5" customHeight="1" x14ac:dyDescent="0.2">
      <c r="A30" s="234" t="s">
        <v>32</v>
      </c>
      <c r="B30" s="236"/>
      <c r="C30" s="234" t="s">
        <v>8</v>
      </c>
      <c r="D30" s="236"/>
      <c r="E30" s="187"/>
      <c r="F30" s="187"/>
      <c r="G30" s="181"/>
      <c r="H30" s="183"/>
      <c r="I30" s="181"/>
      <c r="J30" s="182"/>
      <c r="K30" s="183"/>
      <c r="L30" s="181"/>
      <c r="M30" s="183"/>
      <c r="N30" s="181"/>
      <c r="O30" s="182"/>
      <c r="P30" s="183"/>
    </row>
    <row r="31" spans="1:21" ht="25.95" customHeight="1" x14ac:dyDescent="0.2">
      <c r="A31" s="204"/>
      <c r="B31" s="205"/>
      <c r="C31" s="60" t="s">
        <v>218</v>
      </c>
      <c r="D31" s="59"/>
      <c r="E31" s="188"/>
      <c r="F31" s="188"/>
      <c r="G31" s="184"/>
      <c r="H31" s="186"/>
      <c r="I31" s="184"/>
      <c r="J31" s="185"/>
      <c r="K31" s="186"/>
      <c r="L31" s="184"/>
      <c r="M31" s="186"/>
      <c r="N31" s="184"/>
      <c r="O31" s="185"/>
      <c r="P31" s="186"/>
      <c r="R31" s="65" t="str">
        <f>IF(OR($E$30="",$F$30="",$G$30="",$I$30=""),"ERROR",IF($D$24="２年","OK",IF(OR($L$30="",$N$30=""),"ERROR","OK")))</f>
        <v>ERROR</v>
      </c>
    </row>
    <row r="32" spans="1:21" ht="13.5" customHeight="1" x14ac:dyDescent="0.2">
      <c r="A32" s="11" t="s">
        <v>207</v>
      </c>
      <c r="B32" s="12"/>
      <c r="C32" s="5"/>
      <c r="D32" s="5"/>
      <c r="E32" s="6"/>
      <c r="F32" s="6"/>
      <c r="G32" s="6"/>
      <c r="H32" s="6"/>
      <c r="I32" s="6"/>
      <c r="J32" s="6"/>
      <c r="K32" s="6"/>
      <c r="L32" s="6"/>
      <c r="M32" s="6"/>
      <c r="N32" s="6"/>
      <c r="O32" s="6"/>
      <c r="P32" s="7"/>
    </row>
    <row r="33" spans="1:17" ht="27" customHeight="1" x14ac:dyDescent="0.2">
      <c r="A33" s="241"/>
      <c r="B33" s="242"/>
      <c r="C33" s="242"/>
      <c r="D33" s="242"/>
      <c r="E33" s="242"/>
      <c r="F33" s="242"/>
      <c r="G33" s="242"/>
      <c r="H33" s="242"/>
      <c r="I33" s="242"/>
      <c r="J33" s="242"/>
      <c r="K33" s="242"/>
      <c r="L33" s="242"/>
      <c r="M33" s="242"/>
      <c r="N33" s="242"/>
      <c r="O33" s="242"/>
      <c r="P33" s="243"/>
    </row>
    <row r="34" spans="1:17" ht="13.5" customHeight="1" x14ac:dyDescent="0.2">
      <c r="A34" s="261" t="s">
        <v>41</v>
      </c>
      <c r="B34" s="394" t="s">
        <v>236</v>
      </c>
      <c r="C34" s="181"/>
      <c r="D34" s="183"/>
      <c r="E34" s="221" t="s">
        <v>31</v>
      </c>
      <c r="F34" s="189"/>
      <c r="G34" s="195" t="s">
        <v>29</v>
      </c>
      <c r="H34" s="196"/>
      <c r="I34" s="196"/>
      <c r="J34" s="196"/>
      <c r="K34" s="213"/>
      <c r="L34" s="221" t="s">
        <v>30</v>
      </c>
      <c r="M34" s="222"/>
      <c r="N34" s="222"/>
      <c r="O34" s="222"/>
      <c r="P34" s="189"/>
    </row>
    <row r="35" spans="1:17" ht="13.5" customHeight="1" x14ac:dyDescent="0.2">
      <c r="A35" s="261"/>
      <c r="B35" s="394"/>
      <c r="C35" s="239"/>
      <c r="D35" s="240"/>
      <c r="E35" s="234"/>
      <c r="F35" s="236"/>
      <c r="G35" s="258"/>
      <c r="H35" s="259"/>
      <c r="I35" s="259"/>
      <c r="J35" s="259"/>
      <c r="K35" s="260"/>
      <c r="L35" s="223"/>
      <c r="M35" s="224"/>
      <c r="N35" s="224"/>
      <c r="O35" s="224"/>
      <c r="P35" s="190"/>
    </row>
    <row r="36" spans="1:17" ht="25.95" customHeight="1" x14ac:dyDescent="0.2">
      <c r="A36" s="261"/>
      <c r="B36" s="395" t="s">
        <v>237</v>
      </c>
      <c r="C36" s="262"/>
      <c r="D36" s="263"/>
      <c r="E36" s="223"/>
      <c r="F36" s="190"/>
      <c r="G36" s="207"/>
      <c r="H36" s="208"/>
      <c r="I36" s="208"/>
      <c r="J36" s="208"/>
      <c r="K36" s="209"/>
      <c r="L36" s="207"/>
      <c r="M36" s="208"/>
      <c r="N36" s="208"/>
      <c r="O36" s="208"/>
      <c r="P36" s="209"/>
    </row>
    <row r="37" spans="1:17" ht="25.5" customHeight="1" x14ac:dyDescent="0.2">
      <c r="A37" s="210" t="s">
        <v>2</v>
      </c>
      <c r="B37" s="211"/>
      <c r="C37" s="211"/>
      <c r="D37" s="211"/>
      <c r="E37" s="211"/>
      <c r="F37" s="211"/>
      <c r="G37" s="211"/>
      <c r="H37" s="211"/>
      <c r="I37" s="211"/>
      <c r="J37" s="211"/>
      <c r="K37" s="211"/>
      <c r="L37" s="211"/>
      <c r="M37" s="211"/>
      <c r="N37" s="211"/>
      <c r="O37" s="211"/>
      <c r="P37" s="212"/>
    </row>
    <row r="38" spans="1:17" ht="15" customHeight="1" x14ac:dyDescent="0.2">
      <c r="A38" s="195" t="s">
        <v>3</v>
      </c>
      <c r="B38" s="196"/>
      <c r="C38" s="196"/>
      <c r="D38" s="196"/>
      <c r="E38" s="196"/>
      <c r="F38" s="196"/>
      <c r="G38" s="196"/>
      <c r="H38" s="196"/>
      <c r="I38" s="196"/>
      <c r="J38" s="196"/>
      <c r="K38" s="196"/>
      <c r="L38" s="196"/>
      <c r="M38" s="196"/>
      <c r="N38" s="196"/>
      <c r="O38" s="196"/>
      <c r="P38" s="213"/>
    </row>
    <row r="39" spans="1:17" ht="15" customHeight="1" x14ac:dyDescent="0.2">
      <c r="A39" s="166"/>
      <c r="B39" s="167"/>
      <c r="C39" s="167"/>
      <c r="D39" s="167"/>
      <c r="E39" s="167"/>
      <c r="F39" s="167"/>
      <c r="G39" s="167"/>
      <c r="H39" s="167"/>
      <c r="I39" s="167"/>
      <c r="J39" s="167"/>
      <c r="K39" s="167"/>
      <c r="L39" s="167"/>
      <c r="M39" s="167"/>
      <c r="N39" s="167"/>
      <c r="O39" s="167"/>
      <c r="P39" s="168"/>
    </row>
    <row r="40" spans="1:17" ht="15" customHeight="1" x14ac:dyDescent="0.2">
      <c r="A40" s="166"/>
      <c r="B40" s="167"/>
      <c r="C40" s="167"/>
      <c r="D40" s="167"/>
      <c r="E40" s="167"/>
      <c r="F40" s="167"/>
      <c r="G40" s="167"/>
      <c r="H40" s="167"/>
      <c r="I40" s="167"/>
      <c r="J40" s="167"/>
      <c r="K40" s="167"/>
      <c r="L40" s="167"/>
      <c r="M40" s="167"/>
      <c r="N40" s="167"/>
      <c r="O40" s="167"/>
      <c r="P40" s="168"/>
    </row>
    <row r="41" spans="1:17" ht="15" customHeight="1" x14ac:dyDescent="0.2">
      <c r="A41" s="258" t="s">
        <v>4</v>
      </c>
      <c r="B41" s="259"/>
      <c r="C41" s="259"/>
      <c r="D41" s="259"/>
      <c r="E41" s="259"/>
      <c r="F41" s="259"/>
      <c r="G41" s="259"/>
      <c r="H41" s="259"/>
      <c r="I41" s="259"/>
      <c r="J41" s="259"/>
      <c r="K41" s="259"/>
      <c r="L41" s="259"/>
      <c r="M41" s="259"/>
      <c r="N41" s="259"/>
      <c r="O41" s="259"/>
      <c r="P41" s="260"/>
    </row>
    <row r="42" spans="1:17" ht="15" customHeight="1" x14ac:dyDescent="0.2">
      <c r="A42" s="166"/>
      <c r="B42" s="167"/>
      <c r="C42" s="167"/>
      <c r="D42" s="167"/>
      <c r="E42" s="167"/>
      <c r="F42" s="167"/>
      <c r="G42" s="167"/>
      <c r="H42" s="167"/>
      <c r="I42" s="167"/>
      <c r="J42" s="167"/>
      <c r="K42" s="167"/>
      <c r="L42" s="167"/>
      <c r="M42" s="167"/>
      <c r="N42" s="167"/>
      <c r="O42" s="167"/>
      <c r="P42" s="168"/>
    </row>
    <row r="43" spans="1:17" ht="15" customHeight="1" x14ac:dyDescent="0.2">
      <c r="A43" s="166"/>
      <c r="B43" s="167"/>
      <c r="C43" s="167"/>
      <c r="D43" s="167"/>
      <c r="E43" s="167"/>
      <c r="F43" s="167"/>
      <c r="G43" s="167"/>
      <c r="H43" s="167"/>
      <c r="I43" s="167"/>
      <c r="J43" s="167"/>
      <c r="K43" s="167"/>
      <c r="L43" s="167"/>
      <c r="M43" s="167"/>
      <c r="N43" s="167"/>
      <c r="O43" s="167"/>
      <c r="P43" s="168"/>
    </row>
    <row r="44" spans="1:17" ht="15" customHeight="1" x14ac:dyDescent="0.2">
      <c r="A44" s="258" t="s">
        <v>5</v>
      </c>
      <c r="B44" s="259"/>
      <c r="C44" s="259"/>
      <c r="D44" s="259"/>
      <c r="E44" s="259"/>
      <c r="F44" s="259"/>
      <c r="G44" s="259"/>
      <c r="H44" s="259"/>
      <c r="I44" s="259"/>
      <c r="J44" s="259"/>
      <c r="K44" s="259"/>
      <c r="L44" s="259"/>
      <c r="M44" s="259"/>
      <c r="N44" s="259"/>
      <c r="O44" s="259"/>
      <c r="P44" s="260"/>
    </row>
    <row r="45" spans="1:17" ht="15" customHeight="1" x14ac:dyDescent="0.2">
      <c r="A45" s="166"/>
      <c r="B45" s="167"/>
      <c r="C45" s="167"/>
      <c r="D45" s="167"/>
      <c r="E45" s="167"/>
      <c r="F45" s="167"/>
      <c r="G45" s="167"/>
      <c r="H45" s="167"/>
      <c r="I45" s="167"/>
      <c r="J45" s="167"/>
      <c r="K45" s="167"/>
      <c r="L45" s="167"/>
      <c r="M45" s="167"/>
      <c r="N45" s="167"/>
      <c r="O45" s="167"/>
      <c r="P45" s="168"/>
    </row>
    <row r="46" spans="1:17" ht="15" customHeight="1" x14ac:dyDescent="0.2">
      <c r="A46" s="241"/>
      <c r="B46" s="242"/>
      <c r="C46" s="242"/>
      <c r="D46" s="242"/>
      <c r="E46" s="242"/>
      <c r="F46" s="242"/>
      <c r="G46" s="242"/>
      <c r="H46" s="242"/>
      <c r="I46" s="242"/>
      <c r="J46" s="242"/>
      <c r="K46" s="242"/>
      <c r="L46" s="242"/>
      <c r="M46" s="242"/>
      <c r="N46" s="242"/>
      <c r="O46" s="242"/>
      <c r="P46" s="243"/>
    </row>
    <row r="47" spans="1:17" x14ac:dyDescent="0.2">
      <c r="A47" s="1" t="s">
        <v>20</v>
      </c>
      <c r="B47" s="264"/>
      <c r="C47" s="264"/>
      <c r="D47" s="264"/>
      <c r="E47" s="264"/>
      <c r="F47" s="264"/>
      <c r="G47" s="264"/>
      <c r="H47" s="264"/>
      <c r="I47" s="264"/>
      <c r="J47" s="264"/>
      <c r="K47" s="264"/>
      <c r="L47" s="264"/>
      <c r="M47" s="264"/>
      <c r="N47" s="264"/>
      <c r="O47" s="264"/>
      <c r="P47" s="264"/>
      <c r="Q47" s="264"/>
    </row>
    <row r="48" spans="1:17" ht="40.5" customHeight="1" x14ac:dyDescent="0.2">
      <c r="A48" s="203" t="s">
        <v>219</v>
      </c>
      <c r="B48" s="203"/>
      <c r="C48" s="203"/>
      <c r="D48" s="203"/>
      <c r="E48" s="203"/>
      <c r="F48" s="203"/>
      <c r="G48" s="203"/>
      <c r="H48" s="203"/>
      <c r="I48" s="203"/>
      <c r="J48" s="203"/>
      <c r="K48" s="203"/>
      <c r="L48" s="203"/>
      <c r="M48" s="203"/>
      <c r="N48" s="203"/>
      <c r="O48" s="203"/>
      <c r="P48" s="203"/>
      <c r="Q48" s="4"/>
    </row>
    <row r="49" spans="1:17" ht="27" customHeight="1" x14ac:dyDescent="0.2">
      <c r="A49" s="203" t="s">
        <v>220</v>
      </c>
      <c r="B49" s="203"/>
      <c r="C49" s="203"/>
      <c r="D49" s="203"/>
      <c r="E49" s="203"/>
      <c r="F49" s="203"/>
      <c r="G49" s="203"/>
      <c r="H49" s="203"/>
      <c r="I49" s="203"/>
      <c r="J49" s="203"/>
      <c r="K49" s="203"/>
      <c r="L49" s="203"/>
      <c r="M49" s="203"/>
      <c r="N49" s="203"/>
      <c r="O49" s="203"/>
      <c r="P49" s="203"/>
      <c r="Q49" s="4"/>
    </row>
    <row r="50" spans="1:17" ht="27" customHeight="1" x14ac:dyDescent="0.2">
      <c r="A50" s="203" t="s">
        <v>221</v>
      </c>
      <c r="B50" s="203"/>
      <c r="C50" s="203"/>
      <c r="D50" s="203"/>
      <c r="E50" s="203"/>
      <c r="F50" s="203"/>
      <c r="G50" s="203"/>
      <c r="H50" s="203"/>
      <c r="I50" s="203"/>
      <c r="J50" s="203"/>
      <c r="K50" s="203"/>
      <c r="L50" s="203"/>
      <c r="M50" s="203"/>
      <c r="N50" s="203"/>
      <c r="O50" s="203"/>
      <c r="P50" s="203"/>
      <c r="Q50" s="4"/>
    </row>
    <row r="51" spans="1:17" ht="13.5" customHeight="1" x14ac:dyDescent="0.2">
      <c r="A51" s="203" t="s">
        <v>222</v>
      </c>
      <c r="B51" s="203"/>
      <c r="C51" s="203"/>
      <c r="D51" s="203"/>
      <c r="E51" s="203"/>
      <c r="F51" s="203"/>
      <c r="G51" s="203"/>
      <c r="H51" s="203"/>
      <c r="I51" s="203"/>
      <c r="J51" s="203"/>
      <c r="K51" s="203"/>
      <c r="L51" s="203"/>
      <c r="M51" s="203"/>
      <c r="N51" s="203"/>
      <c r="O51" s="203"/>
      <c r="P51" s="203"/>
      <c r="Q51" s="4"/>
    </row>
    <row r="52" spans="1:17" ht="27" customHeight="1" x14ac:dyDescent="0.2">
      <c r="A52" s="203" t="s">
        <v>241</v>
      </c>
      <c r="B52" s="203"/>
      <c r="C52" s="203"/>
      <c r="D52" s="203"/>
      <c r="E52" s="203"/>
      <c r="F52" s="203"/>
      <c r="G52" s="203"/>
      <c r="H52" s="203"/>
      <c r="I52" s="203"/>
      <c r="J52" s="203"/>
      <c r="K52" s="203"/>
      <c r="L52" s="203"/>
      <c r="M52" s="203"/>
      <c r="N52" s="203"/>
      <c r="O52" s="203"/>
      <c r="P52" s="203"/>
      <c r="Q52" s="4"/>
    </row>
    <row r="53" spans="1:17" ht="27" customHeight="1" x14ac:dyDescent="0.2">
      <c r="A53" s="203" t="s">
        <v>223</v>
      </c>
      <c r="B53" s="203"/>
      <c r="C53" s="203"/>
      <c r="D53" s="203"/>
      <c r="E53" s="203"/>
      <c r="F53" s="203"/>
      <c r="G53" s="203"/>
      <c r="H53" s="203"/>
      <c r="I53" s="203"/>
      <c r="J53" s="203"/>
      <c r="K53" s="203"/>
      <c r="L53" s="203"/>
      <c r="M53" s="203"/>
      <c r="N53" s="203"/>
      <c r="O53" s="203"/>
      <c r="P53" s="203"/>
      <c r="Q53" s="4"/>
    </row>
    <row r="54" spans="1:17" ht="27" customHeight="1" x14ac:dyDescent="0.2">
      <c r="A54" s="203" t="s">
        <v>224</v>
      </c>
      <c r="B54" s="203"/>
      <c r="C54" s="203"/>
      <c r="D54" s="203"/>
      <c r="E54" s="203"/>
      <c r="F54" s="203"/>
      <c r="G54" s="203"/>
      <c r="H54" s="203"/>
      <c r="I54" s="203"/>
      <c r="J54" s="203"/>
      <c r="K54" s="203"/>
      <c r="L54" s="203"/>
      <c r="M54" s="203"/>
      <c r="N54" s="203"/>
      <c r="O54" s="203"/>
      <c r="P54" s="203"/>
      <c r="Q54" s="4"/>
    </row>
    <row r="55" spans="1:17" x14ac:dyDescent="0.2">
      <c r="B55" s="2"/>
    </row>
    <row r="56" spans="1:17" x14ac:dyDescent="0.2">
      <c r="A56" s="1" t="s">
        <v>21</v>
      </c>
      <c r="B56" s="4"/>
      <c r="C56" s="4"/>
      <c r="D56" s="4"/>
      <c r="E56" s="4"/>
      <c r="F56" s="4"/>
      <c r="G56" s="4"/>
      <c r="H56" s="4"/>
      <c r="I56" s="4"/>
      <c r="J56" s="4"/>
      <c r="K56" s="4"/>
      <c r="L56" s="4"/>
      <c r="M56" s="4"/>
      <c r="N56" s="4"/>
      <c r="O56" s="4"/>
      <c r="P56" s="4"/>
      <c r="Q56" s="4"/>
    </row>
    <row r="57" spans="1:17" ht="13.5" customHeight="1" x14ac:dyDescent="0.2">
      <c r="A57" s="1" t="s">
        <v>22</v>
      </c>
      <c r="B57" s="4"/>
      <c r="C57" s="4"/>
      <c r="D57" s="4"/>
      <c r="E57" s="4"/>
      <c r="F57" s="4"/>
      <c r="G57" s="4"/>
      <c r="H57" s="4"/>
      <c r="I57" s="4"/>
      <c r="J57" s="4"/>
      <c r="K57" s="4"/>
      <c r="L57" s="4"/>
      <c r="M57" s="4"/>
      <c r="N57" s="4"/>
      <c r="O57" s="4"/>
      <c r="P57" s="4"/>
      <c r="Q57" s="4"/>
    </row>
    <row r="58" spans="1:17" x14ac:dyDescent="0.2">
      <c r="A58" s="1" t="s">
        <v>23</v>
      </c>
      <c r="B58" s="264"/>
      <c r="C58" s="264"/>
      <c r="D58" s="264"/>
      <c r="E58" s="264"/>
      <c r="F58" s="264"/>
      <c r="G58" s="264"/>
      <c r="H58" s="264"/>
      <c r="I58" s="264"/>
      <c r="J58" s="264"/>
      <c r="K58" s="264"/>
      <c r="L58" s="264"/>
      <c r="M58" s="264"/>
      <c r="N58" s="264"/>
      <c r="O58" s="264"/>
      <c r="P58" s="264"/>
      <c r="Q58" s="264"/>
    </row>
    <row r="59" spans="1:17" ht="13.5" customHeight="1" x14ac:dyDescent="0.2">
      <c r="A59" s="203" t="s">
        <v>42</v>
      </c>
      <c r="B59" s="203"/>
      <c r="C59" s="203"/>
      <c r="D59" s="203"/>
      <c r="E59" s="203"/>
      <c r="F59" s="203"/>
      <c r="G59" s="203"/>
      <c r="H59" s="203"/>
      <c r="I59" s="203"/>
      <c r="J59" s="203"/>
      <c r="K59" s="203"/>
      <c r="L59" s="203"/>
      <c r="M59" s="203"/>
      <c r="N59" s="203"/>
      <c r="O59" s="203"/>
      <c r="P59" s="203"/>
      <c r="Q59" s="4"/>
    </row>
    <row r="60" spans="1:17" x14ac:dyDescent="0.2">
      <c r="B60" s="2"/>
    </row>
    <row r="61" spans="1:17" x14ac:dyDescent="0.2">
      <c r="B61" s="2"/>
    </row>
  </sheetData>
  <sheetProtection sheet="1" formatCells="0" formatColumns="0" formatRows="0" insertColumns="0" insertRows="0" insertHyperlinks="0" deleteColumns="0" deleteRows="0" sort="0" autoFilter="0" pivotTables="0"/>
  <mergeCells count="92">
    <mergeCell ref="A54:P54"/>
    <mergeCell ref="A59:P59"/>
    <mergeCell ref="A44:P44"/>
    <mergeCell ref="A34:A36"/>
    <mergeCell ref="B34:B35"/>
    <mergeCell ref="E34:F36"/>
    <mergeCell ref="C36:D36"/>
    <mergeCell ref="B47:Q47"/>
    <mergeCell ref="G34:K35"/>
    <mergeCell ref="G36:K36"/>
    <mergeCell ref="A41:P41"/>
    <mergeCell ref="B58:Q58"/>
    <mergeCell ref="A48:P48"/>
    <mergeCell ref="A51:P51"/>
    <mergeCell ref="A52:P52"/>
    <mergeCell ref="A45:P46"/>
    <mergeCell ref="A1:P1"/>
    <mergeCell ref="G24:I25"/>
    <mergeCell ref="E22:F23"/>
    <mergeCell ref="A13:B13"/>
    <mergeCell ref="A17:B17"/>
    <mergeCell ref="A14:B16"/>
    <mergeCell ref="A18:B20"/>
    <mergeCell ref="A21:P21"/>
    <mergeCell ref="B5:P5"/>
    <mergeCell ref="G13:P13"/>
    <mergeCell ref="C13:D13"/>
    <mergeCell ref="C14:D16"/>
    <mergeCell ref="C17:D17"/>
    <mergeCell ref="C18:D20"/>
    <mergeCell ref="A12:P12"/>
    <mergeCell ref="A11:P11"/>
    <mergeCell ref="A3:P3"/>
    <mergeCell ref="L34:P35"/>
    <mergeCell ref="A22:C23"/>
    <mergeCell ref="D22:D23"/>
    <mergeCell ref="C30:D30"/>
    <mergeCell ref="A28:D28"/>
    <mergeCell ref="A29:D29"/>
    <mergeCell ref="C34:D35"/>
    <mergeCell ref="E14:F16"/>
    <mergeCell ref="A33:P33"/>
    <mergeCell ref="G22:I23"/>
    <mergeCell ref="G17:P17"/>
    <mergeCell ref="B24:C24"/>
    <mergeCell ref="A30:B30"/>
    <mergeCell ref="E13:F13"/>
    <mergeCell ref="E28:P28"/>
    <mergeCell ref="J22:M23"/>
    <mergeCell ref="G29:K29"/>
    <mergeCell ref="L29:P29"/>
    <mergeCell ref="E18:F20"/>
    <mergeCell ref="N24:O25"/>
    <mergeCell ref="E24:E25"/>
    <mergeCell ref="E17:F17"/>
    <mergeCell ref="E29:F29"/>
    <mergeCell ref="A53:P53"/>
    <mergeCell ref="A49:P49"/>
    <mergeCell ref="A50:P50"/>
    <mergeCell ref="A31:B31"/>
    <mergeCell ref="A27:P27"/>
    <mergeCell ref="L36:P36"/>
    <mergeCell ref="A37:P37"/>
    <mergeCell ref="A38:P38"/>
    <mergeCell ref="E30:E31"/>
    <mergeCell ref="G19:P19"/>
    <mergeCell ref="J24:L25"/>
    <mergeCell ref="M24:M25"/>
    <mergeCell ref="P24:P25"/>
    <mergeCell ref="N22:P23"/>
    <mergeCell ref="K14:P14"/>
    <mergeCell ref="K18:P18"/>
    <mergeCell ref="G14:J14"/>
    <mergeCell ref="G18:J18"/>
    <mergeCell ref="G16:P16"/>
    <mergeCell ref="G15:P15"/>
    <mergeCell ref="A42:P43"/>
    <mergeCell ref="A39:P40"/>
    <mergeCell ref="S1:S3"/>
    <mergeCell ref="R9:T10"/>
    <mergeCell ref="Q17:S18"/>
    <mergeCell ref="Q16:S16"/>
    <mergeCell ref="Q27:S27"/>
    <mergeCell ref="Q28:S29"/>
    <mergeCell ref="B25:C25"/>
    <mergeCell ref="G20:P20"/>
    <mergeCell ref="N30:P31"/>
    <mergeCell ref="L30:M31"/>
    <mergeCell ref="I30:K31"/>
    <mergeCell ref="G30:H31"/>
    <mergeCell ref="F30:F31"/>
    <mergeCell ref="F24:F25"/>
  </mergeCells>
  <phoneticPr fontId="18"/>
  <conditionalFormatting sqref="A33:P33">
    <cfRule type="containsBlanks" dxfId="36" priority="1">
      <formula>LEN(TRIM(A33))=0</formula>
    </cfRule>
  </conditionalFormatting>
  <conditionalFormatting sqref="A45:P46">
    <cfRule type="containsBlanks" dxfId="35" priority="3">
      <formula>LEN(TRIM(A45))=0</formula>
    </cfRule>
  </conditionalFormatting>
  <conditionalFormatting sqref="E30:P31 B24:I25 A31:D31 C34:D36 G36:P36 A39:P40 A42:P43">
    <cfRule type="containsBlanks" dxfId="34" priority="4">
      <formula>LEN(TRIM(A24))=0</formula>
    </cfRule>
  </conditionalFormatting>
  <conditionalFormatting sqref="L29:P31">
    <cfRule type="expression" dxfId="33" priority="2">
      <formula>$D$24="２年"</formula>
    </cfRule>
  </conditionalFormatting>
  <dataValidations xWindow="679" yWindow="645" count="18">
    <dataValidation type="list" allowBlank="1" showInputMessage="1" showErrorMessage="1" sqref="D24" xr:uid="{00000000-0002-0000-0000-000000000000}">
      <formula1>"２年,３年"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J24:L25 N24:O25"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P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P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5 C36: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L30:M31" xr:uid="{3C21D165-21C8-4BC5-8CBA-981F8C132350}">
      <formula1>0</formula1>
    </dataValidation>
    <dataValidation type="whole" imeMode="halfAlpha" operator="greaterThanOrEqual" allowBlank="1" showInputMessage="1" promptTitle="数字のみで入力ください" prompt="　" sqref="F30:F31 I30:K31 N30:P31" xr:uid="{1BF543F5-A0EE-483F-AEFA-0499D8436ACE}">
      <formula1>0</formula1>
    </dataValidation>
    <dataValidation allowBlank="1" showInputMessage="1" showErrorMessage="1" promptTitle="学則等で定めている評価方法を簡潔に記入ください" prompt="（例）出席状況と年２回の試験により評価、等" sqref="G24:I25" xr:uid="{A8D9B91D-71F3-4A45-97D7-E21E194CE181}"/>
    <dataValidation allowBlank="1" showInputMessage="1" showErrorMessage="1" promptTitle="研修の具体的計画等について記入ください" prompt="研修の内容や年間の実施回数等、具体的に記入ください" sqref="A39:P40" xr:uid="{89469227-3C91-479E-B97F-1B53750018A7}"/>
    <dataValidation allowBlank="1" showInputMessage="1" showErrorMessage="1" prompt="教育上の数量的・具体的な到達目標や、実習の具体的計画、どのような人材を養成するのか等について記入ください。" sqref="A42:P43" xr:uid="{0E51FE23-51B1-41FD-B812-809CB0300A70}"/>
  </dataValidations>
  <printOptions horizontalCentered="1"/>
  <pageMargins left="0.35433070866141736" right="0.35433070866141736" top="0.59055118110236227" bottom="0.59055118110236227" header="0.51181102362204722" footer="0.51181102362204722"/>
  <pageSetup paperSize="9" orientation="portrait" r:id="rId1"/>
  <rowBreaks count="1" manualBreakCount="1">
    <brk id="4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zoomScale="85" zoomScaleNormal="55" zoomScaleSheetLayoutView="85" zoomScalePageLayoutView="85" workbookViewId="0">
      <selection activeCell="A15" sqref="A15"/>
    </sheetView>
  </sheetViews>
  <sheetFormatPr defaultRowHeight="13.2" outlineLevelRow="1" x14ac:dyDescent="0.2"/>
  <cols>
    <col min="1" max="2" width="22.6640625" style="94" customWidth="1"/>
    <col min="3" max="3" width="30.88671875" style="94" customWidth="1"/>
    <col min="4" max="4" width="22.6640625" style="94" customWidth="1"/>
    <col min="5" max="5" width="30.88671875" style="94" customWidth="1"/>
    <col min="6" max="7" width="9" style="94"/>
    <col min="8" max="11" width="25.33203125" style="94" customWidth="1"/>
    <col min="12" max="248" width="9" style="94"/>
    <col min="249" max="249" width="9.6640625" style="94" customWidth="1"/>
    <col min="250" max="253" width="29" style="94" customWidth="1"/>
    <col min="254" max="258" width="0" style="94" hidden="1" customWidth="1"/>
    <col min="259" max="504" width="9" style="94"/>
    <col min="505" max="505" width="9.6640625" style="94" customWidth="1"/>
    <col min="506" max="509" width="29" style="94" customWidth="1"/>
    <col min="510" max="514" width="0" style="94" hidden="1" customWidth="1"/>
    <col min="515" max="760" width="9" style="94"/>
    <col min="761" max="761" width="9.6640625" style="94" customWidth="1"/>
    <col min="762" max="765" width="29" style="94" customWidth="1"/>
    <col min="766" max="770" width="0" style="94" hidden="1" customWidth="1"/>
    <col min="771" max="1016" width="9" style="94"/>
    <col min="1017" max="1017" width="9.6640625" style="94" customWidth="1"/>
    <col min="1018" max="1021" width="29" style="94" customWidth="1"/>
    <col min="1022" max="1026" width="0" style="94" hidden="1" customWidth="1"/>
    <col min="1027" max="1272" width="9" style="94"/>
    <col min="1273" max="1273" width="9.6640625" style="94" customWidth="1"/>
    <col min="1274" max="1277" width="29" style="94" customWidth="1"/>
    <col min="1278" max="1282" width="0" style="94" hidden="1" customWidth="1"/>
    <col min="1283" max="1528" width="9" style="94"/>
    <col min="1529" max="1529" width="9.6640625" style="94" customWidth="1"/>
    <col min="1530" max="1533" width="29" style="94" customWidth="1"/>
    <col min="1534" max="1538" width="0" style="94" hidden="1" customWidth="1"/>
    <col min="1539" max="1784" width="9" style="94"/>
    <col min="1785" max="1785" width="9.6640625" style="94" customWidth="1"/>
    <col min="1786" max="1789" width="29" style="94" customWidth="1"/>
    <col min="1790" max="1794" width="0" style="94" hidden="1" customWidth="1"/>
    <col min="1795" max="2040" width="9" style="94"/>
    <col min="2041" max="2041" width="9.6640625" style="94" customWidth="1"/>
    <col min="2042" max="2045" width="29" style="94" customWidth="1"/>
    <col min="2046" max="2050" width="0" style="94" hidden="1" customWidth="1"/>
    <col min="2051" max="2296" width="9" style="94"/>
    <col min="2297" max="2297" width="9.6640625" style="94" customWidth="1"/>
    <col min="2298" max="2301" width="29" style="94" customWidth="1"/>
    <col min="2302" max="2306" width="0" style="94" hidden="1" customWidth="1"/>
    <col min="2307" max="2552" width="9" style="94"/>
    <col min="2553" max="2553" width="9.6640625" style="94" customWidth="1"/>
    <col min="2554" max="2557" width="29" style="94" customWidth="1"/>
    <col min="2558" max="2562" width="0" style="94" hidden="1" customWidth="1"/>
    <col min="2563" max="2808" width="9" style="94"/>
    <col min="2809" max="2809" width="9.6640625" style="94" customWidth="1"/>
    <col min="2810" max="2813" width="29" style="94" customWidth="1"/>
    <col min="2814" max="2818" width="0" style="94" hidden="1" customWidth="1"/>
    <col min="2819" max="3064" width="9" style="94"/>
    <col min="3065" max="3065" width="9.6640625" style="94" customWidth="1"/>
    <col min="3066" max="3069" width="29" style="94" customWidth="1"/>
    <col min="3070" max="3074" width="0" style="94" hidden="1" customWidth="1"/>
    <col min="3075" max="3320" width="9" style="94"/>
    <col min="3321" max="3321" width="9.6640625" style="94" customWidth="1"/>
    <col min="3322" max="3325" width="29" style="94" customWidth="1"/>
    <col min="3326" max="3330" width="0" style="94" hidden="1" customWidth="1"/>
    <col min="3331" max="3576" width="9" style="94"/>
    <col min="3577" max="3577" width="9.6640625" style="94" customWidth="1"/>
    <col min="3578" max="3581" width="29" style="94" customWidth="1"/>
    <col min="3582" max="3586" width="0" style="94" hidden="1" customWidth="1"/>
    <col min="3587" max="3832" width="9" style="94"/>
    <col min="3833" max="3833" width="9.6640625" style="94" customWidth="1"/>
    <col min="3834" max="3837" width="29" style="94" customWidth="1"/>
    <col min="3838" max="3842" width="0" style="94" hidden="1" customWidth="1"/>
    <col min="3843" max="4088" width="9" style="94"/>
    <col min="4089" max="4089" width="9.6640625" style="94" customWidth="1"/>
    <col min="4090" max="4093" width="29" style="94" customWidth="1"/>
    <col min="4094" max="4098" width="0" style="94" hidden="1" customWidth="1"/>
    <col min="4099" max="4344" width="9" style="94"/>
    <col min="4345" max="4345" width="9.6640625" style="94" customWidth="1"/>
    <col min="4346" max="4349" width="29" style="94" customWidth="1"/>
    <col min="4350" max="4354" width="0" style="94" hidden="1" customWidth="1"/>
    <col min="4355" max="4600" width="9" style="94"/>
    <col min="4601" max="4601" width="9.6640625" style="94" customWidth="1"/>
    <col min="4602" max="4605" width="29" style="94" customWidth="1"/>
    <col min="4606" max="4610" width="0" style="94" hidden="1" customWidth="1"/>
    <col min="4611" max="4856" width="9" style="94"/>
    <col min="4857" max="4857" width="9.6640625" style="94" customWidth="1"/>
    <col min="4858" max="4861" width="29" style="94" customWidth="1"/>
    <col min="4862" max="4866" width="0" style="94" hidden="1" customWidth="1"/>
    <col min="4867" max="5112" width="9" style="94"/>
    <col min="5113" max="5113" width="9.6640625" style="94" customWidth="1"/>
    <col min="5114" max="5117" width="29" style="94" customWidth="1"/>
    <col min="5118" max="5122" width="0" style="94" hidden="1" customWidth="1"/>
    <col min="5123" max="5368" width="9" style="94"/>
    <col min="5369" max="5369" width="9.6640625" style="94" customWidth="1"/>
    <col min="5370" max="5373" width="29" style="94" customWidth="1"/>
    <col min="5374" max="5378" width="0" style="94" hidden="1" customWidth="1"/>
    <col min="5379" max="5624" width="9" style="94"/>
    <col min="5625" max="5625" width="9.6640625" style="94" customWidth="1"/>
    <col min="5626" max="5629" width="29" style="94" customWidth="1"/>
    <col min="5630" max="5634" width="0" style="94" hidden="1" customWidth="1"/>
    <col min="5635" max="5880" width="9" style="94"/>
    <col min="5881" max="5881" width="9.6640625" style="94" customWidth="1"/>
    <col min="5882" max="5885" width="29" style="94" customWidth="1"/>
    <col min="5886" max="5890" width="0" style="94" hidden="1" customWidth="1"/>
    <col min="5891" max="6136" width="9" style="94"/>
    <col min="6137" max="6137" width="9.6640625" style="94" customWidth="1"/>
    <col min="6138" max="6141" width="29" style="94" customWidth="1"/>
    <col min="6142" max="6146" width="0" style="94" hidden="1" customWidth="1"/>
    <col min="6147" max="6392" width="9" style="94"/>
    <col min="6393" max="6393" width="9.6640625" style="94" customWidth="1"/>
    <col min="6394" max="6397" width="29" style="94" customWidth="1"/>
    <col min="6398" max="6402" width="0" style="94" hidden="1" customWidth="1"/>
    <col min="6403" max="6648" width="9" style="94"/>
    <col min="6649" max="6649" width="9.6640625" style="94" customWidth="1"/>
    <col min="6650" max="6653" width="29" style="94" customWidth="1"/>
    <col min="6654" max="6658" width="0" style="94" hidden="1" customWidth="1"/>
    <col min="6659" max="6904" width="9" style="94"/>
    <col min="6905" max="6905" width="9.6640625" style="94" customWidth="1"/>
    <col min="6906" max="6909" width="29" style="94" customWidth="1"/>
    <col min="6910" max="6914" width="0" style="94" hidden="1" customWidth="1"/>
    <col min="6915" max="7160" width="9" style="94"/>
    <col min="7161" max="7161" width="9.6640625" style="94" customWidth="1"/>
    <col min="7162" max="7165" width="29" style="94" customWidth="1"/>
    <col min="7166" max="7170" width="0" style="94" hidden="1" customWidth="1"/>
    <col min="7171" max="7416" width="9" style="94"/>
    <col min="7417" max="7417" width="9.6640625" style="94" customWidth="1"/>
    <col min="7418" max="7421" width="29" style="94" customWidth="1"/>
    <col min="7422" max="7426" width="0" style="94" hidden="1" customWidth="1"/>
    <col min="7427" max="7672" width="9" style="94"/>
    <col min="7673" max="7673" width="9.6640625" style="94" customWidth="1"/>
    <col min="7674" max="7677" width="29" style="94" customWidth="1"/>
    <col min="7678" max="7682" width="0" style="94" hidden="1" customWidth="1"/>
    <col min="7683" max="7928" width="9" style="94"/>
    <col min="7929" max="7929" width="9.6640625" style="94" customWidth="1"/>
    <col min="7930" max="7933" width="29" style="94" customWidth="1"/>
    <col min="7934" max="7938" width="0" style="94" hidden="1" customWidth="1"/>
    <col min="7939" max="8184" width="9" style="94"/>
    <col min="8185" max="8185" width="9.6640625" style="94" customWidth="1"/>
    <col min="8186" max="8189" width="29" style="94" customWidth="1"/>
    <col min="8190" max="8194" width="0" style="94" hidden="1" customWidth="1"/>
    <col min="8195" max="8440" width="9" style="94"/>
    <col min="8441" max="8441" width="9.6640625" style="94" customWidth="1"/>
    <col min="8442" max="8445" width="29" style="94" customWidth="1"/>
    <col min="8446" max="8450" width="0" style="94" hidden="1" customWidth="1"/>
    <col min="8451" max="8696" width="9" style="94"/>
    <col min="8697" max="8697" width="9.6640625" style="94" customWidth="1"/>
    <col min="8698" max="8701" width="29" style="94" customWidth="1"/>
    <col min="8702" max="8706" width="0" style="94" hidden="1" customWidth="1"/>
    <col min="8707" max="8952" width="9" style="94"/>
    <col min="8953" max="8953" width="9.6640625" style="94" customWidth="1"/>
    <col min="8954" max="8957" width="29" style="94" customWidth="1"/>
    <col min="8958" max="8962" width="0" style="94" hidden="1" customWidth="1"/>
    <col min="8963" max="9208" width="9" style="94"/>
    <col min="9209" max="9209" width="9.6640625" style="94" customWidth="1"/>
    <col min="9210" max="9213" width="29" style="94" customWidth="1"/>
    <col min="9214" max="9218" width="0" style="94" hidden="1" customWidth="1"/>
    <col min="9219" max="9464" width="9" style="94"/>
    <col min="9465" max="9465" width="9.6640625" style="94" customWidth="1"/>
    <col min="9466" max="9469" width="29" style="94" customWidth="1"/>
    <col min="9470" max="9474" width="0" style="94" hidden="1" customWidth="1"/>
    <col min="9475" max="9720" width="9" style="94"/>
    <col min="9721" max="9721" width="9.6640625" style="94" customWidth="1"/>
    <col min="9722" max="9725" width="29" style="94" customWidth="1"/>
    <col min="9726" max="9730" width="0" style="94" hidden="1" customWidth="1"/>
    <col min="9731" max="9976" width="9" style="94"/>
    <col min="9977" max="9977" width="9.6640625" style="94" customWidth="1"/>
    <col min="9978" max="9981" width="29" style="94" customWidth="1"/>
    <col min="9982" max="9986" width="0" style="94" hidden="1" customWidth="1"/>
    <col min="9987" max="10232" width="9" style="94"/>
    <col min="10233" max="10233" width="9.6640625" style="94" customWidth="1"/>
    <col min="10234" max="10237" width="29" style="94" customWidth="1"/>
    <col min="10238" max="10242" width="0" style="94" hidden="1" customWidth="1"/>
    <col min="10243" max="10488" width="9" style="94"/>
    <col min="10489" max="10489" width="9.6640625" style="94" customWidth="1"/>
    <col min="10490" max="10493" width="29" style="94" customWidth="1"/>
    <col min="10494" max="10498" width="0" style="94" hidden="1" customWidth="1"/>
    <col min="10499" max="10744" width="9" style="94"/>
    <col min="10745" max="10745" width="9.6640625" style="94" customWidth="1"/>
    <col min="10746" max="10749" width="29" style="94" customWidth="1"/>
    <col min="10750" max="10754" width="0" style="94" hidden="1" customWidth="1"/>
    <col min="10755" max="11000" width="9" style="94"/>
    <col min="11001" max="11001" width="9.6640625" style="94" customWidth="1"/>
    <col min="11002" max="11005" width="29" style="94" customWidth="1"/>
    <col min="11006" max="11010" width="0" style="94" hidden="1" customWidth="1"/>
    <col min="11011" max="11256" width="9" style="94"/>
    <col min="11257" max="11257" width="9.6640625" style="94" customWidth="1"/>
    <col min="11258" max="11261" width="29" style="94" customWidth="1"/>
    <col min="11262" max="11266" width="0" style="94" hidden="1" customWidth="1"/>
    <col min="11267" max="11512" width="9" style="94"/>
    <col min="11513" max="11513" width="9.6640625" style="94" customWidth="1"/>
    <col min="11514" max="11517" width="29" style="94" customWidth="1"/>
    <col min="11518" max="11522" width="0" style="94" hidden="1" customWidth="1"/>
    <col min="11523" max="11768" width="9" style="94"/>
    <col min="11769" max="11769" width="9.6640625" style="94" customWidth="1"/>
    <col min="11770" max="11773" width="29" style="94" customWidth="1"/>
    <col min="11774" max="11778" width="0" style="94" hidden="1" customWidth="1"/>
    <col min="11779" max="12024" width="9" style="94"/>
    <col min="12025" max="12025" width="9.6640625" style="94" customWidth="1"/>
    <col min="12026" max="12029" width="29" style="94" customWidth="1"/>
    <col min="12030" max="12034" width="0" style="94" hidden="1" customWidth="1"/>
    <col min="12035" max="12280" width="9" style="94"/>
    <col min="12281" max="12281" width="9.6640625" style="94" customWidth="1"/>
    <col min="12282" max="12285" width="29" style="94" customWidth="1"/>
    <col min="12286" max="12290" width="0" style="94" hidden="1" customWidth="1"/>
    <col min="12291" max="12536" width="9" style="94"/>
    <col min="12537" max="12537" width="9.6640625" style="94" customWidth="1"/>
    <col min="12538" max="12541" width="29" style="94" customWidth="1"/>
    <col min="12542" max="12546" width="0" style="94" hidden="1" customWidth="1"/>
    <col min="12547" max="12792" width="9" style="94"/>
    <col min="12793" max="12793" width="9.6640625" style="94" customWidth="1"/>
    <col min="12794" max="12797" width="29" style="94" customWidth="1"/>
    <col min="12798" max="12802" width="0" style="94" hidden="1" customWidth="1"/>
    <col min="12803" max="13048" width="9" style="94"/>
    <col min="13049" max="13049" width="9.6640625" style="94" customWidth="1"/>
    <col min="13050" max="13053" width="29" style="94" customWidth="1"/>
    <col min="13054" max="13058" width="0" style="94" hidden="1" customWidth="1"/>
    <col min="13059" max="13304" width="9" style="94"/>
    <col min="13305" max="13305" width="9.6640625" style="94" customWidth="1"/>
    <col min="13306" max="13309" width="29" style="94" customWidth="1"/>
    <col min="13310" max="13314" width="0" style="94" hidden="1" customWidth="1"/>
    <col min="13315" max="13560" width="9" style="94"/>
    <col min="13561" max="13561" width="9.6640625" style="94" customWidth="1"/>
    <col min="13562" max="13565" width="29" style="94" customWidth="1"/>
    <col min="13566" max="13570" width="0" style="94" hidden="1" customWidth="1"/>
    <col min="13571" max="13816" width="9" style="94"/>
    <col min="13817" max="13817" width="9.6640625" style="94" customWidth="1"/>
    <col min="13818" max="13821" width="29" style="94" customWidth="1"/>
    <col min="13822" max="13826" width="0" style="94" hidden="1" customWidth="1"/>
    <col min="13827" max="14072" width="9" style="94"/>
    <col min="14073" max="14073" width="9.6640625" style="94" customWidth="1"/>
    <col min="14074" max="14077" width="29" style="94" customWidth="1"/>
    <col min="14078" max="14082" width="0" style="94" hidden="1" customWidth="1"/>
    <col min="14083" max="14328" width="9" style="94"/>
    <col min="14329" max="14329" width="9.6640625" style="94" customWidth="1"/>
    <col min="14330" max="14333" width="29" style="94" customWidth="1"/>
    <col min="14334" max="14338" width="0" style="94" hidden="1" customWidth="1"/>
    <col min="14339" max="14584" width="9" style="94"/>
    <col min="14585" max="14585" width="9.6640625" style="94" customWidth="1"/>
    <col min="14586" max="14589" width="29" style="94" customWidth="1"/>
    <col min="14590" max="14594" width="0" style="94" hidden="1" customWidth="1"/>
    <col min="14595" max="14840" width="9" style="94"/>
    <col min="14841" max="14841" width="9.6640625" style="94" customWidth="1"/>
    <col min="14842" max="14845" width="29" style="94" customWidth="1"/>
    <col min="14846" max="14850" width="0" style="94" hidden="1" customWidth="1"/>
    <col min="14851" max="15096" width="9" style="94"/>
    <col min="15097" max="15097" width="9.6640625" style="94" customWidth="1"/>
    <col min="15098" max="15101" width="29" style="94" customWidth="1"/>
    <col min="15102" max="15106" width="0" style="94" hidden="1" customWidth="1"/>
    <col min="15107" max="15352" width="9" style="94"/>
    <col min="15353" max="15353" width="9.6640625" style="94" customWidth="1"/>
    <col min="15354" max="15357" width="29" style="94" customWidth="1"/>
    <col min="15358" max="15362" width="0" style="94" hidden="1" customWidth="1"/>
    <col min="15363" max="15608" width="9" style="94"/>
    <col min="15609" max="15609" width="9.6640625" style="94" customWidth="1"/>
    <col min="15610" max="15613" width="29" style="94" customWidth="1"/>
    <col min="15614" max="15618" width="0" style="94" hidden="1" customWidth="1"/>
    <col min="15619" max="15864" width="9" style="94"/>
    <col min="15865" max="15865" width="9.6640625" style="94" customWidth="1"/>
    <col min="15866" max="15869" width="29" style="94" customWidth="1"/>
    <col min="15870" max="15874" width="0" style="94" hidden="1" customWidth="1"/>
    <col min="15875" max="16120" width="9" style="94"/>
    <col min="16121" max="16121" width="9.6640625" style="94" customWidth="1"/>
    <col min="16122" max="16125" width="29" style="94" customWidth="1"/>
    <col min="16126" max="16130" width="0" style="94" hidden="1" customWidth="1"/>
    <col min="16131" max="16384" width="9" style="94"/>
  </cols>
  <sheetData>
    <row r="1" spans="1:23" s="105" customFormat="1" ht="13.2" customHeight="1" x14ac:dyDescent="0.2">
      <c r="A1" s="101" t="s">
        <v>60</v>
      </c>
      <c r="B1" s="102"/>
      <c r="C1" s="102"/>
      <c r="D1" s="103"/>
      <c r="E1" s="104"/>
    </row>
    <row r="2" spans="1:23" s="105" customFormat="1" ht="8.25" customHeight="1" x14ac:dyDescent="0.2">
      <c r="A2" s="101"/>
      <c r="B2" s="102"/>
      <c r="C2" s="103"/>
      <c r="D2" s="103"/>
      <c r="E2" s="104"/>
      <c r="G2" s="61"/>
      <c r="H2" s="169" t="str">
        <f>IF(学校基本情報!$D$5="〇",$F$21,"")</f>
        <v/>
      </c>
      <c r="I2" s="169"/>
    </row>
    <row r="3" spans="1:23" s="105" customFormat="1" ht="13.5" customHeight="1" x14ac:dyDescent="0.2">
      <c r="A3" s="277" t="s">
        <v>59</v>
      </c>
      <c r="B3" s="277"/>
      <c r="C3" s="277"/>
      <c r="D3" s="277"/>
      <c r="E3" s="277"/>
      <c r="G3" s="66" t="s">
        <v>201</v>
      </c>
      <c r="H3" s="169"/>
      <c r="I3" s="169"/>
    </row>
    <row r="4" spans="1:23" s="105" customFormat="1" ht="13.2" customHeight="1" thickBot="1" x14ac:dyDescent="0.25">
      <c r="A4" s="106"/>
      <c r="B4" s="106"/>
      <c r="C4" s="106"/>
      <c r="D4" s="106"/>
      <c r="E4" s="104"/>
      <c r="G4" s="61"/>
      <c r="H4" s="273"/>
      <c r="I4" s="273"/>
    </row>
    <row r="5" spans="1:23" s="105" customFormat="1" ht="13.8" thickTop="1" x14ac:dyDescent="0.2">
      <c r="A5" s="106"/>
      <c r="B5" s="106"/>
      <c r="C5" s="106"/>
      <c r="D5" s="106"/>
      <c r="E5" s="107" t="str">
        <f>IF(学校基本情報!$C$2="","",TEXT(学校基本情報!$C$2,"ggge年m月d日"))</f>
        <v/>
      </c>
    </row>
    <row r="6" spans="1:23" s="105" customFormat="1" x14ac:dyDescent="0.2">
      <c r="A6" s="108" t="s">
        <v>58</v>
      </c>
      <c r="G6" s="109"/>
      <c r="H6" s="109"/>
      <c r="I6" s="109"/>
      <c r="J6" s="109"/>
      <c r="K6" s="109"/>
      <c r="L6" s="109"/>
    </row>
    <row r="7" spans="1:23" s="105" customFormat="1" ht="24.75" customHeight="1" x14ac:dyDescent="0.2">
      <c r="D7" s="110"/>
      <c r="E7" s="110"/>
      <c r="G7" s="109"/>
      <c r="H7" s="109"/>
      <c r="I7" s="109"/>
      <c r="J7" s="109"/>
      <c r="K7" s="109"/>
      <c r="L7" s="109"/>
    </row>
    <row r="8" spans="1:23" s="105" customFormat="1" ht="14.25" customHeight="1" x14ac:dyDescent="0.2">
      <c r="A8" s="281" t="s">
        <v>57</v>
      </c>
      <c r="B8" s="281"/>
      <c r="C8" s="281"/>
      <c r="D8" s="281"/>
      <c r="E8" s="281"/>
      <c r="G8" s="109"/>
      <c r="H8" s="109"/>
      <c r="I8" s="109"/>
      <c r="J8" s="109"/>
      <c r="K8" s="109"/>
      <c r="L8" s="109"/>
    </row>
    <row r="9" spans="1:23" s="105" customFormat="1" x14ac:dyDescent="0.2">
      <c r="A9" s="280"/>
      <c r="B9" s="280"/>
      <c r="C9" s="280"/>
      <c r="D9" s="280"/>
      <c r="E9" s="280"/>
      <c r="G9" s="109"/>
      <c r="H9" s="109"/>
      <c r="I9" s="109"/>
      <c r="J9" s="109"/>
      <c r="K9" s="109"/>
      <c r="L9" s="109"/>
    </row>
    <row r="10" spans="1:23" s="105" customFormat="1" x14ac:dyDescent="0.2">
      <c r="A10" s="106"/>
      <c r="B10" s="106"/>
      <c r="C10" s="106" t="s">
        <v>56</v>
      </c>
      <c r="D10" s="106"/>
      <c r="E10" s="111"/>
      <c r="G10" s="112"/>
      <c r="H10" s="112"/>
      <c r="I10" s="112"/>
      <c r="J10" s="112"/>
      <c r="K10" s="112"/>
      <c r="L10" s="112"/>
    </row>
    <row r="11" spans="1:23" s="105" customFormat="1" x14ac:dyDescent="0.2">
      <c r="A11" s="111"/>
      <c r="B11" s="111"/>
      <c r="C11" s="111"/>
      <c r="D11" s="111"/>
      <c r="E11" s="111"/>
      <c r="G11" s="112"/>
      <c r="H11" s="112"/>
      <c r="I11" s="112"/>
      <c r="J11" s="112"/>
      <c r="K11" s="112"/>
      <c r="L11" s="112"/>
    </row>
    <row r="12" spans="1:23" s="105" customFormat="1" ht="13.5" customHeight="1" x14ac:dyDescent="0.2">
      <c r="A12" s="113" t="s">
        <v>55</v>
      </c>
      <c r="B12" s="114" t="s">
        <v>52</v>
      </c>
      <c r="C12" s="114" t="s">
        <v>54</v>
      </c>
      <c r="D12" s="284" t="s">
        <v>50</v>
      </c>
      <c r="E12" s="284"/>
    </row>
    <row r="13" spans="1:23" s="112" customFormat="1" ht="46.5" customHeight="1" x14ac:dyDescent="0.2">
      <c r="A13" s="115" t="str">
        <f>IF(学校基本情報!$C$9="","",学校基本情報!$C$9)</f>
        <v/>
      </c>
      <c r="B13" s="116" t="str">
        <f>IF(学校基本情報!$C$10="","",TEXT(学校基本情報!$C$10,"ggge年m月d日"))</f>
        <v/>
      </c>
      <c r="C13" s="117" t="str">
        <f>IF(学校基本情報!$C$11="","",学校基本情報!$C$11)</f>
        <v/>
      </c>
      <c r="D13" s="282" t="str">
        <f>"〒"&amp;TEXT(学校基本情報!$C$12,"000-0000")&amp;CHAR(10)&amp;学校基本情報!$C$13&amp;学校基本情報!$C$14&amp;CHAR(10)&amp;"（電話）"&amp;学校基本情報!$C$15</f>
        <v>〒000-0000
（電話）</v>
      </c>
      <c r="E13" s="283"/>
      <c r="F13" s="109"/>
      <c r="G13" s="109"/>
      <c r="H13" s="109"/>
      <c r="I13" s="109"/>
      <c r="J13" s="109"/>
      <c r="K13" s="109"/>
      <c r="L13" s="109"/>
      <c r="M13" s="109"/>
      <c r="N13" s="109"/>
      <c r="O13" s="109"/>
      <c r="P13" s="109"/>
      <c r="Q13" s="109"/>
      <c r="R13" s="109"/>
      <c r="S13" s="109"/>
      <c r="T13" s="109"/>
      <c r="U13" s="109"/>
      <c r="V13" s="109"/>
      <c r="W13" s="109"/>
    </row>
    <row r="14" spans="1:23" s="112" customFormat="1" ht="13.5" customHeight="1" x14ac:dyDescent="0.2">
      <c r="A14" s="118" t="s">
        <v>53</v>
      </c>
      <c r="B14" s="114" t="s">
        <v>52</v>
      </c>
      <c r="C14" s="114" t="s">
        <v>51</v>
      </c>
      <c r="D14" s="285" t="s">
        <v>50</v>
      </c>
      <c r="E14" s="286"/>
      <c r="F14" s="109"/>
      <c r="G14" s="109"/>
      <c r="H14" s="109"/>
      <c r="I14" s="109"/>
      <c r="J14" s="109"/>
      <c r="K14" s="109"/>
      <c r="L14" s="109"/>
      <c r="M14" s="109"/>
      <c r="N14" s="109"/>
      <c r="O14" s="109"/>
      <c r="P14" s="109"/>
      <c r="Q14" s="109"/>
      <c r="R14" s="109"/>
      <c r="S14" s="109"/>
      <c r="T14" s="109"/>
      <c r="U14" s="109"/>
      <c r="V14" s="109"/>
      <c r="W14" s="109"/>
    </row>
    <row r="15" spans="1:23" s="112" customFormat="1" ht="46.5" customHeight="1" x14ac:dyDescent="0.2">
      <c r="A15" s="115" t="str">
        <f>IF(学校基本情報!$C$17="","",学校基本情報!$C$17)</f>
        <v/>
      </c>
      <c r="B15" s="116" t="str">
        <f>IF(学校基本情報!$C$18="","",TEXT(学校基本情報!$C$18,"ggge年m月d日"))</f>
        <v/>
      </c>
      <c r="C15" s="117" t="str">
        <f>IF(学校基本情報!$C$19="","",学校基本情報!$C$19)</f>
        <v/>
      </c>
      <c r="D15" s="282" t="str">
        <f>"〒"&amp;TEXT(学校基本情報!$C$20,"000-0000")&amp;CHAR(10)&amp;学校基本情報!$C$21&amp;学校基本情報!$C$22&amp;CHAR(10)&amp;"（電話）"&amp;学校基本情報!$C$23</f>
        <v>〒000-0000
（電話）</v>
      </c>
      <c r="E15" s="283"/>
      <c r="F15" s="109"/>
      <c r="G15" s="109"/>
      <c r="H15" s="109"/>
      <c r="I15" s="109"/>
      <c r="J15" s="109"/>
      <c r="K15" s="109"/>
      <c r="L15" s="109"/>
      <c r="M15" s="109"/>
      <c r="N15" s="109"/>
      <c r="O15" s="109"/>
      <c r="P15" s="109"/>
      <c r="Q15" s="109"/>
      <c r="R15" s="109"/>
      <c r="S15" s="109"/>
      <c r="T15" s="109"/>
      <c r="U15" s="109"/>
      <c r="V15" s="109"/>
      <c r="W15" s="109"/>
    </row>
    <row r="16" spans="1:23" s="99" customFormat="1" ht="10.5" customHeight="1" x14ac:dyDescent="0.2">
      <c r="A16" s="98"/>
      <c r="B16" s="98"/>
      <c r="C16" s="98"/>
      <c r="D16" s="98"/>
      <c r="E16" s="98"/>
      <c r="F16" s="96"/>
      <c r="G16" s="96"/>
      <c r="H16" s="96"/>
      <c r="I16" s="96"/>
      <c r="J16" s="96"/>
      <c r="K16" s="96"/>
      <c r="L16" s="96"/>
      <c r="M16" s="96"/>
      <c r="N16" s="96"/>
      <c r="O16" s="96"/>
      <c r="P16" s="96"/>
      <c r="Q16" s="96"/>
      <c r="R16" s="96"/>
      <c r="S16" s="96"/>
      <c r="T16" s="96"/>
      <c r="U16" s="96"/>
      <c r="V16" s="96"/>
      <c r="W16" s="96"/>
    </row>
    <row r="17" spans="1:23" s="96" customFormat="1" ht="10.5" customHeight="1" x14ac:dyDescent="0.2">
      <c r="A17" s="94"/>
      <c r="B17" s="94"/>
      <c r="C17" s="94"/>
      <c r="D17" s="94"/>
      <c r="E17" s="94"/>
      <c r="F17" s="99"/>
      <c r="G17" s="99"/>
      <c r="H17" s="99"/>
      <c r="I17" s="99"/>
      <c r="J17" s="99"/>
      <c r="K17" s="99"/>
      <c r="L17" s="99"/>
      <c r="M17" s="99"/>
      <c r="N17" s="99"/>
      <c r="O17" s="99"/>
      <c r="P17" s="99"/>
      <c r="Q17" s="99"/>
      <c r="R17" s="99"/>
      <c r="S17" s="99"/>
      <c r="T17" s="99"/>
      <c r="U17" s="99"/>
      <c r="V17" s="99"/>
      <c r="W17" s="99"/>
    </row>
    <row r="18" spans="1:23" s="96" customFormat="1" ht="18.75" customHeight="1" x14ac:dyDescent="0.2">
      <c r="A18" s="265" t="s">
        <v>121</v>
      </c>
      <c r="B18" s="265"/>
      <c r="C18" s="265"/>
      <c r="D18" s="99"/>
      <c r="E18" s="99"/>
      <c r="F18" s="99"/>
      <c r="G18" s="99"/>
      <c r="H18" s="99"/>
      <c r="I18" s="99"/>
      <c r="J18" s="99"/>
      <c r="K18" s="99"/>
      <c r="L18" s="99"/>
      <c r="M18" s="99"/>
      <c r="N18" s="99"/>
      <c r="O18" s="99"/>
      <c r="P18" s="99"/>
      <c r="Q18" s="99"/>
      <c r="R18" s="99"/>
      <c r="S18" s="99"/>
      <c r="T18" s="99"/>
      <c r="U18" s="99"/>
      <c r="V18" s="99"/>
      <c r="W18" s="99"/>
    </row>
    <row r="19" spans="1:23" s="96" customFormat="1" x14ac:dyDescent="0.2">
      <c r="A19" s="278" t="s">
        <v>49</v>
      </c>
      <c r="B19" s="266" t="s">
        <v>48</v>
      </c>
      <c r="C19" s="267"/>
      <c r="D19" s="268" t="s">
        <v>47</v>
      </c>
      <c r="E19" s="269"/>
    </row>
    <row r="20" spans="1:23" s="96" customFormat="1" ht="24.75" customHeight="1" x14ac:dyDescent="0.2">
      <c r="A20" s="279"/>
      <c r="B20" s="100" t="s">
        <v>46</v>
      </c>
      <c r="C20" s="100" t="s">
        <v>45</v>
      </c>
      <c r="D20" s="100" t="s">
        <v>46</v>
      </c>
      <c r="E20" s="100" t="s">
        <v>45</v>
      </c>
    </row>
    <row r="21" spans="1:23" s="99" customFormat="1" ht="27" customHeight="1" x14ac:dyDescent="0.2">
      <c r="A21" s="270" t="str">
        <f>IF(学校基本情報!$C$13="","",学校基本情報!$C$13)</f>
        <v/>
      </c>
      <c r="B21" s="87" t="s">
        <v>44</v>
      </c>
      <c r="C21" s="88" t="s">
        <v>227</v>
      </c>
      <c r="D21" s="87" t="s">
        <v>44</v>
      </c>
      <c r="E21" s="88" t="s">
        <v>226</v>
      </c>
      <c r="F21" s="274" t="str">
        <f>IF(OR(IFERROR(FIND("○",$B$21),0)+IFERROR(FIND("○",$C$21),0)+IFERROR(FIND("○",$D$21),0)+IFERROR(FIND("○",$E$21),0)+IFERROR(FIND("○",$A$18),0)&gt;0,$A$18="",$B$21="",$C$21="",$E$21="",$D$21=""),"ERROR","OK")</f>
        <v>ERROR</v>
      </c>
      <c r="G21" s="275"/>
    </row>
    <row r="22" spans="1:23" s="99" customFormat="1" ht="27" customHeight="1" x14ac:dyDescent="0.2">
      <c r="A22" s="271"/>
      <c r="B22" s="89"/>
      <c r="C22" s="88" t="s">
        <v>228</v>
      </c>
      <c r="D22" s="89"/>
      <c r="E22" s="88" t="s">
        <v>229</v>
      </c>
    </row>
    <row r="23" spans="1:23" s="99" customFormat="1" ht="27" hidden="1" customHeight="1" outlineLevel="1" x14ac:dyDescent="0.2">
      <c r="A23" s="271"/>
      <c r="B23" s="89"/>
      <c r="C23" s="88"/>
      <c r="D23" s="89"/>
      <c r="E23" s="88"/>
    </row>
    <row r="24" spans="1:23" s="99" customFormat="1" ht="27" hidden="1" customHeight="1" outlineLevel="1" x14ac:dyDescent="0.2">
      <c r="A24" s="271"/>
      <c r="B24" s="89"/>
      <c r="C24" s="88"/>
      <c r="D24" s="89"/>
      <c r="E24" s="88"/>
    </row>
    <row r="25" spans="1:23" s="99" customFormat="1" ht="27" hidden="1" customHeight="1" outlineLevel="1" x14ac:dyDescent="0.2">
      <c r="A25" s="272"/>
      <c r="B25" s="90"/>
      <c r="C25" s="88"/>
      <c r="D25" s="90"/>
      <c r="E25" s="88"/>
    </row>
    <row r="26" spans="1:23" s="96" customFormat="1" ht="10.5" hidden="1" customHeight="1" outlineLevel="1" x14ac:dyDescent="0.2">
      <c r="A26" s="94"/>
      <c r="B26" s="94"/>
      <c r="C26" s="94"/>
      <c r="D26" s="94"/>
      <c r="E26" s="94"/>
      <c r="F26" s="99"/>
      <c r="G26" s="99"/>
      <c r="H26" s="99"/>
      <c r="I26" s="99"/>
      <c r="J26" s="99"/>
      <c r="K26" s="99"/>
      <c r="L26" s="99"/>
      <c r="M26" s="99"/>
      <c r="N26" s="99"/>
      <c r="O26" s="99"/>
      <c r="P26" s="99"/>
      <c r="Q26" s="99"/>
      <c r="R26" s="99"/>
      <c r="S26" s="99"/>
      <c r="T26" s="99"/>
      <c r="U26" s="99"/>
      <c r="V26" s="99"/>
      <c r="W26" s="99"/>
    </row>
    <row r="27" spans="1:23" s="96" customFormat="1" ht="18.75" hidden="1" customHeight="1" outlineLevel="1" x14ac:dyDescent="0.2">
      <c r="A27" s="265" t="s">
        <v>121</v>
      </c>
      <c r="B27" s="265"/>
      <c r="C27" s="265"/>
      <c r="D27" s="99"/>
      <c r="E27" s="99"/>
      <c r="F27" s="99"/>
      <c r="G27" s="99"/>
      <c r="H27" s="99"/>
      <c r="I27" s="99"/>
      <c r="J27" s="99"/>
      <c r="K27" s="99"/>
      <c r="L27" s="99"/>
      <c r="M27" s="99"/>
      <c r="N27" s="99"/>
      <c r="O27" s="99"/>
      <c r="P27" s="99"/>
      <c r="Q27" s="99"/>
      <c r="R27" s="99"/>
      <c r="S27" s="99"/>
      <c r="T27" s="99"/>
      <c r="U27" s="99"/>
      <c r="V27" s="99"/>
      <c r="W27" s="99"/>
    </row>
    <row r="28" spans="1:23" s="96" customFormat="1" hidden="1" outlineLevel="1" x14ac:dyDescent="0.2">
      <c r="A28" s="278" t="s">
        <v>49</v>
      </c>
      <c r="B28" s="266" t="s">
        <v>48</v>
      </c>
      <c r="C28" s="267"/>
      <c r="D28" s="268" t="s">
        <v>47</v>
      </c>
      <c r="E28" s="269"/>
    </row>
    <row r="29" spans="1:23" s="96" customFormat="1" ht="24.75" hidden="1" customHeight="1" outlineLevel="1" x14ac:dyDescent="0.2">
      <c r="A29" s="279"/>
      <c r="B29" s="100" t="s">
        <v>46</v>
      </c>
      <c r="C29" s="100" t="s">
        <v>45</v>
      </c>
      <c r="D29" s="100" t="s">
        <v>46</v>
      </c>
      <c r="E29" s="100" t="s">
        <v>45</v>
      </c>
    </row>
    <row r="30" spans="1:23" s="99" customFormat="1" ht="27" hidden="1" customHeight="1" outlineLevel="1" x14ac:dyDescent="0.2">
      <c r="A30" s="270" t="str">
        <f>IF(学校基本情報!$C$13="","",学校基本情報!$C$13)</f>
        <v/>
      </c>
      <c r="B30" s="87"/>
      <c r="C30" s="88"/>
      <c r="D30" s="87"/>
      <c r="E30" s="88"/>
    </row>
    <row r="31" spans="1:23" s="99" customFormat="1" ht="27" hidden="1" customHeight="1" outlineLevel="1" x14ac:dyDescent="0.2">
      <c r="A31" s="271"/>
      <c r="B31" s="89"/>
      <c r="C31" s="88"/>
      <c r="D31" s="89"/>
      <c r="E31" s="88"/>
    </row>
    <row r="32" spans="1:23" s="99" customFormat="1" ht="27" hidden="1" customHeight="1" outlineLevel="1" x14ac:dyDescent="0.2">
      <c r="A32" s="272"/>
      <c r="B32" s="90"/>
      <c r="C32" s="88"/>
      <c r="D32" s="90"/>
      <c r="E32" s="88"/>
    </row>
    <row r="33" spans="1:5" s="109" customFormat="1" ht="196.2" customHeight="1" collapsed="1" x14ac:dyDescent="0.2">
      <c r="A33" s="276" t="s">
        <v>43</v>
      </c>
      <c r="B33" s="276"/>
      <c r="C33" s="276"/>
      <c r="D33" s="276"/>
      <c r="E33" s="276"/>
    </row>
  </sheetData>
  <sheetProtection sheet="1" formatCells="0" formatColumns="0" formatRows="0" insertColumns="0" insertRows="0" insertHyperlinks="0" deleteColumns="0" deleteRows="0" sort="0" autoFilter="0" pivotTables="0"/>
  <mergeCells count="20">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 ref="A18:C18"/>
    <mergeCell ref="A27:C27"/>
    <mergeCell ref="B28:C28"/>
    <mergeCell ref="D28:E28"/>
    <mergeCell ref="A30:A32"/>
  </mergeCells>
  <phoneticPr fontId="23"/>
  <conditionalFormatting sqref="A18 A27">
    <cfRule type="cellIs" dxfId="32" priority="5" operator="equal">
      <formula>"令和○○年○月○日に変更のあったもの"</formula>
    </cfRule>
  </conditionalFormatting>
  <conditionalFormatting sqref="A18:C18 B21:D21 E21:E25 C22:C25 A27:C27 B30:D30 E30:E32 C31:C32">
    <cfRule type="containsBlanks" dxfId="31" priority="9">
      <formula>LEN(TRIM(A18))=0</formula>
    </cfRule>
  </conditionalFormatting>
  <conditionalFormatting sqref="B21 D21 B30 D30">
    <cfRule type="cellIs" dxfId="30" priority="6" operator="equal">
      <formula>"○○専門学校"</formula>
    </cfRule>
  </conditionalFormatting>
  <conditionalFormatting sqref="C21:C22">
    <cfRule type="cellIs" dxfId="29" priority="2" operator="equal">
      <formula>"○○専門課程　□□学科"</formula>
    </cfRule>
    <cfRule type="cellIs" dxfId="28" priority="8" operator="equal">
      <formula>"○○専門課程　△△学科"</formula>
    </cfRule>
  </conditionalFormatting>
  <conditionalFormatting sqref="E21:E22">
    <cfRule type="cellIs" dxfId="27" priority="1" operator="equal">
      <formula>"○○専門課程　■■学科"</formula>
    </cfRule>
    <cfRule type="cellIs" dxfId="26" priority="4"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7" zoomScaleNormal="85" zoomScaleSheetLayoutView="100" workbookViewId="0">
      <selection activeCell="C23" sqref="C23:D23"/>
    </sheetView>
  </sheetViews>
  <sheetFormatPr defaultColWidth="9" defaultRowHeight="13.2" outlineLevelRow="1" x14ac:dyDescent="0.2"/>
  <cols>
    <col min="1" max="1" width="6" style="120" customWidth="1"/>
    <col min="2" max="2" width="10.77734375" style="119" customWidth="1"/>
    <col min="3" max="3" width="18.77734375" style="91" customWidth="1"/>
    <col min="4" max="4" width="7.6640625" style="91" customWidth="1"/>
    <col min="5" max="6" width="11.33203125" style="92" customWidth="1"/>
    <col min="7" max="7" width="11.77734375" style="92" customWidth="1"/>
    <col min="8" max="8" width="17.6640625" style="93" customWidth="1"/>
    <col min="9" max="16384" width="9" style="93"/>
  </cols>
  <sheetData>
    <row r="1" spans="1:14" s="104" customFormat="1" x14ac:dyDescent="0.2">
      <c r="A1" s="130" t="s">
        <v>72</v>
      </c>
      <c r="B1" s="131"/>
      <c r="C1" s="101"/>
      <c r="D1" s="101"/>
      <c r="E1" s="102"/>
      <c r="F1" s="102"/>
      <c r="G1" s="102"/>
      <c r="J1" s="105"/>
      <c r="K1" s="105"/>
      <c r="L1" s="105"/>
    </row>
    <row r="2" spans="1:14" s="104" customFormat="1" ht="13.2" customHeight="1" x14ac:dyDescent="0.2">
      <c r="A2" s="132"/>
      <c r="B2" s="131"/>
      <c r="C2" s="101"/>
      <c r="D2" s="101"/>
      <c r="E2" s="102"/>
      <c r="F2" s="102"/>
      <c r="G2" s="103"/>
      <c r="J2" s="61"/>
      <c r="K2" s="169" t="str">
        <f>IF(学校基本情報!$E$5="〇",$I$24,"")</f>
        <v/>
      </c>
      <c r="L2" s="169"/>
      <c r="M2" s="169"/>
      <c r="N2" s="169"/>
    </row>
    <row r="3" spans="1:14" s="104" customFormat="1" ht="14.25" customHeight="1" x14ac:dyDescent="0.2">
      <c r="A3" s="277" t="s">
        <v>71</v>
      </c>
      <c r="B3" s="277"/>
      <c r="C3" s="277"/>
      <c r="D3" s="277"/>
      <c r="E3" s="277"/>
      <c r="F3" s="277"/>
      <c r="G3" s="277"/>
      <c r="H3" s="277"/>
      <c r="J3" s="66" t="s">
        <v>201</v>
      </c>
      <c r="K3" s="169"/>
      <c r="L3" s="169"/>
      <c r="M3" s="169"/>
      <c r="N3" s="169"/>
    </row>
    <row r="4" spans="1:14" s="104" customFormat="1" ht="15" customHeight="1" thickBot="1" x14ac:dyDescent="0.25">
      <c r="A4" s="106"/>
      <c r="B4" s="106"/>
      <c r="C4" s="106"/>
      <c r="D4" s="106"/>
      <c r="E4" s="106"/>
      <c r="F4" s="106"/>
      <c r="G4" s="106"/>
      <c r="I4" s="133"/>
      <c r="J4" s="61"/>
      <c r="K4" s="287"/>
      <c r="L4" s="287"/>
      <c r="M4" s="287"/>
      <c r="N4" s="287"/>
    </row>
    <row r="5" spans="1:14" s="104" customFormat="1" x14ac:dyDescent="0.2">
      <c r="A5" s="106"/>
      <c r="B5" s="106"/>
      <c r="C5" s="106"/>
      <c r="D5" s="106"/>
      <c r="E5" s="106"/>
      <c r="F5" s="106"/>
      <c r="G5" s="106"/>
      <c r="H5" s="107" t="str">
        <f>IF(学校基本情報!$C$2="","",TEXT(学校基本情報!$C$2,"ggge年m月d日"))</f>
        <v/>
      </c>
      <c r="I5" s="134"/>
    </row>
    <row r="6" spans="1:14" s="104" customFormat="1" x14ac:dyDescent="0.2">
      <c r="A6" s="132"/>
      <c r="B6" s="106"/>
      <c r="C6" s="106"/>
      <c r="D6" s="106"/>
      <c r="E6" s="106"/>
      <c r="F6" s="106"/>
      <c r="G6" s="106"/>
    </row>
    <row r="7" spans="1:14" s="104" customFormat="1" x14ac:dyDescent="0.2">
      <c r="A7" s="132"/>
      <c r="B7" s="106"/>
      <c r="C7" s="106"/>
      <c r="D7" s="106"/>
      <c r="E7" s="106"/>
      <c r="F7" s="106"/>
      <c r="G7" s="106"/>
    </row>
    <row r="8" spans="1:14" s="104" customFormat="1" ht="14.25" customHeight="1" x14ac:dyDescent="0.2">
      <c r="A8" s="108" t="s">
        <v>70</v>
      </c>
      <c r="B8" s="131"/>
      <c r="C8" s="106"/>
      <c r="D8" s="106"/>
      <c r="E8" s="106"/>
      <c r="F8" s="106"/>
      <c r="G8" s="106"/>
    </row>
    <row r="9" spans="1:14" s="104" customFormat="1" x14ac:dyDescent="0.2">
      <c r="A9" s="108"/>
      <c r="B9" s="131"/>
      <c r="C9" s="106"/>
      <c r="D9" s="106"/>
      <c r="E9" s="106"/>
      <c r="F9" s="106"/>
      <c r="G9" s="106"/>
    </row>
    <row r="10" spans="1:14" s="104" customFormat="1" x14ac:dyDescent="0.2">
      <c r="A10" s="132"/>
      <c r="B10" s="108"/>
      <c r="C10" s="106"/>
      <c r="D10" s="106"/>
      <c r="E10" s="106"/>
      <c r="F10" s="106"/>
      <c r="G10" s="106"/>
    </row>
    <row r="11" spans="1:14" s="104" customFormat="1" x14ac:dyDescent="0.2">
      <c r="A11" s="293" t="s">
        <v>69</v>
      </c>
      <c r="B11" s="293"/>
      <c r="C11" s="293"/>
      <c r="D11" s="293"/>
      <c r="E11" s="293"/>
      <c r="F11" s="293"/>
      <c r="G11" s="293"/>
      <c r="H11" s="293"/>
    </row>
    <row r="12" spans="1:14" s="104" customFormat="1" x14ac:dyDescent="0.2">
      <c r="A12" s="293"/>
      <c r="B12" s="293"/>
      <c r="C12" s="293"/>
      <c r="D12" s="293"/>
      <c r="E12" s="293"/>
      <c r="F12" s="293"/>
      <c r="G12" s="293"/>
      <c r="H12" s="293"/>
    </row>
    <row r="13" spans="1:14" s="104" customFormat="1" x14ac:dyDescent="0.2">
      <c r="A13" s="132"/>
      <c r="B13" s="106"/>
      <c r="C13" s="106"/>
      <c r="D13" s="106"/>
      <c r="E13" s="102"/>
      <c r="F13" s="110"/>
      <c r="G13" s="102"/>
    </row>
    <row r="14" spans="1:14" s="104" customFormat="1" ht="24" customHeight="1" x14ac:dyDescent="0.2">
      <c r="A14" s="132"/>
      <c r="B14" s="277" t="s">
        <v>56</v>
      </c>
      <c r="C14" s="277"/>
      <c r="D14" s="277"/>
      <c r="E14" s="277"/>
      <c r="F14" s="277"/>
      <c r="G14" s="277"/>
    </row>
    <row r="15" spans="1:14" s="104" customFormat="1" ht="27" customHeight="1" x14ac:dyDescent="0.2">
      <c r="A15" s="132"/>
      <c r="B15" s="106"/>
      <c r="C15" s="106"/>
      <c r="D15" s="106"/>
      <c r="E15" s="106"/>
      <c r="F15" s="106"/>
      <c r="G15" s="106"/>
    </row>
    <row r="16" spans="1:14" s="104" customFormat="1" x14ac:dyDescent="0.2">
      <c r="A16" s="284" t="s">
        <v>68</v>
      </c>
      <c r="B16" s="284"/>
      <c r="C16" s="114" t="s">
        <v>65</v>
      </c>
      <c r="D16" s="285" t="s">
        <v>67</v>
      </c>
      <c r="E16" s="286"/>
      <c r="F16" s="284" t="s">
        <v>66</v>
      </c>
      <c r="G16" s="284"/>
      <c r="H16" s="284"/>
    </row>
    <row r="17" spans="1:10" s="104" customFormat="1" ht="66" customHeight="1" x14ac:dyDescent="0.2">
      <c r="A17" s="294" t="str">
        <f>IF(学校基本情報!$C$9="","",学校基本情報!$C$9)</f>
        <v/>
      </c>
      <c r="B17" s="295"/>
      <c r="C17" s="116" t="str">
        <f>IF(学校基本情報!$C$10="","",TEXT(学校基本情報!$C$10,"ggge年m月d日"))</f>
        <v/>
      </c>
      <c r="D17" s="309" t="str">
        <f>IF(学校基本情報!$C$11="","",学校基本情報!$C$11)</f>
        <v/>
      </c>
      <c r="E17" s="310"/>
      <c r="F17" s="311" t="str">
        <f>"〒"&amp;TEXT(学校基本情報!$C$12,"000-0000")&amp;CHAR(10)&amp;学校基本情報!$C$13&amp;学校基本情報!$C$14&amp;CHAR(10)&amp;"（電話）"&amp;学校基本情報!$C$15</f>
        <v>〒000-0000
（電話）</v>
      </c>
      <c r="G17" s="312"/>
      <c r="H17" s="313"/>
    </row>
    <row r="18" spans="1:10" s="104" customFormat="1" x14ac:dyDescent="0.2">
      <c r="A18" s="285" t="s">
        <v>53</v>
      </c>
      <c r="B18" s="286"/>
      <c r="C18" s="114" t="s">
        <v>65</v>
      </c>
      <c r="D18" s="285" t="s">
        <v>51</v>
      </c>
      <c r="E18" s="286"/>
      <c r="F18" s="284" t="s">
        <v>64</v>
      </c>
      <c r="G18" s="284"/>
      <c r="H18" s="284"/>
    </row>
    <row r="19" spans="1:10" s="104" customFormat="1" ht="66" customHeight="1" x14ac:dyDescent="0.2">
      <c r="A19" s="294" t="str">
        <f>IF(学校基本情報!$C$17="","",学校基本情報!$C$17)</f>
        <v/>
      </c>
      <c r="B19" s="296"/>
      <c r="C19" s="116" t="str">
        <f>IF(学校基本情報!$C$18="","",TEXT(学校基本情報!$C$18,"ggge年m月d日"))</f>
        <v/>
      </c>
      <c r="D19" s="309" t="str">
        <f>IF(学校基本情報!$C$19="","",学校基本情報!$C$19)</f>
        <v/>
      </c>
      <c r="E19" s="310"/>
      <c r="F19" s="311" t="str">
        <f>"〒"&amp;TEXT(学校基本情報!$C$20,"000-0000")&amp;CHAR(10)&amp;学校基本情報!$C$21&amp;学校基本情報!$C$22&amp;CHAR(10)&amp;"（電話）"&amp;学校基本情報!$C$23</f>
        <v>〒000-0000
（電話）</v>
      </c>
      <c r="G19" s="312"/>
      <c r="H19" s="313"/>
    </row>
    <row r="20" spans="1:10" x14ac:dyDescent="0.2">
      <c r="B20" s="95"/>
      <c r="C20" s="95"/>
      <c r="D20" s="95"/>
      <c r="E20" s="95"/>
      <c r="F20" s="95"/>
      <c r="G20" s="95"/>
    </row>
    <row r="21" spans="1:10" x14ac:dyDescent="0.2">
      <c r="B21" s="95"/>
      <c r="C21" s="95"/>
      <c r="D21" s="95"/>
      <c r="F21" s="97"/>
    </row>
    <row r="22" spans="1:10" x14ac:dyDescent="0.2">
      <c r="A22" s="265" t="s">
        <v>210</v>
      </c>
      <c r="B22" s="265"/>
      <c r="C22" s="265"/>
      <c r="D22" s="265"/>
    </row>
    <row r="23" spans="1:10" ht="27" customHeight="1" x14ac:dyDescent="0.2">
      <c r="A23" s="303" t="s">
        <v>49</v>
      </c>
      <c r="B23" s="305"/>
      <c r="C23" s="303" t="s">
        <v>63</v>
      </c>
      <c r="D23" s="305"/>
      <c r="E23" s="303" t="s">
        <v>45</v>
      </c>
      <c r="F23" s="304"/>
      <c r="G23" s="304"/>
      <c r="H23" s="305"/>
    </row>
    <row r="24" spans="1:10" ht="27" customHeight="1" x14ac:dyDescent="0.2">
      <c r="A24" s="306" t="str">
        <f>IF(学校基本情報!$C$13="","",学校基本情報!$C$13)</f>
        <v/>
      </c>
      <c r="B24" s="298"/>
      <c r="C24" s="288" t="s">
        <v>44</v>
      </c>
      <c r="D24" s="289"/>
      <c r="E24" s="290" t="s">
        <v>61</v>
      </c>
      <c r="F24" s="291"/>
      <c r="G24" s="291"/>
      <c r="H24" s="292"/>
      <c r="I24" s="274" t="str">
        <f>IF(OR(IFERROR(FIND("○",$C$24),0)+IFERROR(FIND("○",$E$24),0)+IFERROR(FIND("○",$A$22),0)&gt;0,$A$22="",$C$24="",$E$24=""),"ERROR","OK")</f>
        <v>ERROR</v>
      </c>
      <c r="J24" s="275"/>
    </row>
    <row r="25" spans="1:10" ht="27" customHeight="1" x14ac:dyDescent="0.2">
      <c r="A25" s="307"/>
      <c r="B25" s="300"/>
      <c r="C25" s="121"/>
      <c r="D25" s="122"/>
      <c r="E25" s="290" t="s">
        <v>230</v>
      </c>
      <c r="F25" s="291"/>
      <c r="G25" s="291"/>
      <c r="H25" s="292"/>
    </row>
    <row r="26" spans="1:10" ht="27" hidden="1" customHeight="1" outlineLevel="1" x14ac:dyDescent="0.2">
      <c r="A26" s="307"/>
      <c r="B26" s="300"/>
      <c r="C26" s="121"/>
      <c r="D26" s="122"/>
      <c r="E26" s="290"/>
      <c r="F26" s="291"/>
      <c r="G26" s="291"/>
      <c r="H26" s="292"/>
    </row>
    <row r="27" spans="1:10" ht="27" hidden="1" customHeight="1" outlineLevel="1" x14ac:dyDescent="0.2">
      <c r="A27" s="307"/>
      <c r="B27" s="300"/>
      <c r="C27" s="121"/>
      <c r="D27" s="122"/>
      <c r="E27" s="290"/>
      <c r="F27" s="291"/>
      <c r="G27" s="291"/>
      <c r="H27" s="292"/>
    </row>
    <row r="28" spans="1:10" ht="27" hidden="1" customHeight="1" outlineLevel="1" x14ac:dyDescent="0.2">
      <c r="A28" s="308"/>
      <c r="B28" s="302"/>
      <c r="C28" s="123"/>
      <c r="D28" s="124"/>
      <c r="E28" s="290"/>
      <c r="F28" s="291"/>
      <c r="G28" s="291"/>
      <c r="H28" s="292"/>
    </row>
    <row r="29" spans="1:10" hidden="1" outlineLevel="1" x14ac:dyDescent="0.2">
      <c r="B29" s="95"/>
      <c r="C29" s="95"/>
      <c r="D29" s="95"/>
      <c r="F29" s="97"/>
    </row>
    <row r="30" spans="1:10" hidden="1" outlineLevel="1" x14ac:dyDescent="0.2">
      <c r="A30" s="265" t="s">
        <v>210</v>
      </c>
      <c r="B30" s="265"/>
      <c r="C30" s="265"/>
      <c r="D30" s="265"/>
    </row>
    <row r="31" spans="1:10" ht="27" hidden="1" customHeight="1" outlineLevel="1" x14ac:dyDescent="0.2">
      <c r="A31" s="303" t="s">
        <v>49</v>
      </c>
      <c r="B31" s="305"/>
      <c r="C31" s="303" t="s">
        <v>63</v>
      </c>
      <c r="D31" s="305"/>
      <c r="E31" s="303" t="s">
        <v>45</v>
      </c>
      <c r="F31" s="304"/>
      <c r="G31" s="304"/>
      <c r="H31" s="305"/>
    </row>
    <row r="32" spans="1:10" ht="27" hidden="1" customHeight="1" outlineLevel="1" x14ac:dyDescent="0.2">
      <c r="A32" s="297" t="str">
        <f>IF(学校基本情報!$C$13="","",学校基本情報!$C$13)</f>
        <v/>
      </c>
      <c r="B32" s="298"/>
      <c r="C32" s="288"/>
      <c r="D32" s="289"/>
      <c r="E32" s="290"/>
      <c r="F32" s="291"/>
      <c r="G32" s="291"/>
      <c r="H32" s="292"/>
    </row>
    <row r="33" spans="1:8" ht="27" hidden="1" customHeight="1" outlineLevel="1" x14ac:dyDescent="0.2">
      <c r="A33" s="299"/>
      <c r="B33" s="300"/>
      <c r="C33" s="121"/>
      <c r="D33" s="122"/>
      <c r="E33" s="290"/>
      <c r="F33" s="291"/>
      <c r="G33" s="291"/>
      <c r="H33" s="292"/>
    </row>
    <row r="34" spans="1:8" ht="27" hidden="1" customHeight="1" outlineLevel="1" x14ac:dyDescent="0.2">
      <c r="A34" s="301"/>
      <c r="B34" s="302"/>
      <c r="C34" s="123"/>
      <c r="D34" s="124"/>
      <c r="E34" s="290"/>
      <c r="F34" s="291"/>
      <c r="G34" s="291"/>
      <c r="H34" s="292"/>
    </row>
    <row r="35" spans="1:8" collapsed="1" x14ac:dyDescent="0.2">
      <c r="A35" s="126"/>
      <c r="B35" s="127"/>
      <c r="C35" s="125"/>
      <c r="D35" s="125"/>
      <c r="E35" s="128"/>
      <c r="F35" s="128"/>
      <c r="G35" s="128"/>
      <c r="H35" s="129"/>
    </row>
    <row r="36" spans="1:8" s="104" customFormat="1" ht="118.5" customHeight="1" x14ac:dyDescent="0.2">
      <c r="A36" s="293" t="s">
        <v>231</v>
      </c>
      <c r="B36" s="293"/>
      <c r="C36" s="293"/>
      <c r="D36" s="293"/>
      <c r="E36" s="293"/>
      <c r="F36" s="293"/>
      <c r="G36" s="293"/>
      <c r="H36" s="293"/>
    </row>
  </sheetData>
  <sheetProtection sheet="1" formatCells="0" formatColumns="0" formatRows="0" insertColumns="0" insertRows="0" insertHyperlinks="0" deleteColumns="0" deleteRows="0" sort="0" autoFilter="0" pivotTables="0"/>
  <mergeCells count="38">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F19:H19"/>
    <mergeCell ref="E34:H34"/>
    <mergeCell ref="A32:B34"/>
    <mergeCell ref="E31:H31"/>
    <mergeCell ref="A24:B28"/>
    <mergeCell ref="C24:D24"/>
    <mergeCell ref="A30:D30"/>
    <mergeCell ref="A31:B31"/>
    <mergeCell ref="C31:D31"/>
    <mergeCell ref="E26:H26"/>
    <mergeCell ref="E27:H27"/>
    <mergeCell ref="E28:H28"/>
    <mergeCell ref="K2:N4"/>
    <mergeCell ref="I24:J24"/>
    <mergeCell ref="C32:D32"/>
    <mergeCell ref="E32:H32"/>
    <mergeCell ref="E33:H33"/>
    <mergeCell ref="A3:H3"/>
    <mergeCell ref="A11:H12"/>
    <mergeCell ref="A17:B17"/>
    <mergeCell ref="A19:B19"/>
    <mergeCell ref="A18:B18"/>
    <mergeCell ref="B14:G14"/>
  </mergeCells>
  <phoneticPr fontId="18"/>
  <conditionalFormatting sqref="A22">
    <cfRule type="cellIs" dxfId="25" priority="12" operator="equal">
      <formula>"令和○○年○月○日に廃止されたもの"</formula>
    </cfRule>
  </conditionalFormatting>
  <conditionalFormatting sqref="A30">
    <cfRule type="cellIs" dxfId="24" priority="2" operator="equal">
      <formula>"令和○○年○月○日に廃止されたもの"</formula>
    </cfRule>
  </conditionalFormatting>
  <conditionalFormatting sqref="C24 E24:H28 C32 E32:H34">
    <cfRule type="containsBlanks" dxfId="23" priority="13">
      <formula>LEN(TRIM(C24))=0</formula>
    </cfRule>
  </conditionalFormatting>
  <conditionalFormatting sqref="C24">
    <cfRule type="cellIs" dxfId="22" priority="10" operator="equal">
      <formula>"○○専門学校"</formula>
    </cfRule>
  </conditionalFormatting>
  <conditionalFormatting sqref="C32">
    <cfRule type="cellIs" dxfId="21" priority="3" operator="equal">
      <formula>"○○専門学校"</formula>
    </cfRule>
  </conditionalFormatting>
  <conditionalFormatting sqref="E24:H25">
    <cfRule type="cellIs" dxfId="20" priority="1" operator="equal">
      <formula>"○○専門課程　××学科"</formula>
    </cfRule>
  </conditionalFormatting>
  <conditionalFormatting sqref="E24:H28 E32:H34">
    <cfRule type="cellIs" dxfId="19" priority="9"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3" zoomScale="85" zoomScaleNormal="85" zoomScaleSheetLayoutView="85" workbookViewId="0">
      <selection activeCell="F21" sqref="F21"/>
    </sheetView>
  </sheetViews>
  <sheetFormatPr defaultColWidth="9" defaultRowHeight="13.2" outlineLevelRow="1" x14ac:dyDescent="0.2"/>
  <cols>
    <col min="1" max="1" width="6" style="120" customWidth="1"/>
    <col min="2" max="2" width="10.77734375" style="119" customWidth="1"/>
    <col min="3" max="3" width="18.77734375" style="91" customWidth="1"/>
    <col min="4" max="4" width="6.6640625" style="91" customWidth="1"/>
    <col min="5" max="5" width="7.6640625" style="91" customWidth="1"/>
    <col min="6" max="6" width="5.6640625" style="92" customWidth="1"/>
    <col min="7" max="7" width="11.33203125" style="92" customWidth="1"/>
    <col min="8" max="8" width="11.77734375" style="92" customWidth="1"/>
    <col min="9" max="9" width="20.88671875" style="93" customWidth="1"/>
    <col min="10" max="16384" width="9" style="93"/>
  </cols>
  <sheetData>
    <row r="1" spans="1:15" s="104" customFormat="1" x14ac:dyDescent="0.2">
      <c r="A1" s="130" t="s">
        <v>81</v>
      </c>
      <c r="B1" s="131"/>
      <c r="C1" s="101"/>
      <c r="D1" s="101"/>
      <c r="E1" s="101"/>
      <c r="F1" s="102"/>
      <c r="G1" s="102"/>
      <c r="H1" s="102"/>
      <c r="K1" s="61"/>
      <c r="L1" s="169" t="str">
        <f>IF(学校基本情報!$F$5="〇",$J$24,"")</f>
        <v/>
      </c>
      <c r="M1" s="169"/>
      <c r="N1" s="169"/>
      <c r="O1" s="169"/>
    </row>
    <row r="2" spans="1:15" s="104" customFormat="1" x14ac:dyDescent="0.2">
      <c r="A2" s="132"/>
      <c r="B2" s="131"/>
      <c r="C2" s="101"/>
      <c r="D2" s="101"/>
      <c r="E2" s="101"/>
      <c r="F2" s="102"/>
      <c r="G2" s="102"/>
      <c r="H2" s="103"/>
      <c r="K2" s="66" t="s">
        <v>201</v>
      </c>
      <c r="L2" s="169"/>
      <c r="M2" s="169"/>
      <c r="N2" s="169"/>
      <c r="O2" s="169"/>
    </row>
    <row r="3" spans="1:15" s="104" customFormat="1" ht="14.25" customHeight="1" thickBot="1" x14ac:dyDescent="0.25">
      <c r="A3" s="277" t="s">
        <v>80</v>
      </c>
      <c r="B3" s="277"/>
      <c r="C3" s="277"/>
      <c r="D3" s="277"/>
      <c r="E3" s="277"/>
      <c r="F3" s="277"/>
      <c r="G3" s="277"/>
      <c r="H3" s="277"/>
      <c r="I3" s="277"/>
      <c r="K3" s="61"/>
      <c r="L3" s="287"/>
      <c r="M3" s="287"/>
      <c r="N3" s="287"/>
      <c r="O3" s="287"/>
    </row>
    <row r="4" spans="1:15" s="104" customFormat="1" ht="14.4" x14ac:dyDescent="0.2">
      <c r="A4" s="106"/>
      <c r="B4" s="106"/>
      <c r="C4" s="106"/>
      <c r="D4" s="106"/>
      <c r="E4" s="106"/>
      <c r="F4" s="106"/>
      <c r="G4" s="106"/>
      <c r="H4" s="106"/>
      <c r="J4" s="133"/>
    </row>
    <row r="5" spans="1:15" s="104" customFormat="1" x14ac:dyDescent="0.2">
      <c r="A5" s="106"/>
      <c r="B5" s="106"/>
      <c r="C5" s="106"/>
      <c r="D5" s="106"/>
      <c r="E5" s="106"/>
      <c r="F5" s="106"/>
      <c r="G5" s="106"/>
      <c r="H5" s="106"/>
      <c r="I5" s="107" t="str">
        <f>IF(学校基本情報!$C$2="","",TEXT(学校基本情報!$C$2,"ggge年m月d日"))</f>
        <v/>
      </c>
      <c r="J5" s="134"/>
    </row>
    <row r="6" spans="1:15" s="104" customFormat="1" x14ac:dyDescent="0.2">
      <c r="A6" s="132"/>
      <c r="B6" s="106"/>
      <c r="C6" s="106"/>
      <c r="D6" s="106"/>
      <c r="E6" s="106"/>
      <c r="F6" s="106"/>
      <c r="G6" s="106"/>
      <c r="H6" s="106"/>
    </row>
    <row r="7" spans="1:15" s="104" customFormat="1" ht="13.2" customHeight="1" x14ac:dyDescent="0.2">
      <c r="A7" s="132"/>
      <c r="B7" s="106"/>
      <c r="C7" s="106"/>
      <c r="D7" s="106"/>
      <c r="E7" s="106"/>
      <c r="F7" s="106"/>
      <c r="G7" s="106"/>
      <c r="H7" s="106"/>
    </row>
    <row r="8" spans="1:15" s="104" customFormat="1" ht="14.25" customHeight="1" x14ac:dyDescent="0.2">
      <c r="A8" s="108" t="s">
        <v>79</v>
      </c>
      <c r="B8" s="131"/>
      <c r="C8" s="106"/>
      <c r="D8" s="106"/>
      <c r="E8" s="106"/>
      <c r="F8" s="106"/>
      <c r="G8" s="106"/>
      <c r="H8" s="106"/>
    </row>
    <row r="9" spans="1:15" s="104" customFormat="1" ht="13.2" customHeight="1" x14ac:dyDescent="0.2">
      <c r="A9" s="108"/>
      <c r="B9" s="131"/>
      <c r="C9" s="106"/>
      <c r="D9" s="106"/>
      <c r="E9" s="106"/>
      <c r="F9" s="106"/>
      <c r="G9" s="106"/>
      <c r="H9" s="106"/>
    </row>
    <row r="10" spans="1:15" s="104" customFormat="1" x14ac:dyDescent="0.2">
      <c r="A10" s="132"/>
      <c r="B10" s="108"/>
      <c r="C10" s="106"/>
      <c r="D10" s="106"/>
      <c r="E10" s="106"/>
      <c r="F10" s="106"/>
      <c r="G10" s="106"/>
      <c r="H10" s="106"/>
    </row>
    <row r="11" spans="1:15" s="104" customFormat="1" x14ac:dyDescent="0.2">
      <c r="A11" s="293" t="s">
        <v>78</v>
      </c>
      <c r="B11" s="293"/>
      <c r="C11" s="293"/>
      <c r="D11" s="293"/>
      <c r="E11" s="293"/>
      <c r="F11" s="293"/>
      <c r="G11" s="293"/>
      <c r="H11" s="293"/>
      <c r="I11" s="293"/>
    </row>
    <row r="12" spans="1:15" s="104" customFormat="1" x14ac:dyDescent="0.2">
      <c r="A12" s="293"/>
      <c r="B12" s="293"/>
      <c r="C12" s="293"/>
      <c r="D12" s="293"/>
      <c r="E12" s="293"/>
      <c r="F12" s="293"/>
      <c r="G12" s="293"/>
      <c r="H12" s="293"/>
      <c r="I12" s="293"/>
    </row>
    <row r="13" spans="1:15" s="104" customFormat="1" x14ac:dyDescent="0.2">
      <c r="A13" s="132"/>
      <c r="B13" s="106"/>
      <c r="C13" s="106"/>
      <c r="D13" s="106"/>
      <c r="E13" s="106"/>
      <c r="F13" s="102"/>
      <c r="G13" s="110"/>
      <c r="H13" s="102"/>
    </row>
    <row r="14" spans="1:15" s="104" customFormat="1" ht="24" customHeight="1" x14ac:dyDescent="0.2">
      <c r="A14" s="277" t="s">
        <v>56</v>
      </c>
      <c r="B14" s="277"/>
      <c r="C14" s="277"/>
      <c r="D14" s="277"/>
      <c r="E14" s="277"/>
      <c r="F14" s="277"/>
      <c r="G14" s="277"/>
      <c r="H14" s="277"/>
      <c r="I14" s="277"/>
    </row>
    <row r="15" spans="1:15" s="104" customFormat="1" ht="27" customHeight="1" x14ac:dyDescent="0.2">
      <c r="A15" s="132"/>
      <c r="B15" s="106"/>
      <c r="C15" s="106"/>
      <c r="D15" s="106"/>
      <c r="E15" s="106"/>
      <c r="F15" s="106"/>
      <c r="G15" s="106"/>
      <c r="H15" s="106"/>
    </row>
    <row r="16" spans="1:15" s="104" customFormat="1" x14ac:dyDescent="0.2">
      <c r="A16" s="284" t="s">
        <v>77</v>
      </c>
      <c r="B16" s="284"/>
      <c r="C16" s="114" t="s">
        <v>75</v>
      </c>
      <c r="D16" s="285" t="s">
        <v>76</v>
      </c>
      <c r="E16" s="319"/>
      <c r="F16" s="286"/>
      <c r="G16" s="284" t="s">
        <v>74</v>
      </c>
      <c r="H16" s="284"/>
      <c r="I16" s="284"/>
    </row>
    <row r="17" spans="1:11" s="104" customFormat="1" ht="66" customHeight="1" x14ac:dyDescent="0.2">
      <c r="A17" s="294" t="str">
        <f>IF(学校基本情報!$C$9="","",学校基本情報!$C$9)</f>
        <v/>
      </c>
      <c r="B17" s="295"/>
      <c r="C17" s="116" t="str">
        <f>IF(学校基本情報!$C$10="","",TEXT(学校基本情報!$C$10,"ggge年m月d日"))</f>
        <v/>
      </c>
      <c r="D17" s="309" t="str">
        <f>IF(学校基本情報!$C$11="","",学校基本情報!$C$11)</f>
        <v/>
      </c>
      <c r="E17" s="318"/>
      <c r="F17" s="310"/>
      <c r="G17" s="311" t="str">
        <f>"〒"&amp;TEXT(学校基本情報!$C$12,"000-0000")&amp;CHAR(10)&amp;学校基本情報!$C$13&amp;学校基本情報!$C$14&amp;CHAR(10)&amp;"（電話）"&amp;学校基本情報!$C$15</f>
        <v>〒000-0000
（電話）</v>
      </c>
      <c r="H17" s="312"/>
      <c r="I17" s="313"/>
    </row>
    <row r="18" spans="1:11" s="104" customFormat="1" x14ac:dyDescent="0.2">
      <c r="A18" s="285" t="s">
        <v>53</v>
      </c>
      <c r="B18" s="286"/>
      <c r="C18" s="114" t="s">
        <v>75</v>
      </c>
      <c r="D18" s="285" t="s">
        <v>51</v>
      </c>
      <c r="E18" s="319"/>
      <c r="F18" s="286"/>
      <c r="G18" s="284" t="s">
        <v>74</v>
      </c>
      <c r="H18" s="284"/>
      <c r="I18" s="284"/>
    </row>
    <row r="19" spans="1:11" s="104" customFormat="1" ht="66" customHeight="1" x14ac:dyDescent="0.2">
      <c r="A19" s="294" t="str">
        <f>IF(学校基本情報!$C$17="","",学校基本情報!$C$17)</f>
        <v/>
      </c>
      <c r="B19" s="295"/>
      <c r="C19" s="116" t="str">
        <f>IF(学校基本情報!$C$18="","",TEXT(学校基本情報!$C$18,"ggge年m月d日"))</f>
        <v/>
      </c>
      <c r="D19" s="309" t="str">
        <f>IF(学校基本情報!$C$19="","",学校基本情報!$C$19)</f>
        <v/>
      </c>
      <c r="E19" s="318"/>
      <c r="F19" s="310"/>
      <c r="G19" s="311" t="str">
        <f>"〒"&amp;TEXT(学校基本情報!$C$20,"000-0000")&amp;CHAR(10)&amp;学校基本情報!$C$21&amp;学校基本情報!$C$22&amp;CHAR(10)&amp;"（電話）"&amp;学校基本情報!$C$23</f>
        <v>〒000-0000
（電話）</v>
      </c>
      <c r="H19" s="312"/>
      <c r="I19" s="313"/>
    </row>
    <row r="20" spans="1:11" x14ac:dyDescent="0.2">
      <c r="B20" s="95"/>
      <c r="C20" s="95"/>
      <c r="D20" s="95"/>
      <c r="E20" s="95"/>
      <c r="F20" s="95"/>
      <c r="G20" s="95"/>
      <c r="H20" s="95"/>
    </row>
    <row r="21" spans="1:11" x14ac:dyDescent="0.2">
      <c r="B21" s="95"/>
      <c r="C21" s="95"/>
      <c r="D21" s="95"/>
      <c r="E21" s="95"/>
      <c r="G21" s="97"/>
    </row>
    <row r="22" spans="1:11" x14ac:dyDescent="0.2">
      <c r="A22" s="265" t="s">
        <v>217</v>
      </c>
      <c r="B22" s="265"/>
      <c r="C22" s="265"/>
      <c r="D22" s="265"/>
      <c r="E22" s="265"/>
      <c r="F22" s="265"/>
      <c r="G22" s="265"/>
      <c r="H22" s="265"/>
    </row>
    <row r="23" spans="1:11" ht="27.75" customHeight="1" x14ac:dyDescent="0.2">
      <c r="A23" s="320" t="s">
        <v>49</v>
      </c>
      <c r="B23" s="320"/>
      <c r="C23" s="303" t="s">
        <v>63</v>
      </c>
      <c r="D23" s="305"/>
      <c r="E23" s="303" t="s">
        <v>45</v>
      </c>
      <c r="F23" s="304"/>
      <c r="G23" s="304"/>
      <c r="H23" s="305"/>
      <c r="I23" s="135" t="s">
        <v>73</v>
      </c>
    </row>
    <row r="24" spans="1:11" ht="27.75" customHeight="1" x14ac:dyDescent="0.2">
      <c r="A24" s="306" t="str">
        <f>IF(学校基本情報!$C$13="","",学校基本情報!$C$13)</f>
        <v/>
      </c>
      <c r="B24" s="298"/>
      <c r="C24" s="288" t="s">
        <v>62</v>
      </c>
      <c r="D24" s="289"/>
      <c r="E24" s="290" t="s">
        <v>61</v>
      </c>
      <c r="F24" s="291"/>
      <c r="G24" s="291"/>
      <c r="H24" s="292"/>
      <c r="I24" s="136"/>
      <c r="J24" s="274" t="str">
        <f>IF(OR(IFERROR(FIND("○",$C$24),0)+IFERROR(FIND("○",$E$24),0)+IFERROR(FIND("○",$A$22),0)&gt;0,$A$22="",$C$24="",$E$24=""),"ERROR","OK")</f>
        <v>ERROR</v>
      </c>
      <c r="K24" s="275"/>
    </row>
    <row r="25" spans="1:11" ht="27.75" customHeight="1" x14ac:dyDescent="0.2">
      <c r="A25" s="307"/>
      <c r="B25" s="300"/>
      <c r="C25" s="314"/>
      <c r="D25" s="315"/>
      <c r="E25" s="290" t="s">
        <v>230</v>
      </c>
      <c r="F25" s="291"/>
      <c r="G25" s="291"/>
      <c r="H25" s="292"/>
      <c r="I25" s="136"/>
    </row>
    <row r="26" spans="1:11" ht="27.6" customHeight="1" outlineLevel="1" x14ac:dyDescent="0.2">
      <c r="A26" s="307"/>
      <c r="B26" s="300"/>
      <c r="C26" s="314"/>
      <c r="D26" s="315"/>
      <c r="E26" s="290"/>
      <c r="F26" s="291"/>
      <c r="G26" s="291"/>
      <c r="H26" s="292"/>
      <c r="I26" s="136"/>
    </row>
    <row r="27" spans="1:11" ht="27.75" customHeight="1" outlineLevel="1" x14ac:dyDescent="0.2">
      <c r="A27" s="307"/>
      <c r="B27" s="300"/>
      <c r="C27" s="314"/>
      <c r="D27" s="315"/>
      <c r="E27" s="290"/>
      <c r="F27" s="291"/>
      <c r="G27" s="291"/>
      <c r="H27" s="292"/>
      <c r="I27" s="136"/>
    </row>
    <row r="28" spans="1:11" ht="27.75" customHeight="1" outlineLevel="1" x14ac:dyDescent="0.2">
      <c r="A28" s="308"/>
      <c r="B28" s="302"/>
      <c r="C28" s="316"/>
      <c r="D28" s="317"/>
      <c r="E28" s="290"/>
      <c r="F28" s="291"/>
      <c r="G28" s="291"/>
      <c r="H28" s="292"/>
      <c r="I28" s="136"/>
    </row>
    <row r="29" spans="1:11" outlineLevel="1" x14ac:dyDescent="0.2">
      <c r="B29" s="95"/>
      <c r="C29" s="95"/>
      <c r="D29" s="95"/>
      <c r="E29" s="95"/>
      <c r="G29" s="97"/>
    </row>
    <row r="30" spans="1:11" outlineLevel="1" x14ac:dyDescent="0.2">
      <c r="A30" s="265" t="s">
        <v>120</v>
      </c>
      <c r="B30" s="265"/>
      <c r="C30" s="265"/>
      <c r="D30" s="265"/>
      <c r="E30" s="265"/>
      <c r="F30" s="265"/>
      <c r="G30" s="265"/>
      <c r="H30" s="265"/>
    </row>
    <row r="31" spans="1:11" ht="27.75" customHeight="1" outlineLevel="1" x14ac:dyDescent="0.2">
      <c r="A31" s="320" t="s">
        <v>49</v>
      </c>
      <c r="B31" s="320"/>
      <c r="C31" s="303" t="s">
        <v>63</v>
      </c>
      <c r="D31" s="305"/>
      <c r="E31" s="303" t="s">
        <v>45</v>
      </c>
      <c r="F31" s="304"/>
      <c r="G31" s="304"/>
      <c r="H31" s="305"/>
      <c r="I31" s="135" t="s">
        <v>73</v>
      </c>
    </row>
    <row r="32" spans="1:11" ht="27.75" customHeight="1" outlineLevel="1" x14ac:dyDescent="0.2">
      <c r="A32" s="306" t="str">
        <f>IF(学校基本情報!$C$13="","",学校基本情報!$C$13)</f>
        <v/>
      </c>
      <c r="B32" s="298"/>
      <c r="C32" s="288"/>
      <c r="D32" s="289"/>
      <c r="E32" s="290"/>
      <c r="F32" s="291"/>
      <c r="G32" s="291"/>
      <c r="H32" s="292"/>
      <c r="I32" s="136"/>
    </row>
    <row r="33" spans="1:9" ht="27.75" customHeight="1" outlineLevel="1" x14ac:dyDescent="0.2">
      <c r="A33" s="307"/>
      <c r="B33" s="300"/>
      <c r="C33" s="314"/>
      <c r="D33" s="315"/>
      <c r="E33" s="290"/>
      <c r="F33" s="291"/>
      <c r="G33" s="291"/>
      <c r="H33" s="292"/>
      <c r="I33" s="136"/>
    </row>
    <row r="34" spans="1:9" ht="27.75" customHeight="1" outlineLevel="1" x14ac:dyDescent="0.2">
      <c r="A34" s="308"/>
      <c r="B34" s="302"/>
      <c r="C34" s="316"/>
      <c r="D34" s="317"/>
      <c r="E34" s="290"/>
      <c r="F34" s="291"/>
      <c r="G34" s="291"/>
      <c r="H34" s="292"/>
      <c r="I34" s="136"/>
    </row>
    <row r="35" spans="1:9" s="104" customFormat="1" x14ac:dyDescent="0.2">
      <c r="A35" s="137"/>
      <c r="B35" s="138"/>
      <c r="C35" s="139"/>
      <c r="D35" s="139"/>
      <c r="E35" s="139"/>
      <c r="F35" s="140"/>
      <c r="G35" s="140"/>
      <c r="H35" s="140"/>
      <c r="I35" s="141"/>
    </row>
    <row r="36" spans="1:9" s="104" customFormat="1" ht="94.5" customHeight="1" x14ac:dyDescent="0.2">
      <c r="A36" s="293" t="s">
        <v>232</v>
      </c>
      <c r="B36" s="293"/>
      <c r="C36" s="293"/>
      <c r="D36" s="293"/>
      <c r="E36" s="293"/>
      <c r="F36" s="293"/>
      <c r="G36" s="293"/>
      <c r="H36" s="293"/>
      <c r="I36" s="293"/>
    </row>
  </sheetData>
  <sheetProtection sheet="1" formatCells="0" formatColumns="0" formatRows="0" insertColumns="0" insertRows="0" insertHyperlinks="0" deleteColumns="0" deleteRows="0" sort="0" autoFilter="0" pivotTables="0"/>
  <mergeCells count="44">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 ref="C27:D27"/>
    <mergeCell ref="A30:H30"/>
    <mergeCell ref="A22:H22"/>
    <mergeCell ref="C26:D26"/>
    <mergeCell ref="E26:H26"/>
    <mergeCell ref="E27:H27"/>
    <mergeCell ref="A31:B31"/>
    <mergeCell ref="C31:D31"/>
    <mergeCell ref="E31:H31"/>
    <mergeCell ref="C32:D32"/>
    <mergeCell ref="E32:H32"/>
    <mergeCell ref="A32:B3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s>
  <phoneticPr fontId="18"/>
  <conditionalFormatting sqref="A22">
    <cfRule type="cellIs" dxfId="18" priority="11" operator="equal">
      <formula>"令和○○年○月○日に要件不適合となったもの"</formula>
    </cfRule>
  </conditionalFormatting>
  <conditionalFormatting sqref="A30">
    <cfRule type="cellIs" dxfId="17" priority="3" operator="equal">
      <formula>"令和○○年○月○日に要件不適合となったもの"</formula>
    </cfRule>
  </conditionalFormatting>
  <conditionalFormatting sqref="A22:H22 C24:D24 E24:I28 A30:H30 C32:D32 E32:I34">
    <cfRule type="containsBlanks" dxfId="16" priority="1">
      <formula>LEN(TRIM(A22))=0</formula>
    </cfRule>
  </conditionalFormatting>
  <conditionalFormatting sqref="C24">
    <cfRule type="cellIs" dxfId="15" priority="14" operator="equal">
      <formula>"○○専門学校"</formula>
    </cfRule>
  </conditionalFormatting>
  <conditionalFormatting sqref="C32">
    <cfRule type="cellIs" dxfId="14" priority="4" operator="equal">
      <formula>"○○専門学校"</formula>
    </cfRule>
  </conditionalFormatting>
  <conditionalFormatting sqref="E24:H25">
    <cfRule type="cellIs" dxfId="13" priority="2" operator="equal">
      <formula>"○○専門課程　××学科"</formula>
    </cfRule>
  </conditionalFormatting>
  <conditionalFormatting sqref="E24:H28 E32:H34">
    <cfRule type="cellIs" dxfId="12" priority="12" operator="equal">
      <formula>"○○専門課程　○○学科"</formula>
    </cfRule>
  </conditionalFormatting>
  <dataValidations xWindow="530" yWindow="535"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0"/>
  <sheetViews>
    <sheetView showGridLines="0" tabSelected="1" view="pageBreakPreview" zoomScale="85" zoomScaleNormal="85" zoomScaleSheetLayoutView="85" workbookViewId="0">
      <selection activeCell="P57" sqref="P57"/>
    </sheetView>
  </sheetViews>
  <sheetFormatPr defaultColWidth="9" defaultRowHeight="13.2" x14ac:dyDescent="0.2"/>
  <cols>
    <col min="1" max="2" width="11.6640625" style="13" customWidth="1"/>
    <col min="3" max="7" width="10.6640625" style="13" customWidth="1"/>
    <col min="8" max="11" width="3.109375" style="13" customWidth="1"/>
    <col min="12" max="13" width="4.6640625" style="13" customWidth="1"/>
    <col min="14" max="14" width="3.109375" style="13" customWidth="1"/>
    <col min="15" max="15" width="3.6640625" style="13" customWidth="1"/>
    <col min="16" max="16" width="9.109375" style="61" customWidth="1"/>
    <col min="17" max="17" width="36.44140625" style="61" customWidth="1"/>
    <col min="18" max="18" width="44.44140625" style="61" customWidth="1"/>
    <col min="19" max="16384" width="9" style="13"/>
  </cols>
  <sheetData>
    <row r="1" spans="1:18" ht="13.5" customHeight="1" x14ac:dyDescent="0.2">
      <c r="A1" s="350" t="s">
        <v>119</v>
      </c>
      <c r="B1" s="350"/>
      <c r="C1" s="350"/>
      <c r="D1" s="350"/>
      <c r="E1" s="350"/>
      <c r="F1" s="350"/>
      <c r="G1" s="350"/>
      <c r="H1" s="350"/>
      <c r="I1" s="350"/>
      <c r="J1" s="350"/>
      <c r="K1" s="350"/>
      <c r="L1" s="350"/>
      <c r="M1" s="350"/>
      <c r="N1" s="350"/>
      <c r="O1" s="350"/>
      <c r="Q1" s="169" t="str">
        <f>IF(学校基本情報!$G$5="〇",IF(OR($P$22="ERROR",$P$30="ERROR",$P$34="ERROR",$P$40="ERROR"),"ERROR","OK"),"")</f>
        <v/>
      </c>
    </row>
    <row r="2" spans="1:18" ht="13.5" customHeight="1" x14ac:dyDescent="0.2">
      <c r="B2" s="14"/>
      <c r="P2" s="71" t="s">
        <v>201</v>
      </c>
      <c r="Q2" s="169"/>
    </row>
    <row r="3" spans="1:18" ht="13.5" customHeight="1" x14ac:dyDescent="0.2">
      <c r="A3" s="352" t="s">
        <v>118</v>
      </c>
      <c r="B3" s="352"/>
      <c r="C3" s="352"/>
      <c r="D3" s="352"/>
      <c r="E3" s="352"/>
      <c r="F3" s="352"/>
      <c r="G3" s="352"/>
      <c r="H3" s="352"/>
      <c r="I3" s="352"/>
      <c r="J3" s="352"/>
      <c r="K3" s="352"/>
      <c r="L3" s="352"/>
      <c r="M3" s="352"/>
      <c r="N3" s="352"/>
      <c r="Q3" s="170"/>
    </row>
    <row r="4" spans="1:18" ht="13.5" customHeight="1" x14ac:dyDescent="0.2">
      <c r="B4" s="14"/>
      <c r="Q4" s="62"/>
    </row>
    <row r="5" spans="1:18" ht="13.5" customHeight="1" x14ac:dyDescent="0.2">
      <c r="B5" s="351" t="str">
        <f>IF(学校基本情報!$C$2="","",TEXT(学校基本情報!$C$2,"ggge年m月d日"))</f>
        <v/>
      </c>
      <c r="C5" s="351"/>
      <c r="D5" s="351"/>
      <c r="E5" s="351"/>
      <c r="F5" s="351"/>
      <c r="G5" s="351"/>
      <c r="H5" s="351"/>
      <c r="I5" s="351"/>
      <c r="J5" s="351"/>
      <c r="K5" s="351"/>
      <c r="L5" s="351"/>
      <c r="M5" s="351"/>
      <c r="N5" s="351"/>
      <c r="O5" s="15"/>
    </row>
    <row r="6" spans="1:18" ht="13.5" customHeight="1" x14ac:dyDescent="0.2">
      <c r="B6" s="14"/>
    </row>
    <row r="7" spans="1:18" ht="13.5" customHeight="1" x14ac:dyDescent="0.2">
      <c r="A7" s="23" t="s">
        <v>117</v>
      </c>
      <c r="B7" s="31"/>
      <c r="C7" s="31"/>
      <c r="D7" s="31"/>
      <c r="E7" s="31"/>
      <c r="F7" s="31"/>
      <c r="G7" s="31"/>
      <c r="H7" s="31"/>
      <c r="I7" s="31"/>
      <c r="J7" s="31"/>
      <c r="K7" s="31"/>
      <c r="L7" s="31"/>
      <c r="M7" s="31"/>
      <c r="N7" s="31"/>
      <c r="O7" s="31"/>
    </row>
    <row r="8" spans="1:18" ht="13.5" customHeight="1" x14ac:dyDescent="0.2">
      <c r="B8" s="14"/>
    </row>
    <row r="9" spans="1:18" ht="27" customHeight="1" x14ac:dyDescent="0.2">
      <c r="A9" s="323" t="s">
        <v>235</v>
      </c>
      <c r="B9" s="323"/>
      <c r="C9" s="323"/>
      <c r="D9" s="323"/>
      <c r="E9" s="323"/>
      <c r="F9" s="323"/>
      <c r="G9" s="323"/>
      <c r="H9" s="323"/>
      <c r="I9" s="323"/>
      <c r="J9" s="323"/>
      <c r="K9" s="323"/>
      <c r="L9" s="323"/>
      <c r="M9" s="323"/>
      <c r="N9" s="323"/>
      <c r="O9" s="15"/>
    </row>
    <row r="10" spans="1:18" ht="13.5" customHeight="1" x14ac:dyDescent="0.2">
      <c r="B10" s="15" t="s">
        <v>0</v>
      </c>
    </row>
    <row r="11" spans="1:18" ht="13.5" customHeight="1" x14ac:dyDescent="0.2">
      <c r="A11" s="352" t="s">
        <v>17</v>
      </c>
      <c r="B11" s="352"/>
      <c r="C11" s="352"/>
      <c r="D11" s="352"/>
      <c r="E11" s="352"/>
      <c r="F11" s="352"/>
      <c r="G11" s="352"/>
      <c r="H11" s="352"/>
      <c r="I11" s="352"/>
      <c r="J11" s="352"/>
      <c r="K11" s="352"/>
      <c r="L11" s="352"/>
      <c r="M11" s="352"/>
      <c r="N11" s="352"/>
    </row>
    <row r="12" spans="1:18" ht="13.5" customHeight="1" x14ac:dyDescent="0.2">
      <c r="A12" s="350" t="s">
        <v>116</v>
      </c>
      <c r="B12" s="350"/>
      <c r="C12" s="350"/>
      <c r="D12" s="350"/>
      <c r="E12" s="350"/>
      <c r="F12" s="350"/>
      <c r="G12" s="350"/>
      <c r="H12" s="350"/>
      <c r="I12" s="350"/>
      <c r="J12" s="350"/>
      <c r="K12" s="350"/>
      <c r="L12" s="350"/>
      <c r="M12" s="350"/>
      <c r="N12" s="350"/>
      <c r="O12" s="350"/>
    </row>
    <row r="13" spans="1:18" ht="25.65" customHeight="1" x14ac:dyDescent="0.2">
      <c r="A13" s="361" t="s">
        <v>115</v>
      </c>
      <c r="B13" s="362"/>
      <c r="C13" s="361" t="s">
        <v>114</v>
      </c>
      <c r="D13" s="362"/>
      <c r="E13" s="376" t="s">
        <v>113</v>
      </c>
      <c r="F13" s="377"/>
      <c r="G13" s="361" t="s">
        <v>109</v>
      </c>
      <c r="H13" s="387"/>
      <c r="I13" s="387"/>
      <c r="J13" s="387"/>
      <c r="K13" s="387"/>
      <c r="L13" s="387"/>
      <c r="M13" s="387"/>
      <c r="N13" s="362"/>
      <c r="P13" s="171" t="s">
        <v>211</v>
      </c>
      <c r="Q13" s="171"/>
      <c r="R13" s="171"/>
    </row>
    <row r="14" spans="1:18" ht="15.45" customHeight="1" x14ac:dyDescent="0.2">
      <c r="A14" s="361" t="str">
        <f>IF(学校基本情報!$C$9="","",学校基本情報!$C$9)</f>
        <v/>
      </c>
      <c r="B14" s="362"/>
      <c r="C14" s="355" t="str">
        <f>IF(学校基本情報!$C$10="","",TEXT(学校基本情報!$C$10,"ggge年m月d日"))</f>
        <v/>
      </c>
      <c r="D14" s="356"/>
      <c r="E14" s="355" t="str">
        <f>IF(学校基本情報!$C$11="","",学校基本情報!$C$11)</f>
        <v/>
      </c>
      <c r="F14" s="356"/>
      <c r="G14" s="193" t="str">
        <f>"〒"&amp;TEXT(学校基本情報!$C$12,"000-0000")</f>
        <v>〒000-0000</v>
      </c>
      <c r="H14" s="194"/>
      <c r="I14" s="194"/>
      <c r="J14" s="194"/>
      <c r="K14" s="191"/>
      <c r="L14" s="191"/>
      <c r="M14" s="191"/>
      <c r="N14" s="192"/>
      <c r="O14" s="30"/>
      <c r="P14" s="171"/>
      <c r="Q14" s="171"/>
      <c r="R14" s="171"/>
    </row>
    <row r="15" spans="1:18" ht="15.45" customHeight="1" x14ac:dyDescent="0.2">
      <c r="A15" s="361"/>
      <c r="B15" s="362"/>
      <c r="C15" s="357"/>
      <c r="D15" s="358"/>
      <c r="E15" s="357"/>
      <c r="F15" s="358"/>
      <c r="G15" s="197" t="str">
        <f>学校基本情報!$C$13&amp;学校基本情報!$C$14</f>
        <v/>
      </c>
      <c r="H15" s="198"/>
      <c r="I15" s="198"/>
      <c r="J15" s="198"/>
      <c r="K15" s="198"/>
      <c r="L15" s="198"/>
      <c r="M15" s="198"/>
      <c r="N15" s="199"/>
    </row>
    <row r="16" spans="1:18" ht="15.45" customHeight="1" x14ac:dyDescent="0.2">
      <c r="A16" s="361"/>
      <c r="B16" s="362"/>
      <c r="C16" s="359"/>
      <c r="D16" s="360"/>
      <c r="E16" s="359"/>
      <c r="F16" s="360"/>
      <c r="G16" s="178" t="str">
        <f>"（電話）"&amp;学校基本情報!$C$15</f>
        <v>（電話）</v>
      </c>
      <c r="H16" s="179"/>
      <c r="I16" s="179"/>
      <c r="J16" s="179"/>
      <c r="K16" s="179"/>
      <c r="L16" s="179"/>
      <c r="M16" s="179"/>
      <c r="N16" s="180"/>
      <c r="P16" s="72" t="s">
        <v>212</v>
      </c>
      <c r="Q16" s="63" t="s">
        <v>205</v>
      </c>
      <c r="R16" s="63" t="s">
        <v>206</v>
      </c>
    </row>
    <row r="17" spans="1:27" s="30" customFormat="1" ht="25.95" customHeight="1" x14ac:dyDescent="0.2">
      <c r="A17" s="361" t="s">
        <v>112</v>
      </c>
      <c r="B17" s="362"/>
      <c r="C17" s="361" t="s">
        <v>111</v>
      </c>
      <c r="D17" s="362"/>
      <c r="E17" s="361" t="s">
        <v>110</v>
      </c>
      <c r="F17" s="362"/>
      <c r="G17" s="361" t="s">
        <v>109</v>
      </c>
      <c r="H17" s="387"/>
      <c r="I17" s="387"/>
      <c r="J17" s="387"/>
      <c r="K17" s="387"/>
      <c r="L17" s="387"/>
      <c r="M17" s="387"/>
      <c r="N17" s="362"/>
      <c r="O17" s="13"/>
      <c r="P17" s="73" t="str">
        <f>IF(学校基本情報!$C$13="","",学校基本情報!$C$13)</f>
        <v/>
      </c>
      <c r="Q17" s="64" t="str">
        <f>$A$14</f>
        <v/>
      </c>
      <c r="R17" s="64" t="str">
        <f>$A$24</f>
        <v>○○専門課程　○○学科</v>
      </c>
      <c r="S17" s="13"/>
      <c r="T17" s="13"/>
      <c r="U17" s="13"/>
      <c r="Y17" s="13"/>
      <c r="Z17" s="13"/>
      <c r="AA17" s="13"/>
    </row>
    <row r="18" spans="1:27" ht="15.45" customHeight="1" x14ac:dyDescent="0.2">
      <c r="A18" s="361" t="str">
        <f>IF(学校基本情報!$C$17="","",学校基本情報!$C$17)</f>
        <v/>
      </c>
      <c r="B18" s="362"/>
      <c r="C18" s="355" t="str">
        <f>IF(学校基本情報!$C$18="","",TEXT(学校基本情報!$C$18,"ggge年m月d日"))</f>
        <v/>
      </c>
      <c r="D18" s="356"/>
      <c r="E18" s="355" t="str">
        <f>IF(学校基本情報!$C$19="","",学校基本情報!$C$19)</f>
        <v/>
      </c>
      <c r="F18" s="356"/>
      <c r="G18" s="195" t="str">
        <f>"〒"&amp;TEXT(学校基本情報!$C$20,"000-0000")</f>
        <v>〒000-0000</v>
      </c>
      <c r="H18" s="196"/>
      <c r="I18" s="196"/>
      <c r="J18" s="196"/>
      <c r="K18" s="348"/>
      <c r="L18" s="348"/>
      <c r="M18" s="348"/>
      <c r="N18" s="349"/>
      <c r="P18" s="13"/>
    </row>
    <row r="19" spans="1:27" ht="15.45" customHeight="1" x14ac:dyDescent="0.2">
      <c r="A19" s="361"/>
      <c r="B19" s="362"/>
      <c r="C19" s="357"/>
      <c r="D19" s="358"/>
      <c r="E19" s="357"/>
      <c r="F19" s="358"/>
      <c r="G19" s="197" t="str">
        <f>学校基本情報!$C$21&amp;学校基本情報!$C$22</f>
        <v/>
      </c>
      <c r="H19" s="198"/>
      <c r="I19" s="198"/>
      <c r="J19" s="198"/>
      <c r="K19" s="198"/>
      <c r="L19" s="198"/>
      <c r="M19" s="198"/>
      <c r="N19" s="199"/>
      <c r="O19" s="15"/>
    </row>
    <row r="20" spans="1:27" ht="15.45" customHeight="1" x14ac:dyDescent="0.2">
      <c r="A20" s="361"/>
      <c r="B20" s="362"/>
      <c r="C20" s="359"/>
      <c r="D20" s="360"/>
      <c r="E20" s="359"/>
      <c r="F20" s="360"/>
      <c r="G20" s="178" t="str">
        <f>"（電話）"&amp;学校基本情報!$C$23</f>
        <v>（電話）</v>
      </c>
      <c r="H20" s="179"/>
      <c r="I20" s="179"/>
      <c r="J20" s="179"/>
      <c r="K20" s="179"/>
      <c r="L20" s="179"/>
      <c r="M20" s="179"/>
      <c r="N20" s="180"/>
      <c r="O20" s="15"/>
      <c r="P20" s="61" t="s">
        <v>202</v>
      </c>
    </row>
    <row r="21" spans="1:27" ht="13.5" customHeight="1" x14ac:dyDescent="0.2">
      <c r="A21" s="363"/>
      <c r="B21" s="363"/>
      <c r="C21" s="363"/>
      <c r="D21" s="363"/>
      <c r="E21" s="363"/>
      <c r="F21" s="363"/>
      <c r="G21" s="363"/>
      <c r="H21" s="363"/>
      <c r="I21" s="363"/>
      <c r="J21" s="363"/>
      <c r="K21" s="363"/>
      <c r="L21" s="363"/>
      <c r="M21" s="363"/>
      <c r="N21" s="363"/>
      <c r="O21" s="15"/>
      <c r="P21" s="175" t="s">
        <v>16</v>
      </c>
      <c r="Q21" s="175"/>
    </row>
    <row r="22" spans="1:27" ht="16.5" customHeight="1" x14ac:dyDescent="0.2">
      <c r="A22" s="376" t="s">
        <v>108</v>
      </c>
      <c r="B22" s="363"/>
      <c r="C22" s="363"/>
      <c r="D22" s="377"/>
      <c r="E22" s="376" t="s">
        <v>107</v>
      </c>
      <c r="F22" s="377"/>
      <c r="G22" s="361" t="s">
        <v>8</v>
      </c>
      <c r="H22" s="387"/>
      <c r="I22" s="387"/>
      <c r="J22" s="387"/>
      <c r="K22" s="362"/>
      <c r="L22" s="15"/>
      <c r="M22" s="15"/>
      <c r="N22" s="15"/>
      <c r="O22" s="15"/>
      <c r="P22" s="173" t="str">
        <f>IF(OR($A$24="",$E$24="",$G$24="",$H$24=""),"ERROR","OK")</f>
        <v>ERROR</v>
      </c>
      <c r="Q22" s="173"/>
    </row>
    <row r="23" spans="1:27" ht="30.75" customHeight="1" x14ac:dyDescent="0.2">
      <c r="A23" s="388"/>
      <c r="B23" s="390"/>
      <c r="C23" s="390"/>
      <c r="D23" s="389"/>
      <c r="E23" s="388"/>
      <c r="F23" s="389"/>
      <c r="G23" s="361"/>
      <c r="H23" s="387"/>
      <c r="I23" s="387"/>
      <c r="J23" s="387"/>
      <c r="K23" s="362"/>
      <c r="L23" s="15"/>
      <c r="M23" s="15"/>
      <c r="N23" s="15"/>
      <c r="O23" s="15"/>
      <c r="P23" s="173"/>
      <c r="Q23" s="173"/>
    </row>
    <row r="24" spans="1:27" ht="20.25" customHeight="1" x14ac:dyDescent="0.2">
      <c r="A24" s="364" t="s">
        <v>106</v>
      </c>
      <c r="B24" s="365"/>
      <c r="C24" s="365"/>
      <c r="D24" s="366"/>
      <c r="E24" s="391"/>
      <c r="F24" s="392"/>
      <c r="G24" s="339" t="s">
        <v>218</v>
      </c>
      <c r="H24" s="342"/>
      <c r="I24" s="342"/>
      <c r="J24" s="342"/>
      <c r="K24" s="343"/>
      <c r="L24" s="15"/>
      <c r="M24" s="29"/>
      <c r="N24" s="15"/>
      <c r="O24" s="15"/>
    </row>
    <row r="25" spans="1:27" ht="20.25" customHeight="1" x14ac:dyDescent="0.2">
      <c r="A25" s="367"/>
      <c r="B25" s="368"/>
      <c r="C25" s="368"/>
      <c r="D25" s="369"/>
      <c r="E25" s="391"/>
      <c r="F25" s="392"/>
      <c r="G25" s="340"/>
      <c r="H25" s="344"/>
      <c r="I25" s="344"/>
      <c r="J25" s="344"/>
      <c r="K25" s="345"/>
      <c r="L25" s="15"/>
      <c r="M25" s="29"/>
      <c r="N25" s="15"/>
      <c r="O25" s="15"/>
    </row>
    <row r="26" spans="1:27" ht="20.25" customHeight="1" x14ac:dyDescent="0.2">
      <c r="A26" s="370"/>
      <c r="B26" s="371"/>
      <c r="C26" s="371"/>
      <c r="D26" s="372"/>
      <c r="E26" s="391"/>
      <c r="F26" s="392"/>
      <c r="G26" s="341"/>
      <c r="H26" s="346"/>
      <c r="I26" s="346"/>
      <c r="J26" s="346"/>
      <c r="K26" s="347"/>
      <c r="L26" s="15"/>
      <c r="M26" s="29"/>
      <c r="N26" s="15"/>
      <c r="O26" s="15"/>
    </row>
    <row r="27" spans="1:27" ht="13.5" customHeight="1" x14ac:dyDescent="0.2">
      <c r="A27" s="15"/>
      <c r="B27" s="15"/>
      <c r="C27" s="28"/>
      <c r="D27" s="28"/>
      <c r="E27" s="28"/>
      <c r="F27" s="27"/>
      <c r="G27" s="26"/>
      <c r="H27" s="25"/>
      <c r="I27" s="25"/>
      <c r="J27" s="25"/>
      <c r="K27" s="24"/>
      <c r="L27" s="24"/>
      <c r="M27" s="24"/>
      <c r="N27" s="24"/>
      <c r="O27" s="24"/>
    </row>
    <row r="28" spans="1:27" ht="13.5" customHeight="1" x14ac:dyDescent="0.2">
      <c r="A28" s="350" t="s">
        <v>105</v>
      </c>
      <c r="B28" s="350"/>
      <c r="C28" s="350"/>
      <c r="D28" s="350"/>
      <c r="E28" s="350"/>
      <c r="F28" s="350"/>
      <c r="G28" s="350"/>
      <c r="H28" s="350"/>
      <c r="I28" s="350"/>
      <c r="J28" s="350"/>
      <c r="K28" s="350"/>
      <c r="L28" s="350"/>
      <c r="M28" s="350"/>
      <c r="N28" s="350"/>
      <c r="O28" s="350"/>
      <c r="P28" s="61" t="s">
        <v>202</v>
      </c>
    </row>
    <row r="29" spans="1:27" ht="13.5" customHeight="1" x14ac:dyDescent="0.2">
      <c r="A29" s="353"/>
      <c r="B29" s="354"/>
      <c r="C29" s="353" t="s">
        <v>104</v>
      </c>
      <c r="D29" s="354"/>
      <c r="E29" s="353" t="s">
        <v>103</v>
      </c>
      <c r="F29" s="354"/>
      <c r="G29" s="353" t="s">
        <v>102</v>
      </c>
      <c r="H29" s="393"/>
      <c r="I29" s="393"/>
      <c r="J29" s="393"/>
      <c r="K29" s="354"/>
      <c r="O29" s="15"/>
      <c r="P29" s="175" t="s">
        <v>213</v>
      </c>
      <c r="Q29" s="175"/>
    </row>
    <row r="30" spans="1:27" ht="25.5" customHeight="1" x14ac:dyDescent="0.2">
      <c r="A30" s="353" t="s">
        <v>28</v>
      </c>
      <c r="B30" s="354"/>
      <c r="C30" s="378"/>
      <c r="D30" s="379"/>
      <c r="E30" s="380" t="str">
        <f>IF($H$24&gt;=($C$30+1),$C$30+1,"")</f>
        <v/>
      </c>
      <c r="F30" s="381"/>
      <c r="G30" s="380" t="str">
        <f>IF($H$24&gt;=($C$30+2),$C$30+2,"")</f>
        <v/>
      </c>
      <c r="H30" s="382"/>
      <c r="I30" s="382"/>
      <c r="J30" s="382"/>
      <c r="K30" s="381"/>
      <c r="O30" s="15"/>
      <c r="P30" s="173" t="str">
        <f>IF(OR($C$30="",$C$31="",P31&gt;0),"ERROR","OK")</f>
        <v>ERROR</v>
      </c>
      <c r="Q30" s="173"/>
      <c r="R30" s="74"/>
    </row>
    <row r="31" spans="1:27" ht="31.5" customHeight="1" x14ac:dyDescent="0.2">
      <c r="A31" s="383" t="s">
        <v>101</v>
      </c>
      <c r="B31" s="384"/>
      <c r="C31" s="353" t="s">
        <v>100</v>
      </c>
      <c r="D31" s="354"/>
      <c r="E31" s="373"/>
      <c r="F31" s="375"/>
      <c r="G31" s="373"/>
      <c r="H31" s="374"/>
      <c r="I31" s="374"/>
      <c r="J31" s="374"/>
      <c r="K31" s="375"/>
      <c r="O31" s="15"/>
      <c r="P31" s="76">
        <f>IF(E30="",IF(E31="",0,1),IF(E31="",1,0))+IF(G30="",IF(G31="",0,1),IF(G31="",1,0))</f>
        <v>0</v>
      </c>
      <c r="Q31" s="75"/>
      <c r="R31" s="74"/>
    </row>
    <row r="32" spans="1:27" ht="13.5" customHeight="1" x14ac:dyDescent="0.15">
      <c r="A32" s="23"/>
      <c r="B32" s="23"/>
      <c r="C32" s="23"/>
      <c r="D32" s="23"/>
      <c r="E32" s="23"/>
      <c r="F32" s="23"/>
      <c r="G32" s="23"/>
      <c r="H32" s="23"/>
      <c r="I32" s="23"/>
      <c r="J32" s="23"/>
      <c r="K32" s="23"/>
      <c r="L32" s="23"/>
      <c r="M32" s="23"/>
      <c r="N32" s="23"/>
      <c r="O32" s="23"/>
      <c r="P32" s="77" t="s">
        <v>202</v>
      </c>
      <c r="R32" s="74"/>
    </row>
    <row r="33" spans="1:18" ht="13.5" customHeight="1" x14ac:dyDescent="0.2">
      <c r="A33" s="350" t="s">
        <v>99</v>
      </c>
      <c r="B33" s="350"/>
      <c r="C33" s="350"/>
      <c r="D33" s="350"/>
      <c r="E33" s="350"/>
      <c r="F33" s="350"/>
      <c r="G33" s="350"/>
      <c r="H33" s="350"/>
      <c r="I33" s="350"/>
      <c r="J33" s="350"/>
      <c r="K33" s="350"/>
      <c r="L33" s="350"/>
      <c r="M33" s="350"/>
      <c r="N33" s="350"/>
      <c r="O33" s="350"/>
      <c r="P33" s="325" t="s">
        <v>99</v>
      </c>
      <c r="Q33" s="325"/>
    </row>
    <row r="34" spans="1:18" ht="36.75" customHeight="1" x14ac:dyDescent="0.2">
      <c r="A34" s="353"/>
      <c r="B34" s="354"/>
      <c r="C34" s="353" t="s">
        <v>98</v>
      </c>
      <c r="D34" s="354"/>
      <c r="E34" s="353" t="s">
        <v>97</v>
      </c>
      <c r="F34" s="393"/>
      <c r="G34" s="393"/>
      <c r="H34" s="354"/>
      <c r="I34" s="353" t="s">
        <v>96</v>
      </c>
      <c r="J34" s="393"/>
      <c r="K34" s="393"/>
      <c r="L34" s="393"/>
      <c r="M34" s="393"/>
      <c r="N34" s="354"/>
      <c r="O34" s="15"/>
      <c r="P34" s="338" t="str">
        <f>IF(OR(P35="ERROR",P36="ERROR",P37="ERROR"),"ERROR","OK")</f>
        <v>ERROR</v>
      </c>
      <c r="Q34" s="338"/>
    </row>
    <row r="35" spans="1:18" ht="36.75" customHeight="1" x14ac:dyDescent="0.2">
      <c r="A35" s="353" t="s">
        <v>95</v>
      </c>
      <c r="B35" s="354"/>
      <c r="C35" s="373"/>
      <c r="D35" s="375"/>
      <c r="E35" s="373"/>
      <c r="F35" s="374"/>
      <c r="G35" s="374"/>
      <c r="H35" s="375"/>
      <c r="I35" s="373"/>
      <c r="J35" s="374"/>
      <c r="K35" s="374"/>
      <c r="L35" s="374"/>
      <c r="M35" s="374"/>
      <c r="N35" s="374"/>
      <c r="P35" s="76" t="str">
        <f>IF(OR(C35="",E35=""),"ERROR",IF(AND(C35="有",I35=""),"ERROR","OK"))</f>
        <v>ERROR</v>
      </c>
    </row>
    <row r="36" spans="1:18" ht="36.75" customHeight="1" x14ac:dyDescent="0.2">
      <c r="A36" s="353" t="s">
        <v>94</v>
      </c>
      <c r="B36" s="354"/>
      <c r="C36" s="373"/>
      <c r="D36" s="375"/>
      <c r="E36" s="373"/>
      <c r="F36" s="374"/>
      <c r="G36" s="374"/>
      <c r="H36" s="375"/>
      <c r="I36" s="373"/>
      <c r="J36" s="374"/>
      <c r="K36" s="374"/>
      <c r="L36" s="374"/>
      <c r="M36" s="374"/>
      <c r="N36" s="374"/>
      <c r="O36" s="15"/>
      <c r="P36" s="76" t="str">
        <f>IF(OR(C36="",E36=""),"ERROR",IF(AND(C36="有",I36=""),"ERROR","OK"))</f>
        <v>ERROR</v>
      </c>
    </row>
    <row r="37" spans="1:18" ht="36.75" customHeight="1" x14ac:dyDescent="0.2">
      <c r="A37" s="383" t="s">
        <v>93</v>
      </c>
      <c r="B37" s="384"/>
      <c r="C37" s="373"/>
      <c r="D37" s="375"/>
      <c r="E37" s="373"/>
      <c r="F37" s="374"/>
      <c r="G37" s="374"/>
      <c r="H37" s="375"/>
      <c r="I37" s="373"/>
      <c r="J37" s="374"/>
      <c r="K37" s="374"/>
      <c r="L37" s="374"/>
      <c r="M37" s="374"/>
      <c r="N37" s="374"/>
      <c r="O37" s="15"/>
      <c r="P37" s="76" t="str">
        <f>IF(OR(C37="",E37=""),"ERROR",IF(AND(C37="有",I37=""),"ERROR","OK"))</f>
        <v>ERROR</v>
      </c>
    </row>
    <row r="38" spans="1:18" ht="13.5" customHeight="1" x14ac:dyDescent="0.15">
      <c r="A38" s="23"/>
      <c r="B38" s="23"/>
      <c r="C38" s="23"/>
      <c r="D38" s="23"/>
      <c r="E38" s="23"/>
      <c r="F38" s="23"/>
      <c r="G38" s="23"/>
      <c r="H38" s="23"/>
      <c r="I38" s="23"/>
      <c r="J38" s="23"/>
      <c r="K38" s="23"/>
      <c r="L38" s="23"/>
      <c r="M38" s="23"/>
      <c r="N38" s="23"/>
      <c r="O38" s="23"/>
      <c r="P38" s="77" t="s">
        <v>202</v>
      </c>
    </row>
    <row r="39" spans="1:18" ht="13.5" customHeight="1" x14ac:dyDescent="0.2">
      <c r="A39" s="350" t="s">
        <v>92</v>
      </c>
      <c r="B39" s="350"/>
      <c r="C39" s="350"/>
      <c r="D39" s="350"/>
      <c r="E39" s="350"/>
      <c r="F39" s="350"/>
      <c r="G39" s="350"/>
      <c r="H39" s="350"/>
      <c r="I39" s="350"/>
      <c r="J39" s="350"/>
      <c r="K39" s="350"/>
      <c r="L39" s="350"/>
      <c r="M39" s="350"/>
      <c r="N39" s="350"/>
      <c r="O39" s="350"/>
      <c r="P39" s="325" t="s">
        <v>214</v>
      </c>
      <c r="Q39" s="325"/>
      <c r="R39" s="78"/>
    </row>
    <row r="40" spans="1:18" ht="27.75" customHeight="1" x14ac:dyDescent="0.2">
      <c r="A40" s="22" t="s">
        <v>91</v>
      </c>
      <c r="B40" s="21"/>
      <c r="C40" s="21"/>
      <c r="D40" s="21"/>
      <c r="E40" s="21"/>
      <c r="F40" s="82"/>
      <c r="O40" s="15"/>
      <c r="P40" s="173" t="str">
        <f>IF(OR(A42="",B42="",C42="",D42="",B44="",B44=0,E44="",A47="",A50="",IF(E41="３年",IF(OR(E42="",F42=""),TRUE,FALSE),FALSE)),"ERROR","OK")</f>
        <v>ERROR</v>
      </c>
      <c r="Q40" s="173"/>
      <c r="R40" s="78"/>
    </row>
    <row r="41" spans="1:18" ht="27.75" customHeight="1" x14ac:dyDescent="0.2">
      <c r="A41" s="385" t="s">
        <v>10</v>
      </c>
      <c r="B41" s="385"/>
      <c r="C41" s="385" t="s">
        <v>215</v>
      </c>
      <c r="D41" s="385"/>
      <c r="E41" s="386"/>
      <c r="F41" s="386"/>
      <c r="G41" s="16"/>
      <c r="O41" s="15"/>
      <c r="P41" s="61" t="s">
        <v>12</v>
      </c>
      <c r="R41" s="68"/>
    </row>
    <row r="42" spans="1:18" ht="27.75" customHeight="1" x14ac:dyDescent="0.2">
      <c r="A42" s="80"/>
      <c r="B42" s="81"/>
      <c r="C42" s="80"/>
      <c r="D42" s="81"/>
      <c r="E42" s="80"/>
      <c r="F42" s="81"/>
      <c r="G42" s="16"/>
      <c r="O42" s="15"/>
      <c r="R42" s="74"/>
    </row>
    <row r="43" spans="1:18" ht="27.75" customHeight="1" x14ac:dyDescent="0.2">
      <c r="A43" s="20" t="s">
        <v>238</v>
      </c>
      <c r="B43" s="21"/>
      <c r="C43" s="21"/>
      <c r="D43" s="19"/>
      <c r="E43" s="21"/>
      <c r="F43" s="21"/>
      <c r="G43" s="16"/>
      <c r="O43" s="15"/>
    </row>
    <row r="44" spans="1:18" ht="27.75" customHeight="1" x14ac:dyDescent="0.2">
      <c r="A44" s="142" t="s">
        <v>239</v>
      </c>
      <c r="B44" s="326"/>
      <c r="C44" s="327"/>
      <c r="D44" s="69" t="s">
        <v>216</v>
      </c>
      <c r="E44" s="326"/>
      <c r="F44" s="327"/>
      <c r="G44" s="18"/>
      <c r="H44" s="17"/>
      <c r="I44" s="17"/>
      <c r="J44" s="328"/>
      <c r="K44" s="328"/>
      <c r="L44" s="328"/>
      <c r="M44" s="328"/>
      <c r="N44" s="328"/>
      <c r="O44" s="15"/>
    </row>
    <row r="45" spans="1:18" ht="25.5" customHeight="1" x14ac:dyDescent="0.2">
      <c r="A45" s="332" t="s">
        <v>90</v>
      </c>
      <c r="B45" s="333"/>
      <c r="C45" s="333"/>
      <c r="D45" s="333"/>
      <c r="E45" s="333"/>
      <c r="F45" s="333"/>
      <c r="G45" s="333"/>
      <c r="H45" s="333"/>
      <c r="I45" s="333"/>
      <c r="J45" s="333"/>
      <c r="K45" s="333"/>
      <c r="L45" s="333"/>
      <c r="M45" s="333"/>
      <c r="N45" s="334"/>
      <c r="P45" s="13"/>
    </row>
    <row r="46" spans="1:18" ht="15" customHeight="1" x14ac:dyDescent="0.2">
      <c r="A46" s="335" t="s">
        <v>3</v>
      </c>
      <c r="B46" s="336"/>
      <c r="C46" s="336"/>
      <c r="D46" s="336"/>
      <c r="E46" s="336"/>
      <c r="F46" s="336"/>
      <c r="G46" s="336"/>
      <c r="H46" s="336"/>
      <c r="I46" s="336"/>
      <c r="J46" s="336"/>
      <c r="K46" s="336"/>
      <c r="L46" s="336"/>
      <c r="M46" s="336"/>
      <c r="N46" s="337"/>
      <c r="O46" s="61"/>
    </row>
    <row r="47" spans="1:18" ht="15" customHeight="1" x14ac:dyDescent="0.2">
      <c r="A47" s="166"/>
      <c r="B47" s="167"/>
      <c r="C47" s="167"/>
      <c r="D47" s="167"/>
      <c r="E47" s="167"/>
      <c r="F47" s="167"/>
      <c r="G47" s="167"/>
      <c r="H47" s="167"/>
      <c r="I47" s="167"/>
      <c r="J47" s="167"/>
      <c r="K47" s="167"/>
      <c r="L47" s="167"/>
      <c r="M47" s="167"/>
      <c r="N47" s="167"/>
      <c r="O47" s="61"/>
    </row>
    <row r="48" spans="1:18" ht="15" customHeight="1" x14ac:dyDescent="0.2">
      <c r="A48" s="166"/>
      <c r="B48" s="167"/>
      <c r="C48" s="167"/>
      <c r="D48" s="167"/>
      <c r="E48" s="167"/>
      <c r="F48" s="167"/>
      <c r="G48" s="167"/>
      <c r="H48" s="167"/>
      <c r="I48" s="167"/>
      <c r="J48" s="167"/>
      <c r="K48" s="167"/>
      <c r="L48" s="167"/>
      <c r="M48" s="167"/>
      <c r="N48" s="167"/>
      <c r="O48" s="61"/>
    </row>
    <row r="49" spans="1:16" ht="15" customHeight="1" x14ac:dyDescent="0.2">
      <c r="A49" s="329" t="s">
        <v>4</v>
      </c>
      <c r="B49" s="330"/>
      <c r="C49" s="330"/>
      <c r="D49" s="330"/>
      <c r="E49" s="330"/>
      <c r="F49" s="330"/>
      <c r="G49" s="330"/>
      <c r="H49" s="330"/>
      <c r="I49" s="330"/>
      <c r="J49" s="330"/>
      <c r="K49" s="330"/>
      <c r="L49" s="330"/>
      <c r="M49" s="330"/>
      <c r="N49" s="331"/>
      <c r="O49" s="61"/>
    </row>
    <row r="50" spans="1:16" ht="15" customHeight="1" x14ac:dyDescent="0.2">
      <c r="A50" s="166"/>
      <c r="B50" s="167"/>
      <c r="C50" s="167"/>
      <c r="D50" s="167"/>
      <c r="E50" s="167"/>
      <c r="F50" s="167"/>
      <c r="G50" s="167"/>
      <c r="H50" s="167"/>
      <c r="I50" s="167"/>
      <c r="J50" s="167"/>
      <c r="K50" s="167"/>
      <c r="L50" s="167"/>
      <c r="M50" s="167"/>
      <c r="N50" s="167"/>
      <c r="O50" s="61"/>
    </row>
    <row r="51" spans="1:16" ht="15" customHeight="1" x14ac:dyDescent="0.2">
      <c r="A51" s="166"/>
      <c r="B51" s="167"/>
      <c r="C51" s="167"/>
      <c r="D51" s="167"/>
      <c r="E51" s="167"/>
      <c r="F51" s="167"/>
      <c r="G51" s="167"/>
      <c r="H51" s="167"/>
      <c r="I51" s="167"/>
      <c r="J51" s="167"/>
      <c r="K51" s="167"/>
      <c r="L51" s="167"/>
      <c r="M51" s="167"/>
      <c r="N51" s="167"/>
      <c r="O51" s="61"/>
    </row>
    <row r="52" spans="1:16" ht="15" customHeight="1" x14ac:dyDescent="0.2">
      <c r="A52" s="329" t="s">
        <v>5</v>
      </c>
      <c r="B52" s="330"/>
      <c r="C52" s="330"/>
      <c r="D52" s="330"/>
      <c r="E52" s="330"/>
      <c r="F52" s="330"/>
      <c r="G52" s="330"/>
      <c r="H52" s="330"/>
      <c r="I52" s="330"/>
      <c r="J52" s="330"/>
      <c r="K52" s="330"/>
      <c r="L52" s="330"/>
      <c r="M52" s="330"/>
      <c r="N52" s="331"/>
      <c r="O52" s="61"/>
    </row>
    <row r="53" spans="1:16" ht="15" customHeight="1" x14ac:dyDescent="0.2">
      <c r="A53" s="166"/>
      <c r="B53" s="167"/>
      <c r="C53" s="167"/>
      <c r="D53" s="167"/>
      <c r="E53" s="167"/>
      <c r="F53" s="167"/>
      <c r="G53" s="167"/>
      <c r="H53" s="167"/>
      <c r="I53" s="167"/>
      <c r="J53" s="167"/>
      <c r="K53" s="167"/>
      <c r="L53" s="167"/>
      <c r="M53" s="167"/>
      <c r="N53" s="167"/>
      <c r="O53" s="61"/>
    </row>
    <row r="54" spans="1:16" ht="15" customHeight="1" x14ac:dyDescent="0.2">
      <c r="A54" s="321"/>
      <c r="B54" s="322"/>
      <c r="C54" s="322"/>
      <c r="D54" s="322"/>
      <c r="E54" s="322"/>
      <c r="F54" s="322"/>
      <c r="G54" s="322"/>
      <c r="H54" s="322"/>
      <c r="I54" s="322"/>
      <c r="J54" s="322"/>
      <c r="K54" s="322"/>
      <c r="L54" s="322"/>
      <c r="M54" s="322"/>
      <c r="N54" s="322"/>
      <c r="O54" s="61"/>
    </row>
    <row r="55" spans="1:16" x14ac:dyDescent="0.2">
      <c r="A55" s="83" t="s">
        <v>89</v>
      </c>
      <c r="B55" s="324"/>
      <c r="C55" s="324"/>
      <c r="D55" s="324"/>
      <c r="E55" s="324"/>
      <c r="F55" s="324"/>
      <c r="G55" s="324"/>
      <c r="H55" s="324"/>
      <c r="I55" s="324"/>
      <c r="J55" s="324"/>
      <c r="K55" s="324"/>
      <c r="L55" s="324"/>
      <c r="M55" s="324"/>
      <c r="N55" s="324"/>
      <c r="O55" s="61"/>
    </row>
    <row r="56" spans="1:16" ht="67.5" customHeight="1" x14ac:dyDescent="0.2">
      <c r="A56" s="323" t="s">
        <v>233</v>
      </c>
      <c r="B56" s="323"/>
      <c r="C56" s="323"/>
      <c r="D56" s="323"/>
      <c r="E56" s="323"/>
      <c r="F56" s="323"/>
      <c r="G56" s="323"/>
      <c r="H56" s="323"/>
      <c r="I56" s="323"/>
      <c r="J56" s="323"/>
      <c r="K56" s="323"/>
      <c r="L56" s="323"/>
      <c r="M56" s="323"/>
      <c r="N56" s="323"/>
      <c r="O56" s="15"/>
    </row>
    <row r="57" spans="1:16" ht="13.5" customHeight="1" x14ac:dyDescent="0.2">
      <c r="A57" s="323" t="s">
        <v>88</v>
      </c>
      <c r="B57" s="323"/>
      <c r="C57" s="323"/>
      <c r="D57" s="323"/>
      <c r="E57" s="323"/>
      <c r="F57" s="323"/>
      <c r="G57" s="323"/>
      <c r="H57" s="323"/>
      <c r="I57" s="323"/>
      <c r="J57" s="323"/>
      <c r="K57" s="323"/>
      <c r="L57" s="323"/>
      <c r="M57" s="323"/>
      <c r="N57" s="323"/>
      <c r="O57" s="323"/>
    </row>
    <row r="58" spans="1:16" ht="67.5" customHeight="1" x14ac:dyDescent="0.2">
      <c r="A58" s="323" t="s">
        <v>87</v>
      </c>
      <c r="B58" s="323"/>
      <c r="C58" s="323"/>
      <c r="D58" s="323"/>
      <c r="E58" s="323"/>
      <c r="F58" s="323"/>
      <c r="G58" s="323"/>
      <c r="H58" s="323"/>
      <c r="I58" s="323"/>
      <c r="J58" s="323"/>
      <c r="K58" s="323"/>
      <c r="L58" s="323"/>
      <c r="M58" s="323"/>
      <c r="N58" s="323"/>
      <c r="O58" s="323"/>
    </row>
    <row r="59" spans="1:16" ht="54" customHeight="1" x14ac:dyDescent="0.2">
      <c r="A59" s="323" t="s">
        <v>86</v>
      </c>
      <c r="B59" s="323"/>
      <c r="C59" s="323"/>
      <c r="D59" s="323"/>
      <c r="E59" s="323"/>
      <c r="F59" s="323"/>
      <c r="G59" s="323"/>
      <c r="H59" s="323"/>
      <c r="I59" s="323"/>
      <c r="J59" s="323"/>
      <c r="K59" s="323"/>
      <c r="L59" s="323"/>
      <c r="M59" s="323"/>
      <c r="N59" s="323"/>
      <c r="O59" s="323"/>
    </row>
    <row r="60" spans="1:16" ht="27" customHeight="1" x14ac:dyDescent="0.2">
      <c r="A60" s="323" t="s">
        <v>85</v>
      </c>
      <c r="B60" s="323"/>
      <c r="C60" s="323"/>
      <c r="D60" s="323"/>
      <c r="E60" s="323"/>
      <c r="F60" s="323"/>
      <c r="G60" s="323"/>
      <c r="H60" s="323"/>
      <c r="I60" s="323"/>
      <c r="J60" s="323"/>
      <c r="K60" s="323"/>
      <c r="L60" s="323"/>
      <c r="M60" s="323"/>
      <c r="N60" s="323"/>
      <c r="O60" s="323"/>
    </row>
    <row r="61" spans="1:16" ht="27" customHeight="1" x14ac:dyDescent="0.2">
      <c r="A61" s="323" t="s">
        <v>240</v>
      </c>
      <c r="B61" s="323"/>
      <c r="C61" s="323"/>
      <c r="D61" s="323"/>
      <c r="E61" s="323"/>
      <c r="F61" s="323"/>
      <c r="G61" s="323"/>
      <c r="H61" s="323"/>
      <c r="I61" s="323"/>
      <c r="J61" s="323"/>
      <c r="K61" s="323"/>
      <c r="L61" s="323"/>
      <c r="M61" s="323"/>
      <c r="N61" s="323"/>
      <c r="O61" s="323"/>
    </row>
    <row r="62" spans="1:16" ht="27" customHeight="1" x14ac:dyDescent="0.2">
      <c r="A62" s="323" t="s">
        <v>84</v>
      </c>
      <c r="B62" s="323"/>
      <c r="C62" s="323"/>
      <c r="D62" s="323"/>
      <c r="E62" s="323"/>
      <c r="F62" s="323"/>
      <c r="G62" s="323"/>
      <c r="H62" s="323"/>
      <c r="I62" s="323"/>
      <c r="J62" s="323"/>
      <c r="K62" s="323"/>
      <c r="L62" s="323"/>
      <c r="M62" s="323"/>
      <c r="N62" s="323"/>
      <c r="O62" s="323"/>
    </row>
    <row r="63" spans="1:16" x14ac:dyDescent="0.2">
      <c r="B63" s="14"/>
    </row>
    <row r="64" spans="1:16" ht="31.8" x14ac:dyDescent="0.2">
      <c r="A64" s="13" t="s">
        <v>83</v>
      </c>
      <c r="B64" s="15"/>
      <c r="C64" s="15"/>
      <c r="D64" s="15"/>
      <c r="E64" s="15"/>
      <c r="F64" s="15"/>
      <c r="G64" s="15"/>
      <c r="H64" s="15"/>
      <c r="I64" s="15"/>
      <c r="J64" s="15"/>
      <c r="K64" s="15"/>
      <c r="L64" s="15"/>
      <c r="M64" s="15"/>
      <c r="N64" s="15"/>
      <c r="O64" s="15"/>
      <c r="P64" s="79"/>
    </row>
    <row r="65" spans="1:16" ht="13.5" customHeight="1" x14ac:dyDescent="0.2">
      <c r="A65" s="350" t="s">
        <v>82</v>
      </c>
      <c r="B65" s="350"/>
      <c r="C65" s="350"/>
      <c r="D65" s="350"/>
      <c r="E65" s="350"/>
      <c r="F65" s="350"/>
      <c r="G65" s="350"/>
      <c r="H65" s="350"/>
      <c r="I65" s="350"/>
      <c r="J65" s="350"/>
      <c r="K65" s="350"/>
      <c r="L65" s="350"/>
      <c r="M65" s="350"/>
      <c r="N65" s="350"/>
      <c r="O65" s="350"/>
    </row>
    <row r="66" spans="1:16" ht="13.5" customHeight="1" x14ac:dyDescent="0.2">
      <c r="A66" s="323" t="s">
        <v>234</v>
      </c>
      <c r="B66" s="323"/>
      <c r="C66" s="323"/>
      <c r="D66" s="323"/>
      <c r="E66" s="323"/>
      <c r="F66" s="323"/>
      <c r="G66" s="323"/>
      <c r="H66" s="323"/>
      <c r="I66" s="323"/>
      <c r="J66" s="323"/>
      <c r="K66" s="323"/>
      <c r="L66" s="323"/>
      <c r="M66" s="323"/>
      <c r="N66" s="323"/>
      <c r="O66" s="15"/>
      <c r="P66" s="15"/>
    </row>
    <row r="67" spans="1:16" x14ac:dyDescent="0.2">
      <c r="A67" s="323"/>
      <c r="B67" s="323"/>
      <c r="C67" s="323"/>
      <c r="D67" s="323"/>
      <c r="E67" s="323"/>
      <c r="F67" s="323"/>
      <c r="G67" s="323"/>
      <c r="H67" s="323"/>
      <c r="I67" s="323"/>
      <c r="J67" s="323"/>
      <c r="K67" s="323"/>
      <c r="L67" s="323"/>
      <c r="M67" s="323"/>
      <c r="N67" s="323"/>
      <c r="O67" s="15"/>
      <c r="P67" s="15"/>
    </row>
    <row r="68" spans="1:16" ht="13.5" customHeight="1" x14ac:dyDescent="0.2">
      <c r="A68" s="323"/>
      <c r="B68" s="323"/>
      <c r="C68" s="323"/>
      <c r="D68" s="323"/>
      <c r="E68" s="323"/>
      <c r="F68" s="323"/>
      <c r="G68" s="323"/>
      <c r="H68" s="323"/>
      <c r="I68" s="323"/>
      <c r="J68" s="323"/>
      <c r="K68" s="323"/>
      <c r="L68" s="323"/>
      <c r="M68" s="323"/>
      <c r="N68" s="323"/>
      <c r="O68" s="323"/>
    </row>
    <row r="69" spans="1:16" x14ac:dyDescent="0.2">
      <c r="B69" s="14"/>
    </row>
    <row r="70" spans="1:16" x14ac:dyDescent="0.2">
      <c r="B70" s="14"/>
    </row>
  </sheetData>
  <sheetProtection sheet="1" formatCells="0" formatColumns="0" formatRows="0" insertColumns="0" insertRows="0" insertHyperlinks="0" deleteColumns="0" deleteRows="0" sort="0" autoFilter="0" pivotTables="0"/>
  <mergeCells count="101">
    <mergeCell ref="A66:N67"/>
    <mergeCell ref="A68:O68"/>
    <mergeCell ref="C13:D13"/>
    <mergeCell ref="C14:D16"/>
    <mergeCell ref="C17:D17"/>
    <mergeCell ref="C18:D20"/>
    <mergeCell ref="C34:D34"/>
    <mergeCell ref="C35:D35"/>
    <mergeCell ref="A61:O61"/>
    <mergeCell ref="A60:O60"/>
    <mergeCell ref="A65:O65"/>
    <mergeCell ref="A62:O62"/>
    <mergeCell ref="A59:O59"/>
    <mergeCell ref="A13:B13"/>
    <mergeCell ref="A17:B17"/>
    <mergeCell ref="A14:B16"/>
    <mergeCell ref="A18:B20"/>
    <mergeCell ref="G13:N13"/>
    <mergeCell ref="G17:N17"/>
    <mergeCell ref="A58:O58"/>
    <mergeCell ref="A57:O57"/>
    <mergeCell ref="E34:H34"/>
    <mergeCell ref="I34:N34"/>
    <mergeCell ref="I36:N36"/>
    <mergeCell ref="E36:H36"/>
    <mergeCell ref="E37:H37"/>
    <mergeCell ref="C41:D41"/>
    <mergeCell ref="A33:O33"/>
    <mergeCell ref="A36:B36"/>
    <mergeCell ref="A41:B41"/>
    <mergeCell ref="E41:F41"/>
    <mergeCell ref="G22:K23"/>
    <mergeCell ref="E22:F23"/>
    <mergeCell ref="A22:D23"/>
    <mergeCell ref="A39:O39"/>
    <mergeCell ref="C29:D29"/>
    <mergeCell ref="I35:N35"/>
    <mergeCell ref="C36:D36"/>
    <mergeCell ref="C37:D37"/>
    <mergeCell ref="A37:B37"/>
    <mergeCell ref="E24:F26"/>
    <mergeCell ref="I37:N37"/>
    <mergeCell ref="G29:K29"/>
    <mergeCell ref="A29:B29"/>
    <mergeCell ref="A30:B30"/>
    <mergeCell ref="A34:B34"/>
    <mergeCell ref="A28:O28"/>
    <mergeCell ref="G20:N20"/>
    <mergeCell ref="A21:N21"/>
    <mergeCell ref="A24:D26"/>
    <mergeCell ref="A35:B35"/>
    <mergeCell ref="E35:H35"/>
    <mergeCell ref="G31:K31"/>
    <mergeCell ref="A12:O12"/>
    <mergeCell ref="A11:N11"/>
    <mergeCell ref="E13:F13"/>
    <mergeCell ref="E18:F20"/>
    <mergeCell ref="C30:D30"/>
    <mergeCell ref="E30:F30"/>
    <mergeCell ref="G30:K30"/>
    <mergeCell ref="A31:B31"/>
    <mergeCell ref="C31:D31"/>
    <mergeCell ref="E31:F31"/>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9:F29"/>
    <mergeCell ref="E14:F16"/>
    <mergeCell ref="E17:F17"/>
    <mergeCell ref="A47:N48"/>
    <mergeCell ref="A50:N51"/>
    <mergeCell ref="A53:N54"/>
    <mergeCell ref="A56:N56"/>
    <mergeCell ref="B55:N55"/>
    <mergeCell ref="P39:Q39"/>
    <mergeCell ref="P40:Q40"/>
    <mergeCell ref="E44:F44"/>
    <mergeCell ref="B44:C44"/>
    <mergeCell ref="J44:N44"/>
    <mergeCell ref="A49:N49"/>
    <mergeCell ref="A52:N52"/>
    <mergeCell ref="A45:N45"/>
    <mergeCell ref="A46:N46"/>
  </mergeCells>
  <phoneticPr fontId="18"/>
  <conditionalFormatting sqref="A47">
    <cfRule type="containsBlanks" dxfId="11" priority="3">
      <formula>LEN(TRIM(A47))=0</formula>
    </cfRule>
  </conditionalFormatting>
  <conditionalFormatting sqref="A50">
    <cfRule type="containsBlanks" dxfId="10" priority="2">
      <formula>LEN(TRIM(A50))=0</formula>
    </cfRule>
  </conditionalFormatting>
  <conditionalFormatting sqref="A53">
    <cfRule type="containsBlanks" dxfId="9" priority="1">
      <formula>LEN(TRIM(A53))=0</formula>
    </cfRule>
  </conditionalFormatting>
  <conditionalFormatting sqref="A24:D26">
    <cfRule type="cellIs" dxfId="8" priority="35" operator="equal">
      <formula>"○○専門課程　○○学科"</formula>
    </cfRule>
  </conditionalFormatting>
  <conditionalFormatting sqref="A9:N9">
    <cfRule type="cellIs" dxfId="7" priority="39" operator="equal">
      <formula>"　　令和○○年○月○日付けで公示された課程の状況は、下記のとおりであることを、お届けします。"</formula>
    </cfRule>
  </conditionalFormatting>
  <conditionalFormatting sqref="C35:N37 E31:K31 A42:F42 A24:K26 C30:D30 B44:C44 E44:F44">
    <cfRule type="containsBlanks" dxfId="6" priority="15">
      <formula>LEN(TRIM(A24))=0</formula>
    </cfRule>
  </conditionalFormatting>
  <conditionalFormatting sqref="E41 E42:F42">
    <cfRule type="expression" dxfId="5" priority="8">
      <formula>$E$41=""</formula>
    </cfRule>
  </conditionalFormatting>
  <conditionalFormatting sqref="E31:F31">
    <cfRule type="expression" dxfId="4" priority="11" stopIfTrue="1">
      <formula>$E$30=""</formula>
    </cfRule>
  </conditionalFormatting>
  <conditionalFormatting sqref="E29:K31">
    <cfRule type="expression" dxfId="3" priority="4">
      <formula>E$30=""</formula>
    </cfRule>
  </conditionalFormatting>
  <conditionalFormatting sqref="G31:K31">
    <cfRule type="expression" dxfId="2" priority="10">
      <formula>$G$30=""</formula>
    </cfRule>
  </conditionalFormatting>
  <conditionalFormatting sqref="I35:N37">
    <cfRule type="expression" dxfId="1" priority="6">
      <formula>C35="無"</formula>
    </cfRule>
    <cfRule type="expression" dxfId="0" priority="14">
      <formula>C35=""</formula>
    </cfRule>
  </conditionalFormatting>
  <dataValidations xWindow="294" yWindow="436" count="12">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7"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type="list" allowBlank="1" showInputMessage="1" showErrorMessage="1" promptTitle="修業年限に合わせて選択ください" prompt="修業年限３年の場合は「３年」を、_x000a_修業年限２年の場合は「　」（空欄）を_x000a_選択ください" sqref="E41:F41" xr:uid="{ADA0FC9C-758D-4343-9528-5A4C299B41A6}">
      <formula1>$P$41:$P$42</formula1>
    </dataValidation>
    <dataValidation allowBlank="1" showInputMessage="1" showErrorMessage="1" promptTitle="数字のみで記入ください" prompt="当該課程（分野）全体の人数を記入ください。" sqref="B44:C44 E44:F44"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A42 C42 E42" xr:uid="{368F7809-6B3B-4AA1-BF2A-18D038320A60}">
      <formula1>0</formula1>
    </dataValidation>
    <dataValidation type="whole" imeMode="halfAlpha" operator="greaterThanOrEqual" allowBlank="1" showInputMessage="1" promptTitle="数字のみで記入ください" prompt=" " sqref="B42 D42 F42" xr:uid="{B0C3210B-7B9D-4EA7-A67F-10CDF510D523}">
      <formula1>0</formula1>
    </dataValidation>
    <dataValidation allowBlank="1" showInputMessage="1" showErrorMessage="1" prompt="推薦時の「今後の事業計画」において記載した内容に関する進捗状況を具体的に記入ください" sqref="A47:N48 A50:N51 A53:N54" xr:uid="{8D563118-CEB3-4761-80BF-1BF603362196}"/>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7"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別紙様式１</vt:lpstr>
      <vt:lpstr>別紙様式２</vt:lpstr>
      <vt:lpstr>別紙様式３</vt:lpstr>
      <vt:lpstr>別紙様式４</vt:lpstr>
      <vt:lpstr>別紙様式５</vt:lpstr>
      <vt:lpstr>学校基本情報!Print_Area</vt:lpstr>
      <vt:lpstr>別紙様式１!Print_Area</vt:lpstr>
      <vt:lpstr>別紙様式２!Print_Area</vt:lpstr>
      <vt:lpstr>別紙様式３!Print_Area</vt:lpstr>
      <vt:lpstr>別紙様式４!Print_Area</vt:lpstr>
      <vt:lpstr>別紙様式５!Print_Area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新保綾音</cp:lastModifiedBy>
  <cp:revision>2</cp:revision>
  <cp:lastPrinted>2015-07-03T04:38:02Z</cp:lastPrinted>
  <dcterms:created xsi:type="dcterms:W3CDTF">2015-06-15T08:36:00Z</dcterms:created>
  <dcterms:modified xsi:type="dcterms:W3CDTF">2024-05-07T02:34:52Z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