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135301\d_環境保健共\保健科学部\@保健科学部共\5_地域保健G\5-3_地域保健\5-3-12_人口動態統計Ⅰ（各種資料）\01_【04  人口動態統計】\★人口動態  毎年更新データ★\4_合計特殊出生率\R03年分データ作成フォルダ\HP掲載\"/>
    </mc:Choice>
  </mc:AlternateContent>
  <bookViews>
    <workbookView xWindow="-20" yWindow="-20" windowWidth="23070" windowHeight="4650" tabRatio="697" firstSheet="3" activeTab="3"/>
  </bookViews>
  <sheets>
    <sheet name="PPXLFunctions" sheetId="13" state="veryHidden" r:id="rId1"/>
    <sheet name="PPXLOpen" sheetId="20" state="veryHidden" r:id="rId2"/>
    <sheet name="PPXLSaveData0" sheetId="34" state="veryHidden" r:id="rId3"/>
    <sheet name="市町村別 【R03】" sheetId="37" r:id="rId4"/>
    <sheet name="市町村別 【R02】" sheetId="36" r:id="rId5"/>
    <sheet name="市町村別 【R01】" sheetId="35" r:id="rId6"/>
    <sheet name="市町村別 【H30】 " sheetId="30" r:id="rId7"/>
  </sheets>
  <definedNames>
    <definedName name="_xlnm.Print_Area" localSheetId="6">'市町村別 【H30】 '!$A$1:$Z$64</definedName>
    <definedName name="_xlnm.Print_Area" localSheetId="5">'市町村別 【R01】'!$A$1:$Z$64</definedName>
    <definedName name="_xlnm.Print_Area" localSheetId="4">'市町村別 【R02】'!$A$1:$Z$64</definedName>
    <definedName name="_xlnm.Print_Area" localSheetId="3">'市町村別 【R03】'!$A$1:$Z$64</definedName>
  </definedNames>
  <calcPr calcId="162913"/>
</workbook>
</file>

<file path=xl/calcChain.xml><?xml version="1.0" encoding="utf-8"?>
<calcChain xmlns="http://schemas.openxmlformats.org/spreadsheetml/2006/main">
  <c r="Y4" i="37" l="1"/>
  <c r="X3" i="37"/>
  <c r="W3" i="37"/>
  <c r="V3" i="37"/>
  <c r="U3" i="37"/>
  <c r="T3" i="37"/>
  <c r="S3" i="37"/>
  <c r="R3" i="37"/>
  <c r="X56" i="37" l="1"/>
  <c r="W56" i="37"/>
  <c r="V56" i="37"/>
  <c r="U56" i="37"/>
  <c r="T56" i="37"/>
  <c r="S56" i="37"/>
  <c r="R56" i="37"/>
  <c r="J56" i="37"/>
  <c r="X55" i="37"/>
  <c r="W55" i="37"/>
  <c r="V55" i="37"/>
  <c r="U55" i="37"/>
  <c r="T55" i="37"/>
  <c r="S55" i="37"/>
  <c r="R55" i="37"/>
  <c r="J55" i="37"/>
  <c r="X54" i="37"/>
  <c r="W54" i="37"/>
  <c r="V54" i="37"/>
  <c r="U54" i="37"/>
  <c r="T54" i="37"/>
  <c r="S54" i="37"/>
  <c r="R54" i="37"/>
  <c r="J54" i="37"/>
  <c r="X53" i="37"/>
  <c r="W53" i="37"/>
  <c r="V53" i="37"/>
  <c r="U53" i="37"/>
  <c r="T53" i="37"/>
  <c r="S53" i="37"/>
  <c r="R53" i="37"/>
  <c r="J53" i="37"/>
  <c r="Q52" i="37"/>
  <c r="P52" i="37"/>
  <c r="O52" i="37"/>
  <c r="N52" i="37"/>
  <c r="M52" i="37"/>
  <c r="L52" i="37"/>
  <c r="S52" i="37" s="1"/>
  <c r="K52" i="37"/>
  <c r="I52" i="37"/>
  <c r="I51" i="37" s="1"/>
  <c r="H52" i="37"/>
  <c r="H51" i="37" s="1"/>
  <c r="G52" i="37"/>
  <c r="V52" i="37" s="1"/>
  <c r="F52" i="37"/>
  <c r="F51" i="37" s="1"/>
  <c r="E52" i="37"/>
  <c r="E51" i="37" s="1"/>
  <c r="D52" i="37"/>
  <c r="D51" i="37" s="1"/>
  <c r="C52" i="37"/>
  <c r="C51" i="37" s="1"/>
  <c r="O51" i="37"/>
  <c r="N51" i="37"/>
  <c r="X50" i="37"/>
  <c r="W50" i="37"/>
  <c r="V50" i="37"/>
  <c r="U50" i="37"/>
  <c r="T50" i="37"/>
  <c r="S50" i="37"/>
  <c r="R50" i="37"/>
  <c r="J50" i="37"/>
  <c r="X49" i="37"/>
  <c r="W49" i="37"/>
  <c r="V49" i="37"/>
  <c r="U49" i="37"/>
  <c r="T49" i="37"/>
  <c r="S49" i="37"/>
  <c r="R49" i="37"/>
  <c r="Y49" i="37" s="1"/>
  <c r="J49" i="37"/>
  <c r="X48" i="37"/>
  <c r="W48" i="37"/>
  <c r="V48" i="37"/>
  <c r="U48" i="37"/>
  <c r="T48" i="37"/>
  <c r="S48" i="37"/>
  <c r="R48" i="37"/>
  <c r="J48" i="37"/>
  <c r="X47" i="37"/>
  <c r="W47" i="37"/>
  <c r="V47" i="37"/>
  <c r="U47" i="37"/>
  <c r="T47" i="37"/>
  <c r="S47" i="37"/>
  <c r="R47" i="37"/>
  <c r="J47" i="37"/>
  <c r="W46" i="37"/>
  <c r="Q46" i="37"/>
  <c r="X46" i="37" s="1"/>
  <c r="P46" i="37"/>
  <c r="O46" i="37"/>
  <c r="N46" i="37"/>
  <c r="M46" i="37"/>
  <c r="M45" i="37" s="1"/>
  <c r="L46" i="37"/>
  <c r="K46" i="37"/>
  <c r="R46" i="37" s="1"/>
  <c r="I46" i="37"/>
  <c r="I45" i="37" s="1"/>
  <c r="H46" i="37"/>
  <c r="H45" i="37" s="1"/>
  <c r="G46" i="37"/>
  <c r="G45" i="37" s="1"/>
  <c r="F46" i="37"/>
  <c r="F45" i="37" s="1"/>
  <c r="E46" i="37"/>
  <c r="T46" i="37" s="1"/>
  <c r="D46" i="37"/>
  <c r="D45" i="37" s="1"/>
  <c r="C46" i="37"/>
  <c r="P45" i="37"/>
  <c r="N45" i="37"/>
  <c r="L45" i="37"/>
  <c r="X44" i="37"/>
  <c r="W44" i="37"/>
  <c r="V44" i="37"/>
  <c r="U44" i="37"/>
  <c r="T44" i="37"/>
  <c r="S44" i="37"/>
  <c r="R44" i="37"/>
  <c r="J44" i="37"/>
  <c r="X43" i="37"/>
  <c r="W43" i="37"/>
  <c r="V43" i="37"/>
  <c r="U43" i="37"/>
  <c r="T43" i="37"/>
  <c r="S43" i="37"/>
  <c r="R43" i="37"/>
  <c r="J43" i="37"/>
  <c r="X42" i="37"/>
  <c r="W42" i="37"/>
  <c r="V42" i="37"/>
  <c r="U42" i="37"/>
  <c r="T42" i="37"/>
  <c r="S42" i="37"/>
  <c r="R42" i="37"/>
  <c r="J42" i="37"/>
  <c r="X41" i="37"/>
  <c r="W41" i="37"/>
  <c r="V41" i="37"/>
  <c r="U41" i="37"/>
  <c r="T41" i="37"/>
  <c r="S41" i="37"/>
  <c r="R41" i="37"/>
  <c r="J41" i="37"/>
  <c r="Q40" i="37"/>
  <c r="Q39" i="37" s="1"/>
  <c r="P40" i="37"/>
  <c r="W40" i="37" s="1"/>
  <c r="O40" i="37"/>
  <c r="N40" i="37"/>
  <c r="N39" i="37" s="1"/>
  <c r="M40" i="37"/>
  <c r="L40" i="37"/>
  <c r="K40" i="37"/>
  <c r="K39" i="37" s="1"/>
  <c r="I40" i="37"/>
  <c r="X40" i="37" s="1"/>
  <c r="H40" i="37"/>
  <c r="G40" i="37"/>
  <c r="G39" i="37" s="1"/>
  <c r="F40" i="37"/>
  <c r="F39" i="37" s="1"/>
  <c r="E40" i="37"/>
  <c r="E39" i="37" s="1"/>
  <c r="D40" i="37"/>
  <c r="D39" i="37" s="1"/>
  <c r="C40" i="37"/>
  <c r="R40" i="37" s="1"/>
  <c r="L39" i="37"/>
  <c r="H39" i="37"/>
  <c r="X38" i="37"/>
  <c r="W38" i="37"/>
  <c r="V38" i="37"/>
  <c r="U38" i="37"/>
  <c r="T38" i="37"/>
  <c r="S38" i="37"/>
  <c r="R38" i="37"/>
  <c r="J38" i="37"/>
  <c r="X37" i="37"/>
  <c r="W37" i="37"/>
  <c r="V37" i="37"/>
  <c r="U37" i="37"/>
  <c r="T37" i="37"/>
  <c r="S37" i="37"/>
  <c r="R37" i="37"/>
  <c r="J37" i="37"/>
  <c r="W36" i="37"/>
  <c r="Q36" i="37"/>
  <c r="P36" i="37"/>
  <c r="O36" i="37"/>
  <c r="N36" i="37"/>
  <c r="N35" i="37" s="1"/>
  <c r="M36" i="37"/>
  <c r="L36" i="37"/>
  <c r="L35" i="37" s="1"/>
  <c r="K36" i="37"/>
  <c r="I36" i="37"/>
  <c r="H36" i="37"/>
  <c r="H35" i="37" s="1"/>
  <c r="G36" i="37"/>
  <c r="V36" i="37" s="1"/>
  <c r="F36" i="37"/>
  <c r="E36" i="37"/>
  <c r="E35" i="37" s="1"/>
  <c r="D36" i="37"/>
  <c r="C36" i="37"/>
  <c r="P35" i="37"/>
  <c r="O35" i="37"/>
  <c r="I35" i="37"/>
  <c r="C35" i="37"/>
  <c r="X34" i="37"/>
  <c r="W34" i="37"/>
  <c r="V34" i="37"/>
  <c r="U34" i="37"/>
  <c r="T34" i="37"/>
  <c r="S34" i="37"/>
  <c r="R34" i="37"/>
  <c r="J34" i="37"/>
  <c r="X33" i="37"/>
  <c r="W33" i="37"/>
  <c r="V33" i="37"/>
  <c r="U33" i="37"/>
  <c r="T33" i="37"/>
  <c r="S33" i="37"/>
  <c r="R33" i="37"/>
  <c r="J33" i="37"/>
  <c r="X32" i="37"/>
  <c r="W32" i="37"/>
  <c r="V32" i="37"/>
  <c r="U32" i="37"/>
  <c r="T32" i="37"/>
  <c r="S32" i="37"/>
  <c r="R32" i="37"/>
  <c r="J32" i="37"/>
  <c r="Q31" i="37"/>
  <c r="P31" i="37"/>
  <c r="P30" i="37" s="1"/>
  <c r="O31" i="37"/>
  <c r="N31" i="37"/>
  <c r="U31" i="37" s="1"/>
  <c r="M31" i="37"/>
  <c r="M30" i="37" s="1"/>
  <c r="L31" i="37"/>
  <c r="K31" i="37"/>
  <c r="I31" i="37"/>
  <c r="X31" i="37" s="1"/>
  <c r="H31" i="37"/>
  <c r="G31" i="37"/>
  <c r="G30" i="37" s="1"/>
  <c r="F31" i="37"/>
  <c r="F30" i="37" s="1"/>
  <c r="E31" i="37"/>
  <c r="D31" i="37"/>
  <c r="C31" i="37"/>
  <c r="R31" i="37" s="1"/>
  <c r="Q30" i="37"/>
  <c r="X30" i="37" s="1"/>
  <c r="O30" i="37"/>
  <c r="K30" i="37"/>
  <c r="I30" i="37"/>
  <c r="E30" i="37"/>
  <c r="D30" i="37"/>
  <c r="X29" i="37"/>
  <c r="W29" i="37"/>
  <c r="V29" i="37"/>
  <c r="U29" i="37"/>
  <c r="T29" i="37"/>
  <c r="S29" i="37"/>
  <c r="R29" i="37"/>
  <c r="Y29" i="37" s="1"/>
  <c r="J29" i="37"/>
  <c r="X28" i="37"/>
  <c r="W28" i="37"/>
  <c r="V28" i="37"/>
  <c r="U28" i="37"/>
  <c r="T28" i="37"/>
  <c r="S28" i="37"/>
  <c r="R28" i="37"/>
  <c r="J28" i="37"/>
  <c r="Q27" i="37"/>
  <c r="Q26" i="37" s="1"/>
  <c r="P27" i="37"/>
  <c r="O27" i="37"/>
  <c r="V27" i="37" s="1"/>
  <c r="N27" i="37"/>
  <c r="M27" i="37"/>
  <c r="M26" i="37" s="1"/>
  <c r="L27" i="37"/>
  <c r="K27" i="37"/>
  <c r="K26" i="37" s="1"/>
  <c r="I27" i="37"/>
  <c r="I26" i="37" s="1"/>
  <c r="H27" i="37"/>
  <c r="H26" i="37" s="1"/>
  <c r="G27" i="37"/>
  <c r="F27" i="37"/>
  <c r="U27" i="37" s="1"/>
  <c r="E27" i="37"/>
  <c r="D27" i="37"/>
  <c r="D26" i="37" s="1"/>
  <c r="C27" i="37"/>
  <c r="R27" i="37" s="1"/>
  <c r="N26" i="37"/>
  <c r="G26" i="37"/>
  <c r="E26" i="37"/>
  <c r="X25" i="37"/>
  <c r="W25" i="37"/>
  <c r="V25" i="37"/>
  <c r="U25" i="37"/>
  <c r="T25" i="37"/>
  <c r="S25" i="37"/>
  <c r="R25" i="37"/>
  <c r="J25" i="37"/>
  <c r="X24" i="37"/>
  <c r="W24" i="37"/>
  <c r="V24" i="37"/>
  <c r="U24" i="37"/>
  <c r="T24" i="37"/>
  <c r="S24" i="37"/>
  <c r="R24" i="37"/>
  <c r="Y24" i="37" s="1"/>
  <c r="J24" i="37"/>
  <c r="Q23" i="37"/>
  <c r="Q22" i="37" s="1"/>
  <c r="P23" i="37"/>
  <c r="O23" i="37"/>
  <c r="N23" i="37"/>
  <c r="N22" i="37" s="1"/>
  <c r="M23" i="37"/>
  <c r="L23" i="37"/>
  <c r="K23" i="37"/>
  <c r="K22" i="37" s="1"/>
  <c r="I23" i="37"/>
  <c r="I22" i="37" s="1"/>
  <c r="H23" i="37"/>
  <c r="G23" i="37"/>
  <c r="G22" i="37" s="1"/>
  <c r="F23" i="37"/>
  <c r="F22" i="37" s="1"/>
  <c r="E23" i="37"/>
  <c r="D23" i="37"/>
  <c r="S23" i="37" s="1"/>
  <c r="C23" i="37"/>
  <c r="L22" i="37"/>
  <c r="H22" i="37"/>
  <c r="E22" i="37"/>
  <c r="X21" i="37"/>
  <c r="W21" i="37"/>
  <c r="V21" i="37"/>
  <c r="U21" i="37"/>
  <c r="T21" i="37"/>
  <c r="S21" i="37"/>
  <c r="R21" i="37"/>
  <c r="J21" i="37"/>
  <c r="X20" i="37"/>
  <c r="W20" i="37"/>
  <c r="V20" i="37"/>
  <c r="U20" i="37"/>
  <c r="T20" i="37"/>
  <c r="S20" i="37"/>
  <c r="R20" i="37"/>
  <c r="J20" i="37"/>
  <c r="X19" i="37"/>
  <c r="W19" i="37"/>
  <c r="V19" i="37"/>
  <c r="U19" i="37"/>
  <c r="T19" i="37"/>
  <c r="S19" i="37"/>
  <c r="R19" i="37"/>
  <c r="J19" i="37"/>
  <c r="X18" i="37"/>
  <c r="W18" i="37"/>
  <c r="V18" i="37"/>
  <c r="U18" i="37"/>
  <c r="T18" i="37"/>
  <c r="S18" i="37"/>
  <c r="R18" i="37"/>
  <c r="J18" i="37"/>
  <c r="Q17" i="37"/>
  <c r="P17" i="37"/>
  <c r="P16" i="37" s="1"/>
  <c r="W16" i="37" s="1"/>
  <c r="O17" i="37"/>
  <c r="N17" i="37"/>
  <c r="M17" i="37"/>
  <c r="L17" i="37"/>
  <c r="L16" i="37" s="1"/>
  <c r="K17" i="37"/>
  <c r="I17" i="37"/>
  <c r="I16" i="37" s="1"/>
  <c r="H17" i="37"/>
  <c r="H16" i="37" s="1"/>
  <c r="G17" i="37"/>
  <c r="G16" i="37" s="1"/>
  <c r="F17" i="37"/>
  <c r="F16" i="37" s="1"/>
  <c r="E17" i="37"/>
  <c r="E16" i="37" s="1"/>
  <c r="D17" i="37"/>
  <c r="C17" i="37"/>
  <c r="C16" i="37" s="1"/>
  <c r="O16" i="37"/>
  <c r="X15" i="37"/>
  <c r="W15" i="37"/>
  <c r="V15" i="37"/>
  <c r="U15" i="37"/>
  <c r="T15" i="37"/>
  <c r="S15" i="37"/>
  <c r="R15" i="37"/>
  <c r="J15" i="37"/>
  <c r="X14" i="37"/>
  <c r="W14" i="37"/>
  <c r="V14" i="37"/>
  <c r="U14" i="37"/>
  <c r="T14" i="37"/>
  <c r="S14" i="37"/>
  <c r="R14" i="37"/>
  <c r="J14" i="37"/>
  <c r="X13" i="37"/>
  <c r="W13" i="37"/>
  <c r="V13" i="37"/>
  <c r="U13" i="37"/>
  <c r="T13" i="37"/>
  <c r="S13" i="37"/>
  <c r="R13" i="37"/>
  <c r="J13" i="37"/>
  <c r="X12" i="37"/>
  <c r="W12" i="37"/>
  <c r="V12" i="37"/>
  <c r="U12" i="37"/>
  <c r="T12" i="37"/>
  <c r="S12" i="37"/>
  <c r="R12" i="37"/>
  <c r="J12" i="37"/>
  <c r="X11" i="37"/>
  <c r="W11" i="37"/>
  <c r="V11" i="37"/>
  <c r="U11" i="37"/>
  <c r="T11" i="37"/>
  <c r="S11" i="37"/>
  <c r="R11" i="37"/>
  <c r="J11" i="37"/>
  <c r="X10" i="37"/>
  <c r="W10" i="37"/>
  <c r="V10" i="37"/>
  <c r="U10" i="37"/>
  <c r="T10" i="37"/>
  <c r="S10" i="37"/>
  <c r="R10" i="37"/>
  <c r="J10" i="37"/>
  <c r="X9" i="37"/>
  <c r="W9" i="37"/>
  <c r="V9" i="37"/>
  <c r="U9" i="37"/>
  <c r="T9" i="37"/>
  <c r="S9" i="37"/>
  <c r="R9" i="37"/>
  <c r="J9" i="37"/>
  <c r="Q8" i="37"/>
  <c r="P8" i="37"/>
  <c r="O8" i="37"/>
  <c r="N8" i="37"/>
  <c r="U8" i="37" s="1"/>
  <c r="M8" i="37"/>
  <c r="L8" i="37"/>
  <c r="K8" i="37"/>
  <c r="I8" i="37"/>
  <c r="H8" i="37"/>
  <c r="G8" i="37"/>
  <c r="F8" i="37"/>
  <c r="E8" i="37"/>
  <c r="D8" i="37"/>
  <c r="C8" i="37"/>
  <c r="X7" i="37"/>
  <c r="W7" i="37"/>
  <c r="V7" i="37"/>
  <c r="U7" i="37"/>
  <c r="T7" i="37"/>
  <c r="S7" i="37"/>
  <c r="R7" i="37"/>
  <c r="J7" i="37"/>
  <c r="Q6" i="37"/>
  <c r="P6" i="37"/>
  <c r="O6" i="37"/>
  <c r="N6" i="37"/>
  <c r="M6" i="37"/>
  <c r="L6" i="37"/>
  <c r="K6" i="37"/>
  <c r="I6" i="37"/>
  <c r="H6" i="37"/>
  <c r="G6" i="37"/>
  <c r="F6" i="37"/>
  <c r="F5" i="37" s="1"/>
  <c r="E6" i="37"/>
  <c r="D6" i="37"/>
  <c r="C6" i="37"/>
  <c r="O5" i="37"/>
  <c r="J3" i="37"/>
  <c r="L51" i="37" l="1"/>
  <c r="U51" i="37"/>
  <c r="Y54" i="37"/>
  <c r="Y56" i="37"/>
  <c r="Y47" i="37"/>
  <c r="U45" i="37"/>
  <c r="P39" i="37"/>
  <c r="Y43" i="37"/>
  <c r="T40" i="37"/>
  <c r="Y41" i="37"/>
  <c r="J36" i="37"/>
  <c r="R36" i="37"/>
  <c r="X36" i="37"/>
  <c r="T31" i="37"/>
  <c r="Y33" i="37"/>
  <c r="S31" i="37"/>
  <c r="T26" i="37"/>
  <c r="X26" i="37"/>
  <c r="S27" i="37"/>
  <c r="Y28" i="37"/>
  <c r="R23" i="37"/>
  <c r="U23" i="37"/>
  <c r="Y25" i="37"/>
  <c r="V23" i="37"/>
  <c r="J17" i="37"/>
  <c r="X17" i="37"/>
  <c r="U17" i="37"/>
  <c r="R17" i="37"/>
  <c r="V8" i="37"/>
  <c r="Y10" i="37"/>
  <c r="Y13" i="37"/>
  <c r="G5" i="37"/>
  <c r="V5" i="37" s="1"/>
  <c r="R8" i="37"/>
  <c r="X8" i="37"/>
  <c r="Y11" i="37"/>
  <c r="Y14" i="37"/>
  <c r="Y9" i="37"/>
  <c r="Y12" i="37"/>
  <c r="Y15" i="37"/>
  <c r="T6" i="37"/>
  <c r="Y7" i="37"/>
  <c r="L5" i="37"/>
  <c r="S5" i="37" s="1"/>
  <c r="Y20" i="37"/>
  <c r="V16" i="37"/>
  <c r="X22" i="37"/>
  <c r="T27" i="37"/>
  <c r="Y27" i="37" s="1"/>
  <c r="V30" i="37"/>
  <c r="W31" i="37"/>
  <c r="Y32" i="37"/>
  <c r="Y37" i="37"/>
  <c r="U36" i="37"/>
  <c r="Y44" i="37"/>
  <c r="Y42" i="37"/>
  <c r="W39" i="37"/>
  <c r="S45" i="37"/>
  <c r="S46" i="37"/>
  <c r="Y50" i="37"/>
  <c r="U46" i="37"/>
  <c r="Y55" i="37"/>
  <c r="T52" i="37"/>
  <c r="U52" i="37"/>
  <c r="W52" i="37"/>
  <c r="Y53" i="37"/>
  <c r="R52" i="37"/>
  <c r="X52" i="37"/>
  <c r="W45" i="37"/>
  <c r="V46" i="37"/>
  <c r="J46" i="37"/>
  <c r="Y48" i="37"/>
  <c r="S39" i="37"/>
  <c r="S40" i="37"/>
  <c r="Y40" i="37" s="1"/>
  <c r="U39" i="37"/>
  <c r="U40" i="37"/>
  <c r="V40" i="37"/>
  <c r="S36" i="37"/>
  <c r="Y38" i="37"/>
  <c r="F35" i="37"/>
  <c r="U35" i="37" s="1"/>
  <c r="W35" i="37"/>
  <c r="T36" i="37"/>
  <c r="D35" i="37"/>
  <c r="S35" i="37" s="1"/>
  <c r="V31" i="37"/>
  <c r="Y34" i="37"/>
  <c r="J31" i="37"/>
  <c r="C30" i="37"/>
  <c r="R30" i="37" s="1"/>
  <c r="T30" i="37"/>
  <c r="W27" i="37"/>
  <c r="J27" i="37"/>
  <c r="X27" i="37"/>
  <c r="T23" i="37"/>
  <c r="U22" i="37"/>
  <c r="W23" i="37"/>
  <c r="S17" i="37"/>
  <c r="Y19" i="37"/>
  <c r="T17" i="37"/>
  <c r="W17" i="37"/>
  <c r="D16" i="37"/>
  <c r="J16" i="37" s="1"/>
  <c r="Y18" i="37"/>
  <c r="Y21" i="37"/>
  <c r="C5" i="37"/>
  <c r="I5" i="37"/>
  <c r="S8" i="37"/>
  <c r="D5" i="37"/>
  <c r="J8" i="37"/>
  <c r="W6" i="37"/>
  <c r="R6" i="37"/>
  <c r="X6" i="37"/>
  <c r="E5" i="37"/>
  <c r="S6" i="37"/>
  <c r="U6" i="37"/>
  <c r="H5" i="37"/>
  <c r="S51" i="37"/>
  <c r="Y31" i="37"/>
  <c r="V6" i="37"/>
  <c r="T8" i="37"/>
  <c r="M16" i="37"/>
  <c r="T16" i="37" s="1"/>
  <c r="C22" i="37"/>
  <c r="O22" i="37"/>
  <c r="V22" i="37" s="1"/>
  <c r="J23" i="37"/>
  <c r="K5" i="37"/>
  <c r="Q5" i="37"/>
  <c r="N16" i="37"/>
  <c r="U16" i="37" s="1"/>
  <c r="D22" i="37"/>
  <c r="S22" i="37" s="1"/>
  <c r="P22" i="37"/>
  <c r="W22" i="37" s="1"/>
  <c r="F26" i="37"/>
  <c r="F4" i="37" s="1"/>
  <c r="L26" i="37"/>
  <c r="S26" i="37" s="1"/>
  <c r="H30" i="37"/>
  <c r="W30" i="37" s="1"/>
  <c r="N30" i="37"/>
  <c r="U30" i="37" s="1"/>
  <c r="G35" i="37"/>
  <c r="V35" i="37" s="1"/>
  <c r="M35" i="37"/>
  <c r="T35" i="37" s="1"/>
  <c r="C39" i="37"/>
  <c r="I39" i="37"/>
  <c r="X39" i="37" s="1"/>
  <c r="O39" i="37"/>
  <c r="V39" i="37" s="1"/>
  <c r="J40" i="37"/>
  <c r="E45" i="37"/>
  <c r="T45" i="37" s="1"/>
  <c r="K45" i="37"/>
  <c r="R45" i="37" s="1"/>
  <c r="Q45" i="37"/>
  <c r="X45" i="37" s="1"/>
  <c r="G51" i="37"/>
  <c r="J51" i="37" s="1"/>
  <c r="M51" i="37"/>
  <c r="T51" i="37" s="1"/>
  <c r="W8" i="37"/>
  <c r="V17" i="37"/>
  <c r="Y17" i="37" s="1"/>
  <c r="X23" i="37"/>
  <c r="J52" i="37"/>
  <c r="M5" i="37"/>
  <c r="N5" i="37"/>
  <c r="K16" i="37"/>
  <c r="R16" i="37" s="1"/>
  <c r="Q16" i="37"/>
  <c r="X16" i="37" s="1"/>
  <c r="M22" i="37"/>
  <c r="T22" i="37" s="1"/>
  <c r="C26" i="37"/>
  <c r="O26" i="37"/>
  <c r="V26" i="37" s="1"/>
  <c r="P51" i="37"/>
  <c r="W51" i="37" s="1"/>
  <c r="P26" i="37"/>
  <c r="W26" i="37" s="1"/>
  <c r="L30" i="37"/>
  <c r="S30" i="37" s="1"/>
  <c r="K35" i="37"/>
  <c r="R35" i="37" s="1"/>
  <c r="Q35" i="37"/>
  <c r="X35" i="37" s="1"/>
  <c r="M39" i="37"/>
  <c r="T39" i="37" s="1"/>
  <c r="C45" i="37"/>
  <c r="O45" i="37"/>
  <c r="V45" i="37" s="1"/>
  <c r="K51" i="37"/>
  <c r="R51" i="37" s="1"/>
  <c r="Q51" i="37"/>
  <c r="X51" i="37" s="1"/>
  <c r="J6" i="37"/>
  <c r="P5" i="37"/>
  <c r="C4" i="36"/>
  <c r="Y52" i="37" l="1"/>
  <c r="Y46" i="37"/>
  <c r="Y35" i="37"/>
  <c r="Y36" i="37"/>
  <c r="C4" i="37"/>
  <c r="Y23" i="37"/>
  <c r="Y8" i="37"/>
  <c r="J5" i="37"/>
  <c r="E4" i="37"/>
  <c r="Y30" i="37"/>
  <c r="S16" i="37"/>
  <c r="Y16" i="37" s="1"/>
  <c r="D4" i="37"/>
  <c r="Y6" i="37"/>
  <c r="T5" i="37"/>
  <c r="M4" i="37"/>
  <c r="X5" i="37"/>
  <c r="Q4" i="37"/>
  <c r="J26" i="37"/>
  <c r="L4" i="37"/>
  <c r="K4" i="37"/>
  <c r="R5" i="37"/>
  <c r="O4" i="37"/>
  <c r="J35" i="37"/>
  <c r="J30" i="37"/>
  <c r="H4" i="37"/>
  <c r="U26" i="37"/>
  <c r="W5" i="37"/>
  <c r="P4" i="37"/>
  <c r="R39" i="37"/>
  <c r="Y39" i="37" s="1"/>
  <c r="J39" i="37"/>
  <c r="R22" i="37"/>
  <c r="Y22" i="37" s="1"/>
  <c r="J22" i="37"/>
  <c r="V51" i="37"/>
  <c r="Y51" i="37" s="1"/>
  <c r="R26" i="37"/>
  <c r="Y26" i="37" s="1"/>
  <c r="G4" i="37"/>
  <c r="Y45" i="37"/>
  <c r="J45" i="37"/>
  <c r="U5" i="37"/>
  <c r="N4" i="37"/>
  <c r="U4" i="37" s="1"/>
  <c r="I4" i="37"/>
  <c r="J56" i="36"/>
  <c r="J55" i="36"/>
  <c r="J54" i="36"/>
  <c r="J53" i="36"/>
  <c r="J50" i="36"/>
  <c r="J49" i="36"/>
  <c r="J48" i="36"/>
  <c r="J47" i="36"/>
  <c r="J44" i="36"/>
  <c r="J43" i="36"/>
  <c r="J42" i="36"/>
  <c r="J41" i="36"/>
  <c r="J38" i="36"/>
  <c r="J37" i="36"/>
  <c r="J34" i="36"/>
  <c r="J33" i="36"/>
  <c r="J32" i="36"/>
  <c r="J29" i="36"/>
  <c r="J28" i="36"/>
  <c r="J25" i="36"/>
  <c r="J24" i="36"/>
  <c r="J21" i="36"/>
  <c r="J20" i="36"/>
  <c r="J19" i="36"/>
  <c r="J18" i="36"/>
  <c r="J15" i="36"/>
  <c r="J14" i="36"/>
  <c r="J13" i="36"/>
  <c r="J12" i="36"/>
  <c r="J11" i="36"/>
  <c r="J10" i="36"/>
  <c r="J9" i="36"/>
  <c r="J7" i="36"/>
  <c r="J3" i="36"/>
  <c r="J3" i="35"/>
  <c r="R4" i="37" l="1"/>
  <c r="T4" i="37"/>
  <c r="S4" i="37"/>
  <c r="W4" i="37"/>
  <c r="J4" i="37"/>
  <c r="X4" i="37"/>
  <c r="Y5" i="37"/>
  <c r="V4" i="37"/>
  <c r="X56" i="36"/>
  <c r="W56" i="36"/>
  <c r="V56" i="36"/>
  <c r="U56" i="36"/>
  <c r="T56" i="36"/>
  <c r="S56" i="36"/>
  <c r="R56" i="36"/>
  <c r="X55" i="36"/>
  <c r="W55" i="36"/>
  <c r="V55" i="36"/>
  <c r="U55" i="36"/>
  <c r="T55" i="36"/>
  <c r="S55" i="36"/>
  <c r="R55" i="36"/>
  <c r="X54" i="36"/>
  <c r="W54" i="36"/>
  <c r="V54" i="36"/>
  <c r="U54" i="36"/>
  <c r="T54" i="36"/>
  <c r="S54" i="36"/>
  <c r="R54" i="36"/>
  <c r="X53" i="36"/>
  <c r="W53" i="36"/>
  <c r="V53" i="36"/>
  <c r="U53" i="36"/>
  <c r="T53" i="36"/>
  <c r="S53" i="36"/>
  <c r="R53" i="36"/>
  <c r="Q52" i="36"/>
  <c r="Q51" i="36" s="1"/>
  <c r="P52" i="36"/>
  <c r="O52" i="36"/>
  <c r="N52" i="36"/>
  <c r="M52" i="36"/>
  <c r="M51" i="36" s="1"/>
  <c r="L52" i="36"/>
  <c r="K52" i="36"/>
  <c r="K51" i="36" s="1"/>
  <c r="I52" i="36"/>
  <c r="H52" i="36"/>
  <c r="H51" i="36" s="1"/>
  <c r="G52" i="36"/>
  <c r="G51" i="36" s="1"/>
  <c r="F52" i="36"/>
  <c r="F51" i="36" s="1"/>
  <c r="E52" i="36"/>
  <c r="E51" i="36" s="1"/>
  <c r="D52" i="36"/>
  <c r="D51" i="36" s="1"/>
  <c r="C52" i="36"/>
  <c r="C51" i="36" s="1"/>
  <c r="O51" i="36"/>
  <c r="X50" i="36"/>
  <c r="W50" i="36"/>
  <c r="V50" i="36"/>
  <c r="U50" i="36"/>
  <c r="T50" i="36"/>
  <c r="S50" i="36"/>
  <c r="R50" i="36"/>
  <c r="X49" i="36"/>
  <c r="W49" i="36"/>
  <c r="V49" i="36"/>
  <c r="U49" i="36"/>
  <c r="T49" i="36"/>
  <c r="S49" i="36"/>
  <c r="R49" i="36"/>
  <c r="X48" i="36"/>
  <c r="W48" i="36"/>
  <c r="V48" i="36"/>
  <c r="U48" i="36"/>
  <c r="T48" i="36"/>
  <c r="S48" i="36"/>
  <c r="R48" i="36"/>
  <c r="X47" i="36"/>
  <c r="W47" i="36"/>
  <c r="V47" i="36"/>
  <c r="U47" i="36"/>
  <c r="T47" i="36"/>
  <c r="S47" i="36"/>
  <c r="R47" i="36"/>
  <c r="Q46" i="36"/>
  <c r="Q45" i="36" s="1"/>
  <c r="P46" i="36"/>
  <c r="O46" i="36"/>
  <c r="N46" i="36"/>
  <c r="M46" i="36"/>
  <c r="M45" i="36" s="1"/>
  <c r="L46" i="36"/>
  <c r="K46" i="36"/>
  <c r="K45" i="36" s="1"/>
  <c r="I46" i="36"/>
  <c r="H46" i="36"/>
  <c r="H45" i="36" s="1"/>
  <c r="G46" i="36"/>
  <c r="V46" i="36" s="1"/>
  <c r="F46" i="36"/>
  <c r="F45" i="36" s="1"/>
  <c r="E46" i="36"/>
  <c r="E45" i="36" s="1"/>
  <c r="D46" i="36"/>
  <c r="D45" i="36" s="1"/>
  <c r="C46" i="36"/>
  <c r="O45" i="36"/>
  <c r="X44" i="36"/>
  <c r="W44" i="36"/>
  <c r="V44" i="36"/>
  <c r="U44" i="36"/>
  <c r="T44" i="36"/>
  <c r="S44" i="36"/>
  <c r="R44" i="36"/>
  <c r="X43" i="36"/>
  <c r="W43" i="36"/>
  <c r="V43" i="36"/>
  <c r="U43" i="36"/>
  <c r="T43" i="36"/>
  <c r="S43" i="36"/>
  <c r="R43" i="36"/>
  <c r="X42" i="36"/>
  <c r="W42" i="36"/>
  <c r="V42" i="36"/>
  <c r="U42" i="36"/>
  <c r="T42" i="36"/>
  <c r="S42" i="36"/>
  <c r="R42" i="36"/>
  <c r="X41" i="36"/>
  <c r="W41" i="36"/>
  <c r="V41" i="36"/>
  <c r="U41" i="36"/>
  <c r="T41" i="36"/>
  <c r="S41" i="36"/>
  <c r="R41" i="36"/>
  <c r="Q40" i="36"/>
  <c r="P40" i="36"/>
  <c r="O40" i="36"/>
  <c r="N40" i="36"/>
  <c r="M40" i="36"/>
  <c r="M39" i="36" s="1"/>
  <c r="L40" i="36"/>
  <c r="K40" i="36"/>
  <c r="K39" i="36" s="1"/>
  <c r="I40" i="36"/>
  <c r="I39" i="36" s="1"/>
  <c r="H40" i="36"/>
  <c r="H39" i="36" s="1"/>
  <c r="G40" i="36"/>
  <c r="F40" i="36"/>
  <c r="F39" i="36" s="1"/>
  <c r="E40" i="36"/>
  <c r="T40" i="36" s="1"/>
  <c r="D40" i="36"/>
  <c r="D39" i="36" s="1"/>
  <c r="C40" i="36"/>
  <c r="Q39" i="36"/>
  <c r="O39" i="36"/>
  <c r="X38" i="36"/>
  <c r="W38" i="36"/>
  <c r="V38" i="36"/>
  <c r="U38" i="36"/>
  <c r="T38" i="36"/>
  <c r="S38" i="36"/>
  <c r="R38" i="36"/>
  <c r="X37" i="36"/>
  <c r="W37" i="36"/>
  <c r="V37" i="36"/>
  <c r="U37" i="36"/>
  <c r="T37" i="36"/>
  <c r="S37" i="36"/>
  <c r="R37" i="36"/>
  <c r="Q36" i="36"/>
  <c r="Q35" i="36" s="1"/>
  <c r="P36" i="36"/>
  <c r="O36" i="36"/>
  <c r="N36" i="36"/>
  <c r="M36" i="36"/>
  <c r="L36" i="36"/>
  <c r="K36" i="36"/>
  <c r="K35" i="36" s="1"/>
  <c r="I36" i="36"/>
  <c r="H36" i="36"/>
  <c r="H35" i="36" s="1"/>
  <c r="G36" i="36"/>
  <c r="G35" i="36" s="1"/>
  <c r="F36" i="36"/>
  <c r="F35" i="36" s="1"/>
  <c r="E36" i="36"/>
  <c r="E35" i="36" s="1"/>
  <c r="D36" i="36"/>
  <c r="D35" i="36" s="1"/>
  <c r="C36" i="36"/>
  <c r="C35" i="36" s="1"/>
  <c r="O35" i="36"/>
  <c r="M35" i="36"/>
  <c r="X34" i="36"/>
  <c r="W34" i="36"/>
  <c r="V34" i="36"/>
  <c r="U34" i="36"/>
  <c r="T34" i="36"/>
  <c r="S34" i="36"/>
  <c r="R34" i="36"/>
  <c r="X33" i="36"/>
  <c r="W33" i="36"/>
  <c r="V33" i="36"/>
  <c r="U33" i="36"/>
  <c r="T33" i="36"/>
  <c r="S33" i="36"/>
  <c r="R33" i="36"/>
  <c r="X32" i="36"/>
  <c r="W32" i="36"/>
  <c r="V32" i="36"/>
  <c r="U32" i="36"/>
  <c r="T32" i="36"/>
  <c r="S32" i="36"/>
  <c r="R32" i="36"/>
  <c r="Q31" i="36"/>
  <c r="P31" i="36"/>
  <c r="P30" i="36" s="1"/>
  <c r="O31" i="36"/>
  <c r="N31" i="36"/>
  <c r="N30" i="36" s="1"/>
  <c r="M31" i="36"/>
  <c r="L31" i="36"/>
  <c r="K31" i="36"/>
  <c r="I31" i="36"/>
  <c r="I30" i="36" s="1"/>
  <c r="H31" i="36"/>
  <c r="H30" i="36" s="1"/>
  <c r="G31" i="36"/>
  <c r="G30" i="36" s="1"/>
  <c r="F31" i="36"/>
  <c r="E31" i="36"/>
  <c r="E30" i="36" s="1"/>
  <c r="D31" i="36"/>
  <c r="S31" i="36" s="1"/>
  <c r="C31" i="36"/>
  <c r="L30" i="36"/>
  <c r="X29" i="36"/>
  <c r="W29" i="36"/>
  <c r="V29" i="36"/>
  <c r="U29" i="36"/>
  <c r="T29" i="36"/>
  <c r="S29" i="36"/>
  <c r="R29" i="36"/>
  <c r="X28" i="36"/>
  <c r="W28" i="36"/>
  <c r="V28" i="36"/>
  <c r="U28" i="36"/>
  <c r="T28" i="36"/>
  <c r="S28" i="36"/>
  <c r="R28" i="36"/>
  <c r="Q27" i="36"/>
  <c r="P27" i="36"/>
  <c r="O27" i="36"/>
  <c r="N27" i="36"/>
  <c r="N26" i="36" s="1"/>
  <c r="M27" i="36"/>
  <c r="L27" i="36"/>
  <c r="K27" i="36"/>
  <c r="I27" i="36"/>
  <c r="I26" i="36" s="1"/>
  <c r="H27" i="36"/>
  <c r="W27" i="36" s="1"/>
  <c r="G27" i="36"/>
  <c r="G26" i="36" s="1"/>
  <c r="F27" i="36"/>
  <c r="E27" i="36"/>
  <c r="E26" i="36" s="1"/>
  <c r="D27" i="36"/>
  <c r="S27" i="36" s="1"/>
  <c r="C27" i="36"/>
  <c r="P26" i="36"/>
  <c r="L26" i="36"/>
  <c r="F26" i="36"/>
  <c r="X25" i="36"/>
  <c r="W25" i="36"/>
  <c r="V25" i="36"/>
  <c r="U25" i="36"/>
  <c r="T25" i="36"/>
  <c r="S25" i="36"/>
  <c r="R25" i="36"/>
  <c r="X24" i="36"/>
  <c r="W24" i="36"/>
  <c r="V24" i="36"/>
  <c r="U24" i="36"/>
  <c r="T24" i="36"/>
  <c r="S24" i="36"/>
  <c r="R24" i="36"/>
  <c r="Q23" i="36"/>
  <c r="P23" i="36"/>
  <c r="P22" i="36" s="1"/>
  <c r="O23" i="36"/>
  <c r="N23" i="36"/>
  <c r="M23" i="36"/>
  <c r="L23" i="36"/>
  <c r="K23" i="36"/>
  <c r="I23" i="36"/>
  <c r="I22" i="36" s="1"/>
  <c r="H23" i="36"/>
  <c r="H22" i="36" s="1"/>
  <c r="G23" i="36"/>
  <c r="G22" i="36" s="1"/>
  <c r="F23" i="36"/>
  <c r="E23" i="36"/>
  <c r="E22" i="36" s="1"/>
  <c r="D23" i="36"/>
  <c r="D22" i="36" s="1"/>
  <c r="C23" i="36"/>
  <c r="N22" i="36"/>
  <c r="X21" i="36"/>
  <c r="W21" i="36"/>
  <c r="V21" i="36"/>
  <c r="U21" i="36"/>
  <c r="T21" i="36"/>
  <c r="S21" i="36"/>
  <c r="R21" i="36"/>
  <c r="X20" i="36"/>
  <c r="W20" i="36"/>
  <c r="V20" i="36"/>
  <c r="U20" i="36"/>
  <c r="T20" i="36"/>
  <c r="S20" i="36"/>
  <c r="R20" i="36"/>
  <c r="X19" i="36"/>
  <c r="W19" i="36"/>
  <c r="V19" i="36"/>
  <c r="U19" i="36"/>
  <c r="T19" i="36"/>
  <c r="S19" i="36"/>
  <c r="R19" i="36"/>
  <c r="X18" i="36"/>
  <c r="W18" i="36"/>
  <c r="V18" i="36"/>
  <c r="U18" i="36"/>
  <c r="T18" i="36"/>
  <c r="S18" i="36"/>
  <c r="R18" i="36"/>
  <c r="Q17" i="36"/>
  <c r="P17" i="36"/>
  <c r="O17" i="36"/>
  <c r="N17" i="36"/>
  <c r="N16" i="36" s="1"/>
  <c r="M17" i="36"/>
  <c r="L17" i="36"/>
  <c r="L16" i="36" s="1"/>
  <c r="K17" i="36"/>
  <c r="I17" i="36"/>
  <c r="I16" i="36" s="1"/>
  <c r="H17" i="36"/>
  <c r="H16" i="36" s="1"/>
  <c r="G17" i="36"/>
  <c r="G16" i="36" s="1"/>
  <c r="F17" i="36"/>
  <c r="E17" i="36"/>
  <c r="E16" i="36" s="1"/>
  <c r="D17" i="36"/>
  <c r="C17" i="36"/>
  <c r="X15" i="36"/>
  <c r="W15" i="36"/>
  <c r="V15" i="36"/>
  <c r="U15" i="36"/>
  <c r="T15" i="36"/>
  <c r="S15" i="36"/>
  <c r="R15" i="36"/>
  <c r="X14" i="36"/>
  <c r="W14" i="36"/>
  <c r="V14" i="36"/>
  <c r="U14" i="36"/>
  <c r="T14" i="36"/>
  <c r="S14" i="36"/>
  <c r="R14" i="36"/>
  <c r="X13" i="36"/>
  <c r="W13" i="36"/>
  <c r="V13" i="36"/>
  <c r="U13" i="36"/>
  <c r="T13" i="36"/>
  <c r="S13" i="36"/>
  <c r="R13" i="36"/>
  <c r="X12" i="36"/>
  <c r="W12" i="36"/>
  <c r="V12" i="36"/>
  <c r="U12" i="36"/>
  <c r="T12" i="36"/>
  <c r="S12" i="36"/>
  <c r="R12" i="36"/>
  <c r="X11" i="36"/>
  <c r="W11" i="36"/>
  <c r="V11" i="36"/>
  <c r="U11" i="36"/>
  <c r="T11" i="36"/>
  <c r="S11" i="36"/>
  <c r="R11" i="36"/>
  <c r="X10" i="36"/>
  <c r="W10" i="36"/>
  <c r="V10" i="36"/>
  <c r="U10" i="36"/>
  <c r="T10" i="36"/>
  <c r="S10" i="36"/>
  <c r="R10" i="36"/>
  <c r="X9" i="36"/>
  <c r="W9" i="36"/>
  <c r="V9" i="36"/>
  <c r="U9" i="36"/>
  <c r="T9" i="36"/>
  <c r="S9" i="36"/>
  <c r="R9" i="36"/>
  <c r="Q8" i="36"/>
  <c r="P8" i="36"/>
  <c r="O8" i="36"/>
  <c r="N8" i="36"/>
  <c r="M8" i="36"/>
  <c r="L8" i="36"/>
  <c r="K8" i="36"/>
  <c r="I8" i="36"/>
  <c r="H8" i="36"/>
  <c r="G8" i="36"/>
  <c r="F8" i="36"/>
  <c r="E8" i="36"/>
  <c r="D8" i="36"/>
  <c r="C8" i="36"/>
  <c r="X7" i="36"/>
  <c r="W7" i="36"/>
  <c r="V7" i="36"/>
  <c r="U7" i="36"/>
  <c r="T7" i="36"/>
  <c r="S7" i="36"/>
  <c r="R7" i="36"/>
  <c r="Q6" i="36"/>
  <c r="P6" i="36"/>
  <c r="O6" i="36"/>
  <c r="N6" i="36"/>
  <c r="M6" i="36"/>
  <c r="L6" i="36"/>
  <c r="K6" i="36"/>
  <c r="I6" i="36"/>
  <c r="H6" i="36"/>
  <c r="G6" i="36"/>
  <c r="V6" i="36" s="1"/>
  <c r="F6" i="36"/>
  <c r="E6" i="36"/>
  <c r="D6" i="36"/>
  <c r="C6" i="36"/>
  <c r="X3" i="36"/>
  <c r="W3" i="36"/>
  <c r="V3" i="36"/>
  <c r="U3" i="36"/>
  <c r="T3" i="36"/>
  <c r="S3" i="36"/>
  <c r="R3" i="36"/>
  <c r="X52" i="36" l="1"/>
  <c r="X46" i="36"/>
  <c r="U31" i="36"/>
  <c r="X6" i="36"/>
  <c r="O5" i="36"/>
  <c r="U26" i="36"/>
  <c r="S40" i="36"/>
  <c r="J27" i="36"/>
  <c r="D5" i="36"/>
  <c r="V40" i="36"/>
  <c r="R40" i="36"/>
  <c r="X36" i="36"/>
  <c r="U23" i="36"/>
  <c r="S17" i="36"/>
  <c r="U17" i="36"/>
  <c r="K5" i="36"/>
  <c r="Q5" i="36"/>
  <c r="V8" i="36"/>
  <c r="M5" i="36"/>
  <c r="T8" i="36"/>
  <c r="Y56" i="36"/>
  <c r="R51" i="36"/>
  <c r="S52" i="36"/>
  <c r="R52" i="36"/>
  <c r="J52" i="36"/>
  <c r="I51" i="36"/>
  <c r="X51" i="36" s="1"/>
  <c r="Y50" i="36"/>
  <c r="G45" i="36"/>
  <c r="V45" i="36" s="1"/>
  <c r="Y48" i="36"/>
  <c r="T46" i="36"/>
  <c r="C45" i="36"/>
  <c r="R45" i="36" s="1"/>
  <c r="J46" i="36"/>
  <c r="Y44" i="36"/>
  <c r="Y43" i="36"/>
  <c r="U40" i="36"/>
  <c r="Y41" i="36"/>
  <c r="C39" i="36"/>
  <c r="R39" i="36" s="1"/>
  <c r="J40" i="36"/>
  <c r="G39" i="36"/>
  <c r="V39" i="36" s="1"/>
  <c r="V36" i="36"/>
  <c r="Y38" i="36"/>
  <c r="R36" i="36"/>
  <c r="J36" i="36"/>
  <c r="I35" i="36"/>
  <c r="X35" i="36" s="1"/>
  <c r="R35" i="36"/>
  <c r="S36" i="36"/>
  <c r="Y34" i="36"/>
  <c r="J31" i="36"/>
  <c r="Y32" i="36"/>
  <c r="Y29" i="36"/>
  <c r="Y28" i="36"/>
  <c r="J23" i="36"/>
  <c r="Y20" i="36"/>
  <c r="F16" i="36"/>
  <c r="U16" i="36" s="1"/>
  <c r="Y19" i="36"/>
  <c r="J17" i="36"/>
  <c r="W17" i="36"/>
  <c r="Y18" i="36"/>
  <c r="Y13" i="36"/>
  <c r="Y12" i="36"/>
  <c r="F5" i="36"/>
  <c r="Y11" i="36"/>
  <c r="Y10" i="36"/>
  <c r="J8" i="36"/>
  <c r="J6" i="36"/>
  <c r="W6" i="36"/>
  <c r="T52" i="36"/>
  <c r="T51" i="36"/>
  <c r="V52" i="36"/>
  <c r="V51" i="36"/>
  <c r="Y53" i="36"/>
  <c r="W52" i="36"/>
  <c r="W46" i="36"/>
  <c r="I45" i="36"/>
  <c r="X45" i="36" s="1"/>
  <c r="Y47" i="36"/>
  <c r="R46" i="36"/>
  <c r="T45" i="36"/>
  <c r="X40" i="36"/>
  <c r="E39" i="36"/>
  <c r="T39" i="36" s="1"/>
  <c r="T35" i="36"/>
  <c r="T36" i="36"/>
  <c r="V35" i="36"/>
  <c r="F30" i="36"/>
  <c r="U30" i="36" s="1"/>
  <c r="T31" i="36"/>
  <c r="X27" i="36"/>
  <c r="R27" i="36"/>
  <c r="D26" i="36"/>
  <c r="S26" i="36" s="1"/>
  <c r="W22" i="36"/>
  <c r="V23" i="36"/>
  <c r="S23" i="36"/>
  <c r="W23" i="36"/>
  <c r="T23" i="36"/>
  <c r="T17" i="36"/>
  <c r="Y21" i="36"/>
  <c r="R8" i="36"/>
  <c r="X8" i="36"/>
  <c r="C5" i="36"/>
  <c r="U8" i="36"/>
  <c r="Y9" i="36"/>
  <c r="Y15" i="36"/>
  <c r="E5" i="36"/>
  <c r="R6" i="36"/>
  <c r="I5" i="36"/>
  <c r="H5" i="36"/>
  <c r="P5" i="36"/>
  <c r="W8" i="36"/>
  <c r="C30" i="36"/>
  <c r="W30" i="36"/>
  <c r="Y49" i="36"/>
  <c r="Y7" i="36"/>
  <c r="Y14" i="36"/>
  <c r="Y24" i="36"/>
  <c r="M26" i="36"/>
  <c r="T26" i="36" s="1"/>
  <c r="T27" i="36"/>
  <c r="R31" i="36"/>
  <c r="X31" i="36"/>
  <c r="Y33" i="36"/>
  <c r="W36" i="36"/>
  <c r="Y37" i="36"/>
  <c r="W40" i="36"/>
  <c r="P39" i="36"/>
  <c r="W39" i="36" s="1"/>
  <c r="Y54" i="36"/>
  <c r="Y25" i="36"/>
  <c r="V27" i="36"/>
  <c r="S46" i="36"/>
  <c r="L45" i="36"/>
  <c r="S45" i="36" s="1"/>
  <c r="S8" i="36"/>
  <c r="C16" i="36"/>
  <c r="R23" i="36"/>
  <c r="K22" i="36"/>
  <c r="X23" i="36"/>
  <c r="Q22" i="36"/>
  <c r="X22" i="36" s="1"/>
  <c r="X39" i="36"/>
  <c r="Y42" i="36"/>
  <c r="U52" i="36"/>
  <c r="N51" i="36"/>
  <c r="U51" i="36" s="1"/>
  <c r="Y55" i="36"/>
  <c r="L5" i="36"/>
  <c r="S6" i="36"/>
  <c r="O16" i="36"/>
  <c r="V16" i="36" s="1"/>
  <c r="V17" i="36"/>
  <c r="U6" i="36"/>
  <c r="R17" i="36"/>
  <c r="X17" i="36"/>
  <c r="V31" i="36"/>
  <c r="O30" i="36"/>
  <c r="V30" i="36" s="1"/>
  <c r="U36" i="36"/>
  <c r="N35" i="36"/>
  <c r="U35" i="36" s="1"/>
  <c r="U46" i="36"/>
  <c r="T6" i="36"/>
  <c r="U27" i="36"/>
  <c r="D30" i="36"/>
  <c r="S30" i="36" s="1"/>
  <c r="W31" i="36"/>
  <c r="G5" i="36"/>
  <c r="F22" i="36"/>
  <c r="L22" i="36"/>
  <c r="S22" i="36" s="1"/>
  <c r="N5" i="36"/>
  <c r="K16" i="36"/>
  <c r="Q16" i="36"/>
  <c r="M22" i="36"/>
  <c r="T22" i="36" s="1"/>
  <c r="C26" i="36"/>
  <c r="O26" i="36"/>
  <c r="V26" i="36" s="1"/>
  <c r="K30" i="36"/>
  <c r="Q30" i="36"/>
  <c r="X30" i="36" s="1"/>
  <c r="P35" i="36"/>
  <c r="W35" i="36" s="1"/>
  <c r="L39" i="36"/>
  <c r="S39" i="36" s="1"/>
  <c r="N45" i="36"/>
  <c r="U45" i="36" s="1"/>
  <c r="P51" i="36"/>
  <c r="W51" i="36" s="1"/>
  <c r="P16" i="36"/>
  <c r="W16" i="36" s="1"/>
  <c r="D16" i="36"/>
  <c r="S16" i="36" s="1"/>
  <c r="H26" i="36"/>
  <c r="M16" i="36"/>
  <c r="T16" i="36" s="1"/>
  <c r="C22" i="36"/>
  <c r="J22" i="36" s="1"/>
  <c r="O22" i="36"/>
  <c r="V22" i="36" s="1"/>
  <c r="K26" i="36"/>
  <c r="Q26" i="36"/>
  <c r="X26" i="36" s="1"/>
  <c r="M30" i="36"/>
  <c r="T30" i="36" s="1"/>
  <c r="L35" i="36"/>
  <c r="S35" i="36" s="1"/>
  <c r="N39" i="36"/>
  <c r="U39" i="36" s="1"/>
  <c r="P45" i="36"/>
  <c r="W45" i="36" s="1"/>
  <c r="L51" i="36"/>
  <c r="S51" i="36" s="1"/>
  <c r="Y5" i="35"/>
  <c r="Y6" i="35"/>
  <c r="Y7" i="35"/>
  <c r="Y8" i="35"/>
  <c r="Y9" i="35"/>
  <c r="Y10" i="35"/>
  <c r="Y11" i="35"/>
  <c r="Y12" i="35"/>
  <c r="Y13" i="35"/>
  <c r="Y14" i="35"/>
  <c r="Y15" i="35"/>
  <c r="Y16" i="35"/>
  <c r="Y17" i="35"/>
  <c r="Y18" i="35"/>
  <c r="Y19" i="35"/>
  <c r="Y20" i="35"/>
  <c r="Y21" i="35"/>
  <c r="Y22" i="35"/>
  <c r="Y23" i="35"/>
  <c r="Y24" i="35"/>
  <c r="Y25" i="35"/>
  <c r="Y26" i="35"/>
  <c r="Y27" i="35"/>
  <c r="Y28" i="35"/>
  <c r="Y29" i="35"/>
  <c r="Y30" i="35"/>
  <c r="Y31" i="35"/>
  <c r="Y32" i="35"/>
  <c r="Y33" i="35"/>
  <c r="Y34" i="35"/>
  <c r="Y35" i="35"/>
  <c r="Y36" i="35"/>
  <c r="Y37" i="35"/>
  <c r="Y38" i="35"/>
  <c r="Y39" i="35"/>
  <c r="Y40" i="35"/>
  <c r="Y41" i="35"/>
  <c r="Y42" i="35"/>
  <c r="Y43" i="35"/>
  <c r="Y44" i="35"/>
  <c r="Y45" i="35"/>
  <c r="Y46" i="35"/>
  <c r="Y47" i="35"/>
  <c r="Y48" i="35"/>
  <c r="Y49" i="35"/>
  <c r="Y50" i="35"/>
  <c r="Y51" i="35"/>
  <c r="Y52" i="35"/>
  <c r="Y53" i="35"/>
  <c r="Y54" i="35"/>
  <c r="Y55" i="35"/>
  <c r="Y56" i="35"/>
  <c r="Y4" i="35"/>
  <c r="M4" i="36" l="1"/>
  <c r="X5" i="36"/>
  <c r="Y36" i="36"/>
  <c r="Y6" i="36"/>
  <c r="Y52" i="36"/>
  <c r="Y51" i="36"/>
  <c r="J51" i="36"/>
  <c r="J45" i="36"/>
  <c r="E4" i="36"/>
  <c r="G4" i="36"/>
  <c r="Y40" i="36"/>
  <c r="J39" i="36"/>
  <c r="J35" i="36"/>
  <c r="J30" i="36"/>
  <c r="J26" i="36"/>
  <c r="J16" i="36"/>
  <c r="Y17" i="36"/>
  <c r="F4" i="36"/>
  <c r="T5" i="36"/>
  <c r="Y8" i="36"/>
  <c r="H4" i="36"/>
  <c r="J5" i="36"/>
  <c r="R5" i="36"/>
  <c r="Y45" i="36"/>
  <c r="Y46" i="36"/>
  <c r="Y27" i="36"/>
  <c r="I4" i="36"/>
  <c r="Y39" i="36"/>
  <c r="Y31" i="36"/>
  <c r="R26" i="36"/>
  <c r="W5" i="36"/>
  <c r="P4" i="36"/>
  <c r="U22" i="36"/>
  <c r="W26" i="36"/>
  <c r="X16" i="36"/>
  <c r="Q4" i="36"/>
  <c r="R16" i="36"/>
  <c r="Y35" i="36"/>
  <c r="R30" i="36"/>
  <c r="Y30" i="36" s="1"/>
  <c r="U5" i="36"/>
  <c r="N4" i="36"/>
  <c r="R22" i="36"/>
  <c r="Y22" i="36" s="1"/>
  <c r="K4" i="36"/>
  <c r="D4" i="36"/>
  <c r="O4" i="36"/>
  <c r="S5" i="36"/>
  <c r="L4" i="36"/>
  <c r="Y23" i="36"/>
  <c r="V5" i="36"/>
  <c r="X4" i="35"/>
  <c r="W4" i="35"/>
  <c r="V4" i="35"/>
  <c r="U4" i="35"/>
  <c r="T4" i="35"/>
  <c r="S4" i="35"/>
  <c r="R4" i="35"/>
  <c r="J52" i="35"/>
  <c r="J4" i="35"/>
  <c r="J5" i="35"/>
  <c r="J56" i="35"/>
  <c r="J55" i="35"/>
  <c r="J54" i="35"/>
  <c r="J53" i="35"/>
  <c r="Q52" i="35"/>
  <c r="P52" i="35"/>
  <c r="O52" i="35"/>
  <c r="O51" i="35" s="1"/>
  <c r="N52" i="35"/>
  <c r="N51" i="35" s="1"/>
  <c r="M52" i="35"/>
  <c r="L52" i="35"/>
  <c r="K52" i="35"/>
  <c r="K51" i="35" s="1"/>
  <c r="I52" i="35"/>
  <c r="H52" i="35"/>
  <c r="G52" i="35"/>
  <c r="G51" i="35" s="1"/>
  <c r="F52" i="35"/>
  <c r="F51" i="35" s="1"/>
  <c r="E52" i="35"/>
  <c r="D52" i="35"/>
  <c r="C52" i="35"/>
  <c r="C51" i="35" s="1"/>
  <c r="Q51" i="35"/>
  <c r="P51" i="35"/>
  <c r="M51" i="35"/>
  <c r="L51" i="35"/>
  <c r="I51" i="35"/>
  <c r="H51" i="35"/>
  <c r="E51" i="35"/>
  <c r="D51" i="35"/>
  <c r="J50" i="35"/>
  <c r="J49" i="35"/>
  <c r="J48" i="35"/>
  <c r="J47" i="35"/>
  <c r="Q46" i="35"/>
  <c r="Q45" i="35" s="1"/>
  <c r="P46" i="35"/>
  <c r="P45" i="35" s="1"/>
  <c r="O46" i="35"/>
  <c r="N46" i="35"/>
  <c r="M46" i="35"/>
  <c r="M45" i="35" s="1"/>
  <c r="L46" i="35"/>
  <c r="L45" i="35" s="1"/>
  <c r="K46" i="35"/>
  <c r="I46" i="35"/>
  <c r="I45" i="35" s="1"/>
  <c r="H46" i="35"/>
  <c r="H45" i="35" s="1"/>
  <c r="G46" i="35"/>
  <c r="F46" i="35"/>
  <c r="E46" i="35"/>
  <c r="E45" i="35" s="1"/>
  <c r="D46" i="35"/>
  <c r="D45" i="35" s="1"/>
  <c r="C46" i="35"/>
  <c r="J46" i="35" s="1"/>
  <c r="O45" i="35"/>
  <c r="N45" i="35"/>
  <c r="K45" i="35"/>
  <c r="G45" i="35"/>
  <c r="F45" i="35"/>
  <c r="C45" i="35"/>
  <c r="J44" i="35"/>
  <c r="J43" i="35"/>
  <c r="J42" i="35"/>
  <c r="J41" i="35"/>
  <c r="Q40" i="35"/>
  <c r="P40" i="35"/>
  <c r="O40" i="35"/>
  <c r="O39" i="35" s="1"/>
  <c r="N40" i="35"/>
  <c r="N39" i="35" s="1"/>
  <c r="M40" i="35"/>
  <c r="L40" i="35"/>
  <c r="K40" i="35"/>
  <c r="K39" i="35" s="1"/>
  <c r="I40" i="35"/>
  <c r="H40" i="35"/>
  <c r="G40" i="35"/>
  <c r="G39" i="35" s="1"/>
  <c r="F40" i="35"/>
  <c r="F39" i="35" s="1"/>
  <c r="E40" i="35"/>
  <c r="D40" i="35"/>
  <c r="C40" i="35"/>
  <c r="C39" i="35" s="1"/>
  <c r="J39" i="35" s="1"/>
  <c r="Q39" i="35"/>
  <c r="P39" i="35"/>
  <c r="M39" i="35"/>
  <c r="L39" i="35"/>
  <c r="I39" i="35"/>
  <c r="H39" i="35"/>
  <c r="E39" i="35"/>
  <c r="D39" i="35"/>
  <c r="J38" i="35"/>
  <c r="J37" i="35"/>
  <c r="Q36" i="35"/>
  <c r="P36" i="35"/>
  <c r="O36" i="35"/>
  <c r="O35" i="35" s="1"/>
  <c r="N36" i="35"/>
  <c r="N35" i="35" s="1"/>
  <c r="M36" i="35"/>
  <c r="L36" i="35"/>
  <c r="K36" i="35"/>
  <c r="K35" i="35" s="1"/>
  <c r="I36" i="35"/>
  <c r="H36" i="35"/>
  <c r="G36" i="35"/>
  <c r="G35" i="35" s="1"/>
  <c r="F36" i="35"/>
  <c r="F35" i="35" s="1"/>
  <c r="E36" i="35"/>
  <c r="D36" i="35"/>
  <c r="C36" i="35"/>
  <c r="C35" i="35" s="1"/>
  <c r="J35" i="35" s="1"/>
  <c r="Q35" i="35"/>
  <c r="P35" i="35"/>
  <c r="M35" i="35"/>
  <c r="L35" i="35"/>
  <c r="I35" i="35"/>
  <c r="H35" i="35"/>
  <c r="E35" i="35"/>
  <c r="D35" i="35"/>
  <c r="J34" i="35"/>
  <c r="J33" i="35"/>
  <c r="J32" i="35"/>
  <c r="Q31" i="35"/>
  <c r="P31" i="35"/>
  <c r="P30" i="35" s="1"/>
  <c r="O31" i="35"/>
  <c r="O30" i="35" s="1"/>
  <c r="N31" i="35"/>
  <c r="M31" i="35"/>
  <c r="L31" i="35"/>
  <c r="L30" i="35" s="1"/>
  <c r="K31" i="35"/>
  <c r="K30" i="35" s="1"/>
  <c r="I31" i="35"/>
  <c r="H31" i="35"/>
  <c r="H30" i="35" s="1"/>
  <c r="G31" i="35"/>
  <c r="G30" i="35" s="1"/>
  <c r="F31" i="35"/>
  <c r="E31" i="35"/>
  <c r="D31" i="35"/>
  <c r="D30" i="35" s="1"/>
  <c r="C31" i="35"/>
  <c r="J31" i="35" s="1"/>
  <c r="Q30" i="35"/>
  <c r="N30" i="35"/>
  <c r="M30" i="35"/>
  <c r="I30" i="35"/>
  <c r="F30" i="35"/>
  <c r="E30" i="35"/>
  <c r="J29" i="35"/>
  <c r="J28" i="35"/>
  <c r="Q27" i="35"/>
  <c r="P27" i="35"/>
  <c r="P26" i="35" s="1"/>
  <c r="O27" i="35"/>
  <c r="O26" i="35" s="1"/>
  <c r="N27" i="35"/>
  <c r="M27" i="35"/>
  <c r="L27" i="35"/>
  <c r="L26" i="35" s="1"/>
  <c r="K27" i="35"/>
  <c r="K26" i="35" s="1"/>
  <c r="I27" i="35"/>
  <c r="H27" i="35"/>
  <c r="H26" i="35" s="1"/>
  <c r="G27" i="35"/>
  <c r="G26" i="35" s="1"/>
  <c r="F27" i="35"/>
  <c r="E27" i="35"/>
  <c r="D27" i="35"/>
  <c r="D26" i="35" s="1"/>
  <c r="C27" i="35"/>
  <c r="J27" i="35" s="1"/>
  <c r="Q26" i="35"/>
  <c r="N26" i="35"/>
  <c r="M26" i="35"/>
  <c r="I26" i="35"/>
  <c r="F26" i="35"/>
  <c r="E26" i="35"/>
  <c r="J25" i="35"/>
  <c r="J24" i="35"/>
  <c r="Q23" i="35"/>
  <c r="P23" i="35"/>
  <c r="P22" i="35" s="1"/>
  <c r="O23" i="35"/>
  <c r="O22" i="35" s="1"/>
  <c r="N23" i="35"/>
  <c r="M23" i="35"/>
  <c r="L23" i="35"/>
  <c r="L22" i="35" s="1"/>
  <c r="K23" i="35"/>
  <c r="K22" i="35" s="1"/>
  <c r="I23" i="35"/>
  <c r="H23" i="35"/>
  <c r="H22" i="35" s="1"/>
  <c r="H4" i="35" s="1"/>
  <c r="G23" i="35"/>
  <c r="G22" i="35" s="1"/>
  <c r="F23" i="35"/>
  <c r="E23" i="35"/>
  <c r="D23" i="35"/>
  <c r="D22" i="35" s="1"/>
  <c r="D4" i="35" s="1"/>
  <c r="C23" i="35"/>
  <c r="J23" i="35" s="1"/>
  <c r="Q22" i="35"/>
  <c r="N22" i="35"/>
  <c r="M22" i="35"/>
  <c r="I22" i="35"/>
  <c r="F22" i="35"/>
  <c r="E22" i="35"/>
  <c r="J21" i="35"/>
  <c r="J20" i="35"/>
  <c r="J19" i="35"/>
  <c r="J18" i="35"/>
  <c r="Q17" i="35"/>
  <c r="Q16" i="35" s="1"/>
  <c r="P17" i="35"/>
  <c r="O17" i="35"/>
  <c r="N17" i="35"/>
  <c r="N16" i="35" s="1"/>
  <c r="M17" i="35"/>
  <c r="M16" i="35" s="1"/>
  <c r="L17" i="35"/>
  <c r="K17" i="35"/>
  <c r="I17" i="35"/>
  <c r="I16" i="35" s="1"/>
  <c r="H17" i="35"/>
  <c r="G17" i="35"/>
  <c r="F17" i="35"/>
  <c r="F16" i="35" s="1"/>
  <c r="E17" i="35"/>
  <c r="J17" i="35" s="1"/>
  <c r="D17" i="35"/>
  <c r="C17" i="35"/>
  <c r="P16" i="35"/>
  <c r="O16" i="35"/>
  <c r="L16" i="35"/>
  <c r="K16" i="35"/>
  <c r="H16" i="35"/>
  <c r="G16" i="35"/>
  <c r="D16" i="35"/>
  <c r="C16" i="35"/>
  <c r="J15" i="35"/>
  <c r="J14" i="35"/>
  <c r="J13" i="35"/>
  <c r="J12" i="35"/>
  <c r="J11" i="35"/>
  <c r="J10" i="35"/>
  <c r="J9" i="35"/>
  <c r="Q8" i="35"/>
  <c r="P8" i="35"/>
  <c r="O8" i="35"/>
  <c r="O5" i="35" s="1"/>
  <c r="N8" i="35"/>
  <c r="N5" i="35" s="1"/>
  <c r="N4" i="35" s="1"/>
  <c r="M8" i="35"/>
  <c r="L8" i="35"/>
  <c r="K8" i="35"/>
  <c r="K5" i="35" s="1"/>
  <c r="I8" i="35"/>
  <c r="H8" i="35"/>
  <c r="G8" i="35"/>
  <c r="G5" i="35" s="1"/>
  <c r="F8" i="35"/>
  <c r="F5" i="35" s="1"/>
  <c r="F4" i="35" s="1"/>
  <c r="E8" i="35"/>
  <c r="D8" i="35"/>
  <c r="C8" i="35"/>
  <c r="C5" i="35" s="1"/>
  <c r="J7" i="35"/>
  <c r="Q6" i="35"/>
  <c r="P6" i="35"/>
  <c r="O6" i="35"/>
  <c r="N6" i="35"/>
  <c r="M6" i="35"/>
  <c r="L6" i="35"/>
  <c r="K6" i="35"/>
  <c r="I6" i="35"/>
  <c r="H6" i="35"/>
  <c r="G6" i="35"/>
  <c r="F6" i="35"/>
  <c r="J6" i="35" s="1"/>
  <c r="E6" i="35"/>
  <c r="D6" i="35"/>
  <c r="C6" i="35"/>
  <c r="Q5" i="35"/>
  <c r="P5" i="35"/>
  <c r="M5" i="35"/>
  <c r="M4" i="35" s="1"/>
  <c r="L5" i="35"/>
  <c r="I5" i="35"/>
  <c r="H5" i="35"/>
  <c r="E5" i="35"/>
  <c r="D5" i="35"/>
  <c r="T4" i="36" l="1"/>
  <c r="Y16" i="36"/>
  <c r="V4" i="36"/>
  <c r="U4" i="36"/>
  <c r="W4" i="36"/>
  <c r="J4" i="36"/>
  <c r="S4" i="36"/>
  <c r="X4" i="36"/>
  <c r="R4" i="36"/>
  <c r="Y5" i="36"/>
  <c r="Y26" i="36"/>
  <c r="K4" i="35"/>
  <c r="O4" i="35"/>
  <c r="I4" i="35"/>
  <c r="Q4" i="35"/>
  <c r="G4" i="35"/>
  <c r="J45" i="35"/>
  <c r="J51" i="35"/>
  <c r="J16" i="35"/>
  <c r="L4" i="35"/>
  <c r="P4" i="35"/>
  <c r="J8" i="35"/>
  <c r="J36" i="35"/>
  <c r="J40" i="35"/>
  <c r="E16" i="35"/>
  <c r="E4" i="35" s="1"/>
  <c r="C22" i="35"/>
  <c r="J22" i="35" s="1"/>
  <c r="C26" i="35"/>
  <c r="J26" i="35" s="1"/>
  <c r="C30" i="35"/>
  <c r="J30" i="35" s="1"/>
  <c r="Y4" i="36" l="1"/>
  <c r="C4" i="35"/>
  <c r="X56" i="35" l="1"/>
  <c r="W56" i="35"/>
  <c r="V56" i="35"/>
  <c r="U56" i="35"/>
  <c r="T56" i="35"/>
  <c r="S56" i="35"/>
  <c r="R56" i="35"/>
  <c r="X55" i="35"/>
  <c r="W55" i="35"/>
  <c r="V55" i="35"/>
  <c r="U55" i="35"/>
  <c r="T55" i="35"/>
  <c r="S55" i="35"/>
  <c r="R55" i="35"/>
  <c r="X54" i="35"/>
  <c r="W54" i="35"/>
  <c r="V54" i="35"/>
  <c r="U54" i="35"/>
  <c r="T54" i="35"/>
  <c r="S54" i="35"/>
  <c r="R54" i="35"/>
  <c r="X53" i="35"/>
  <c r="W53" i="35"/>
  <c r="V53" i="35"/>
  <c r="U53" i="35"/>
  <c r="T53" i="35"/>
  <c r="S53" i="35"/>
  <c r="R53" i="35"/>
  <c r="X52" i="35"/>
  <c r="W52" i="35"/>
  <c r="V52" i="35"/>
  <c r="U52" i="35"/>
  <c r="T52" i="35"/>
  <c r="S52" i="35"/>
  <c r="X51" i="35"/>
  <c r="W51" i="35"/>
  <c r="V51" i="35"/>
  <c r="U51" i="35"/>
  <c r="T51" i="35"/>
  <c r="S51" i="35"/>
  <c r="X50" i="35"/>
  <c r="W50" i="35"/>
  <c r="V50" i="35"/>
  <c r="U50" i="35"/>
  <c r="T50" i="35"/>
  <c r="S50" i="35"/>
  <c r="R50" i="35"/>
  <c r="X49" i="35"/>
  <c r="W49" i="35"/>
  <c r="V49" i="35"/>
  <c r="U49" i="35"/>
  <c r="T49" i="35"/>
  <c r="S49" i="35"/>
  <c r="R49" i="35"/>
  <c r="X48" i="35"/>
  <c r="W48" i="35"/>
  <c r="V48" i="35"/>
  <c r="U48" i="35"/>
  <c r="T48" i="35"/>
  <c r="S48" i="35"/>
  <c r="R48" i="35"/>
  <c r="X47" i="35"/>
  <c r="W47" i="35"/>
  <c r="V47" i="35"/>
  <c r="U47" i="35"/>
  <c r="T47" i="35"/>
  <c r="S47" i="35"/>
  <c r="R47" i="35"/>
  <c r="X46" i="35"/>
  <c r="W46" i="35"/>
  <c r="V46" i="35"/>
  <c r="U46" i="35"/>
  <c r="T46" i="35"/>
  <c r="S46" i="35"/>
  <c r="X45" i="35"/>
  <c r="W45" i="35"/>
  <c r="V45" i="35"/>
  <c r="U45" i="35"/>
  <c r="T45" i="35"/>
  <c r="S45" i="35"/>
  <c r="X44" i="35"/>
  <c r="W44" i="35"/>
  <c r="V44" i="35"/>
  <c r="U44" i="35"/>
  <c r="T44" i="35"/>
  <c r="S44" i="35"/>
  <c r="R44" i="35"/>
  <c r="X43" i="35"/>
  <c r="W43" i="35"/>
  <c r="V43" i="35"/>
  <c r="U43" i="35"/>
  <c r="T43" i="35"/>
  <c r="S43" i="35"/>
  <c r="R43" i="35"/>
  <c r="X42" i="35"/>
  <c r="W42" i="35"/>
  <c r="V42" i="35"/>
  <c r="U42" i="35"/>
  <c r="T42" i="35"/>
  <c r="S42" i="35"/>
  <c r="R42" i="35"/>
  <c r="X41" i="35"/>
  <c r="W41" i="35"/>
  <c r="V41" i="35"/>
  <c r="U41" i="35"/>
  <c r="T41" i="35"/>
  <c r="S41" i="35"/>
  <c r="R41" i="35"/>
  <c r="X40" i="35"/>
  <c r="W40" i="35"/>
  <c r="V40" i="35"/>
  <c r="U40" i="35"/>
  <c r="T40" i="35"/>
  <c r="S40" i="35"/>
  <c r="X39" i="35"/>
  <c r="W39" i="35"/>
  <c r="V39" i="35"/>
  <c r="U39" i="35"/>
  <c r="T39" i="35"/>
  <c r="S39" i="35"/>
  <c r="X38" i="35"/>
  <c r="W38" i="35"/>
  <c r="V38" i="35"/>
  <c r="U38" i="35"/>
  <c r="T38" i="35"/>
  <c r="S38" i="35"/>
  <c r="R38" i="35"/>
  <c r="X37" i="35"/>
  <c r="W37" i="35"/>
  <c r="V37" i="35"/>
  <c r="U37" i="35"/>
  <c r="T37" i="35"/>
  <c r="S37" i="35"/>
  <c r="R37" i="35"/>
  <c r="X36" i="35"/>
  <c r="W36" i="35"/>
  <c r="V36" i="35"/>
  <c r="U36" i="35"/>
  <c r="T36" i="35"/>
  <c r="S36" i="35"/>
  <c r="R36" i="35"/>
  <c r="X35" i="35"/>
  <c r="W35" i="35"/>
  <c r="V35" i="35"/>
  <c r="U35" i="35"/>
  <c r="T35" i="35"/>
  <c r="S35" i="35"/>
  <c r="R35" i="35"/>
  <c r="X34" i="35"/>
  <c r="W34" i="35"/>
  <c r="V34" i="35"/>
  <c r="U34" i="35"/>
  <c r="T34" i="35"/>
  <c r="S34" i="35"/>
  <c r="R34" i="35"/>
  <c r="X33" i="35"/>
  <c r="W33" i="35"/>
  <c r="V33" i="35"/>
  <c r="U33" i="35"/>
  <c r="T33" i="35"/>
  <c r="S33" i="35"/>
  <c r="R33" i="35"/>
  <c r="X32" i="35"/>
  <c r="W32" i="35"/>
  <c r="V32" i="35"/>
  <c r="U32" i="35"/>
  <c r="T32" i="35"/>
  <c r="S32" i="35"/>
  <c r="R32" i="35"/>
  <c r="X31" i="35"/>
  <c r="W31" i="35"/>
  <c r="V31" i="35"/>
  <c r="U31" i="35"/>
  <c r="T31" i="35"/>
  <c r="S31" i="35"/>
  <c r="R31" i="35"/>
  <c r="X30" i="35"/>
  <c r="W30" i="35"/>
  <c r="V30" i="35"/>
  <c r="U30" i="35"/>
  <c r="T30" i="35"/>
  <c r="S30" i="35"/>
  <c r="R30" i="35"/>
  <c r="X29" i="35"/>
  <c r="W29" i="35"/>
  <c r="V29" i="35"/>
  <c r="U29" i="35"/>
  <c r="T29" i="35"/>
  <c r="S29" i="35"/>
  <c r="R29" i="35"/>
  <c r="X28" i="35"/>
  <c r="W28" i="35"/>
  <c r="V28" i="35"/>
  <c r="U28" i="35"/>
  <c r="T28" i="35"/>
  <c r="S28" i="35"/>
  <c r="R28" i="35"/>
  <c r="X27" i="35"/>
  <c r="W27" i="35"/>
  <c r="V27" i="35"/>
  <c r="U27" i="35"/>
  <c r="T27" i="35"/>
  <c r="S27" i="35"/>
  <c r="R27" i="35"/>
  <c r="X26" i="35"/>
  <c r="W26" i="35"/>
  <c r="V26" i="35"/>
  <c r="T26" i="35"/>
  <c r="S26" i="35"/>
  <c r="R26" i="35"/>
  <c r="X25" i="35"/>
  <c r="W25" i="35"/>
  <c r="V25" i="35"/>
  <c r="U25" i="35"/>
  <c r="T25" i="35"/>
  <c r="S25" i="35"/>
  <c r="R25" i="35"/>
  <c r="X24" i="35"/>
  <c r="W24" i="35"/>
  <c r="V24" i="35"/>
  <c r="U24" i="35"/>
  <c r="T24" i="35"/>
  <c r="S24" i="35"/>
  <c r="R24" i="35"/>
  <c r="X23" i="35"/>
  <c r="W23" i="35"/>
  <c r="V23" i="35"/>
  <c r="U23" i="35"/>
  <c r="T23" i="35"/>
  <c r="S23" i="35"/>
  <c r="R23" i="35"/>
  <c r="X22" i="35"/>
  <c r="W22" i="35"/>
  <c r="V22" i="35"/>
  <c r="U22" i="35"/>
  <c r="T22" i="35"/>
  <c r="S22" i="35"/>
  <c r="R22" i="35"/>
  <c r="X21" i="35"/>
  <c r="W21" i="35"/>
  <c r="V21" i="35"/>
  <c r="U21" i="35"/>
  <c r="T21" i="35"/>
  <c r="S21" i="35"/>
  <c r="R21" i="35"/>
  <c r="X20" i="35"/>
  <c r="W20" i="35"/>
  <c r="V20" i="35"/>
  <c r="U20" i="35"/>
  <c r="T20" i="35"/>
  <c r="S20" i="35"/>
  <c r="R20" i="35"/>
  <c r="X19" i="35"/>
  <c r="W19" i="35"/>
  <c r="V19" i="35"/>
  <c r="U19" i="35"/>
  <c r="T19" i="35"/>
  <c r="S19" i="35"/>
  <c r="R19" i="35"/>
  <c r="X18" i="35"/>
  <c r="W18" i="35"/>
  <c r="V18" i="35"/>
  <c r="U18" i="35"/>
  <c r="T18" i="35"/>
  <c r="S18" i="35"/>
  <c r="R18" i="35"/>
  <c r="X17" i="35"/>
  <c r="W17" i="35"/>
  <c r="V17" i="35"/>
  <c r="U17" i="35"/>
  <c r="T17" i="35"/>
  <c r="S17" i="35"/>
  <c r="R17" i="35"/>
  <c r="X16" i="35"/>
  <c r="W16" i="35"/>
  <c r="V16" i="35"/>
  <c r="U16" i="35"/>
  <c r="T16" i="35"/>
  <c r="S16" i="35"/>
  <c r="R16" i="35"/>
  <c r="X15" i="35"/>
  <c r="W15" i="35"/>
  <c r="V15" i="35"/>
  <c r="U15" i="35"/>
  <c r="T15" i="35"/>
  <c r="S15" i="35"/>
  <c r="R15" i="35"/>
  <c r="X14" i="35"/>
  <c r="W14" i="35"/>
  <c r="V14" i="35"/>
  <c r="U14" i="35"/>
  <c r="T14" i="35"/>
  <c r="S14" i="35"/>
  <c r="R14" i="35"/>
  <c r="X13" i="35"/>
  <c r="W13" i="35"/>
  <c r="V13" i="35"/>
  <c r="U13" i="35"/>
  <c r="T13" i="35"/>
  <c r="S13" i="35"/>
  <c r="R13" i="35"/>
  <c r="X12" i="35"/>
  <c r="W12" i="35"/>
  <c r="V12" i="35"/>
  <c r="U12" i="35"/>
  <c r="T12" i="35"/>
  <c r="S12" i="35"/>
  <c r="R12" i="35"/>
  <c r="X11" i="35"/>
  <c r="W11" i="35"/>
  <c r="V11" i="35"/>
  <c r="U11" i="35"/>
  <c r="T11" i="35"/>
  <c r="S11" i="35"/>
  <c r="R11" i="35"/>
  <c r="X10" i="35"/>
  <c r="W10" i="35"/>
  <c r="V10" i="35"/>
  <c r="U10" i="35"/>
  <c r="T10" i="35"/>
  <c r="S10" i="35"/>
  <c r="R10" i="35"/>
  <c r="X9" i="35"/>
  <c r="W9" i="35"/>
  <c r="V9" i="35"/>
  <c r="U9" i="35"/>
  <c r="T9" i="35"/>
  <c r="S9" i="35"/>
  <c r="R9" i="35"/>
  <c r="X8" i="35"/>
  <c r="W8" i="35"/>
  <c r="U8" i="35"/>
  <c r="T8" i="35"/>
  <c r="S8" i="35"/>
  <c r="X7" i="35"/>
  <c r="W7" i="35"/>
  <c r="V7" i="35"/>
  <c r="U7" i="35"/>
  <c r="T7" i="35"/>
  <c r="S7" i="35"/>
  <c r="R7" i="35"/>
  <c r="X6" i="35"/>
  <c r="W6" i="35"/>
  <c r="V6" i="35"/>
  <c r="U6" i="35"/>
  <c r="T6" i="35"/>
  <c r="S6" i="35"/>
  <c r="R6" i="35"/>
  <c r="X5" i="35"/>
  <c r="W5" i="35"/>
  <c r="U5" i="35"/>
  <c r="T5" i="35"/>
  <c r="S5" i="35"/>
  <c r="X3" i="35"/>
  <c r="W3" i="35"/>
  <c r="V3" i="35"/>
  <c r="U3" i="35"/>
  <c r="T3" i="35"/>
  <c r="S3" i="35"/>
  <c r="R3" i="35"/>
  <c r="V5" i="35" l="1"/>
  <c r="R8" i="35"/>
  <c r="U26" i="35"/>
  <c r="R39" i="35"/>
  <c r="R45" i="35"/>
  <c r="R52" i="35"/>
  <c r="V8" i="35"/>
  <c r="R40" i="35"/>
  <c r="R46" i="35"/>
  <c r="R51" i="35"/>
  <c r="R3" i="30"/>
  <c r="Y4" i="30"/>
  <c r="X3" i="30"/>
  <c r="W3" i="30"/>
  <c r="V3" i="30"/>
  <c r="U3" i="30"/>
  <c r="T3" i="30"/>
  <c r="S3" i="30"/>
  <c r="R5" i="35" l="1"/>
  <c r="X56" i="30"/>
  <c r="W56" i="30"/>
  <c r="V56" i="30"/>
  <c r="U56" i="30"/>
  <c r="T56" i="30"/>
  <c r="S56" i="30"/>
  <c r="R56" i="30"/>
  <c r="X55" i="30"/>
  <c r="W55" i="30"/>
  <c r="V55" i="30"/>
  <c r="U55" i="30"/>
  <c r="T55" i="30"/>
  <c r="S55" i="30"/>
  <c r="R55" i="30"/>
  <c r="X54" i="30"/>
  <c r="W54" i="30"/>
  <c r="V54" i="30"/>
  <c r="U54" i="30"/>
  <c r="T54" i="30"/>
  <c r="S54" i="30"/>
  <c r="R54" i="30"/>
  <c r="X53" i="30"/>
  <c r="W53" i="30"/>
  <c r="V53" i="30"/>
  <c r="U53" i="30"/>
  <c r="T53" i="30"/>
  <c r="S53" i="30"/>
  <c r="R53" i="30"/>
  <c r="X50" i="30"/>
  <c r="W50" i="30"/>
  <c r="V50" i="30"/>
  <c r="U50" i="30"/>
  <c r="T50" i="30"/>
  <c r="S50" i="30"/>
  <c r="R50" i="30"/>
  <c r="X49" i="30"/>
  <c r="W49" i="30"/>
  <c r="V49" i="30"/>
  <c r="U49" i="30"/>
  <c r="T49" i="30"/>
  <c r="S49" i="30"/>
  <c r="R49" i="30"/>
  <c r="X48" i="30"/>
  <c r="W48" i="30"/>
  <c r="V48" i="30"/>
  <c r="U48" i="30"/>
  <c r="T48" i="30"/>
  <c r="S48" i="30"/>
  <c r="R48" i="30"/>
  <c r="X47" i="30"/>
  <c r="W47" i="30"/>
  <c r="V47" i="30"/>
  <c r="U47" i="30"/>
  <c r="T47" i="30"/>
  <c r="S47" i="30"/>
  <c r="R47" i="30"/>
  <c r="X44" i="30"/>
  <c r="W44" i="30"/>
  <c r="V44" i="30"/>
  <c r="U44" i="30"/>
  <c r="T44" i="30"/>
  <c r="S44" i="30"/>
  <c r="R44" i="30"/>
  <c r="X43" i="30"/>
  <c r="W43" i="30"/>
  <c r="V43" i="30"/>
  <c r="U43" i="30"/>
  <c r="T43" i="30"/>
  <c r="S43" i="30"/>
  <c r="R43" i="30"/>
  <c r="X42" i="30"/>
  <c r="W42" i="30"/>
  <c r="V42" i="30"/>
  <c r="U42" i="30"/>
  <c r="T42" i="30"/>
  <c r="S42" i="30"/>
  <c r="R42" i="30"/>
  <c r="X41" i="30"/>
  <c r="W41" i="30"/>
  <c r="V41" i="30"/>
  <c r="U41" i="30"/>
  <c r="T41" i="30"/>
  <c r="S41" i="30"/>
  <c r="R41" i="30"/>
  <c r="X38" i="30"/>
  <c r="W38" i="30"/>
  <c r="V38" i="30"/>
  <c r="U38" i="30"/>
  <c r="T38" i="30"/>
  <c r="S38" i="30"/>
  <c r="R38" i="30"/>
  <c r="X37" i="30"/>
  <c r="W37" i="30"/>
  <c r="V37" i="30"/>
  <c r="U37" i="30"/>
  <c r="T37" i="30"/>
  <c r="S37" i="30"/>
  <c r="R37" i="30"/>
  <c r="X34" i="30"/>
  <c r="W34" i="30"/>
  <c r="V34" i="30"/>
  <c r="U34" i="30"/>
  <c r="T34" i="30"/>
  <c r="S34" i="30"/>
  <c r="R34" i="30"/>
  <c r="X33" i="30"/>
  <c r="W33" i="30"/>
  <c r="V33" i="30"/>
  <c r="U33" i="30"/>
  <c r="T33" i="30"/>
  <c r="S33" i="30"/>
  <c r="R33" i="30"/>
  <c r="X32" i="30"/>
  <c r="W32" i="30"/>
  <c r="V32" i="30"/>
  <c r="U32" i="30"/>
  <c r="T32" i="30"/>
  <c r="S32" i="30"/>
  <c r="R32" i="30"/>
  <c r="X29" i="30"/>
  <c r="W29" i="30"/>
  <c r="V29" i="30"/>
  <c r="U29" i="30"/>
  <c r="T29" i="30"/>
  <c r="S29" i="30"/>
  <c r="R29" i="30"/>
  <c r="X28" i="30"/>
  <c r="W28" i="30"/>
  <c r="V28" i="30"/>
  <c r="U28" i="30"/>
  <c r="T28" i="30"/>
  <c r="S28" i="30"/>
  <c r="R28" i="30"/>
  <c r="X25" i="30"/>
  <c r="W25" i="30"/>
  <c r="V25" i="30"/>
  <c r="U25" i="30"/>
  <c r="T25" i="30"/>
  <c r="S25" i="30"/>
  <c r="R25" i="30"/>
  <c r="X24" i="30"/>
  <c r="W24" i="30"/>
  <c r="V24" i="30"/>
  <c r="U24" i="30"/>
  <c r="T24" i="30"/>
  <c r="S24" i="30"/>
  <c r="R24" i="30"/>
  <c r="X21" i="30"/>
  <c r="W21" i="30"/>
  <c r="V21" i="30"/>
  <c r="U21" i="30"/>
  <c r="T21" i="30"/>
  <c r="S21" i="30"/>
  <c r="R21" i="30"/>
  <c r="X20" i="30"/>
  <c r="W20" i="30"/>
  <c r="V20" i="30"/>
  <c r="U20" i="30"/>
  <c r="T20" i="30"/>
  <c r="S20" i="30"/>
  <c r="R20" i="30"/>
  <c r="X19" i="30"/>
  <c r="W19" i="30"/>
  <c r="V19" i="30"/>
  <c r="U19" i="30"/>
  <c r="T19" i="30"/>
  <c r="S19" i="30"/>
  <c r="R19" i="30"/>
  <c r="X18" i="30"/>
  <c r="W18" i="30"/>
  <c r="V18" i="30"/>
  <c r="U18" i="30"/>
  <c r="T18" i="30"/>
  <c r="S18" i="30"/>
  <c r="R18" i="30"/>
  <c r="X15" i="30"/>
  <c r="W15" i="30"/>
  <c r="V15" i="30"/>
  <c r="U15" i="30"/>
  <c r="T15" i="30"/>
  <c r="S15" i="30"/>
  <c r="R15" i="30"/>
  <c r="X14" i="30"/>
  <c r="W14" i="30"/>
  <c r="V14" i="30"/>
  <c r="U14" i="30"/>
  <c r="T14" i="30"/>
  <c r="S14" i="30"/>
  <c r="R14" i="30"/>
  <c r="X13" i="30"/>
  <c r="W13" i="30"/>
  <c r="V13" i="30"/>
  <c r="U13" i="30"/>
  <c r="T13" i="30"/>
  <c r="S13" i="30"/>
  <c r="R13" i="30"/>
  <c r="X12" i="30"/>
  <c r="W12" i="30"/>
  <c r="V12" i="30"/>
  <c r="U12" i="30"/>
  <c r="T12" i="30"/>
  <c r="S12" i="30"/>
  <c r="R12" i="30"/>
  <c r="X11" i="30"/>
  <c r="W11" i="30"/>
  <c r="V11" i="30"/>
  <c r="U11" i="30"/>
  <c r="T11" i="30"/>
  <c r="S11" i="30"/>
  <c r="R11" i="30"/>
  <c r="X10" i="30"/>
  <c r="W10" i="30"/>
  <c r="V10" i="30"/>
  <c r="U10" i="30"/>
  <c r="T10" i="30"/>
  <c r="S10" i="30"/>
  <c r="R10" i="30"/>
  <c r="X9" i="30"/>
  <c r="W9" i="30"/>
  <c r="V9" i="30"/>
  <c r="U9" i="30"/>
  <c r="T9" i="30"/>
  <c r="S9" i="30"/>
  <c r="R9" i="30"/>
  <c r="X7" i="30"/>
  <c r="W7" i="30"/>
  <c r="V7" i="30"/>
  <c r="U7" i="30"/>
  <c r="T7" i="30"/>
  <c r="S7" i="30"/>
  <c r="R7" i="30"/>
  <c r="C6" i="30" l="1"/>
  <c r="R6" i="30" s="1"/>
  <c r="C8" i="30"/>
  <c r="R8" i="30" s="1"/>
  <c r="C5" i="30" l="1"/>
  <c r="R5" i="30" l="1"/>
  <c r="D6" i="30"/>
  <c r="S6" i="30" s="1"/>
  <c r="E6" i="30"/>
  <c r="T6" i="30" s="1"/>
  <c r="F6" i="30"/>
  <c r="U6" i="30" s="1"/>
  <c r="G6" i="30"/>
  <c r="V6" i="30" s="1"/>
  <c r="H6" i="30"/>
  <c r="W6" i="30" s="1"/>
  <c r="I6" i="30"/>
  <c r="X6" i="30" s="1"/>
  <c r="D8" i="30"/>
  <c r="S8" i="30" s="1"/>
  <c r="E8" i="30"/>
  <c r="T8" i="30" s="1"/>
  <c r="F8" i="30"/>
  <c r="U8" i="30" s="1"/>
  <c r="G8" i="30"/>
  <c r="H8" i="30"/>
  <c r="W8" i="30" s="1"/>
  <c r="I8" i="30"/>
  <c r="X8" i="30" s="1"/>
  <c r="G5" i="30" l="1"/>
  <c r="V8" i="30"/>
  <c r="H5" i="30"/>
  <c r="D5" i="30"/>
  <c r="F5" i="30"/>
  <c r="I5" i="30"/>
  <c r="E5" i="30"/>
  <c r="S5" i="30" l="1"/>
  <c r="T5" i="30"/>
  <c r="W5" i="30"/>
  <c r="X5" i="30"/>
  <c r="U5" i="30"/>
  <c r="V5" i="30"/>
  <c r="J5" i="30"/>
  <c r="J24" i="30"/>
  <c r="J25" i="30"/>
  <c r="J28" i="30"/>
  <c r="J29" i="30"/>
  <c r="J32" i="30"/>
  <c r="J33" i="30"/>
  <c r="J34" i="30"/>
  <c r="J37" i="30"/>
  <c r="J38" i="30"/>
  <c r="J41" i="30"/>
  <c r="J42" i="30"/>
  <c r="J43" i="30"/>
  <c r="J44" i="30"/>
  <c r="J47" i="30"/>
  <c r="J48" i="30"/>
  <c r="J49" i="30"/>
  <c r="J50" i="30"/>
  <c r="C40" i="30" l="1"/>
  <c r="C46" i="30"/>
  <c r="C52" i="30"/>
  <c r="C45" i="30" l="1"/>
  <c r="R45" i="30" s="1"/>
  <c r="R46" i="30"/>
  <c r="C51" i="30"/>
  <c r="R51" i="30" s="1"/>
  <c r="R52" i="30"/>
  <c r="C39" i="30"/>
  <c r="R39" i="30" s="1"/>
  <c r="R40" i="30"/>
  <c r="J56" i="30"/>
  <c r="J55" i="30"/>
  <c r="J54" i="30"/>
  <c r="J53" i="30"/>
  <c r="J21" i="30"/>
  <c r="J20" i="30"/>
  <c r="J19" i="30"/>
  <c r="J18" i="30"/>
  <c r="J15" i="30"/>
  <c r="J14" i="30"/>
  <c r="J10" i="30"/>
  <c r="J13" i="30"/>
  <c r="J12" i="30"/>
  <c r="J11" i="30"/>
  <c r="J9" i="30"/>
  <c r="J7" i="30"/>
  <c r="J3" i="30"/>
  <c r="D17" i="30" l="1"/>
  <c r="E17" i="30"/>
  <c r="F17" i="30"/>
  <c r="G17" i="30"/>
  <c r="H17" i="30"/>
  <c r="I17" i="30"/>
  <c r="C17" i="30"/>
  <c r="R17" i="30" s="1"/>
  <c r="C23" i="30"/>
  <c r="D23" i="30"/>
  <c r="E23" i="30"/>
  <c r="F23" i="30"/>
  <c r="G23" i="30"/>
  <c r="H23" i="30"/>
  <c r="I23" i="30"/>
  <c r="C27" i="30"/>
  <c r="D27" i="30"/>
  <c r="E27" i="30"/>
  <c r="F27" i="30"/>
  <c r="G27" i="30"/>
  <c r="H27" i="30"/>
  <c r="I27" i="30"/>
  <c r="C31" i="30"/>
  <c r="D31" i="30"/>
  <c r="E31" i="30"/>
  <c r="F31" i="30"/>
  <c r="G31" i="30"/>
  <c r="H31" i="30"/>
  <c r="I31" i="30"/>
  <c r="C36" i="30"/>
  <c r="D36" i="30"/>
  <c r="E36" i="30"/>
  <c r="F36" i="30"/>
  <c r="G36" i="30"/>
  <c r="H36" i="30"/>
  <c r="I36" i="30"/>
  <c r="D40" i="30"/>
  <c r="E40" i="30"/>
  <c r="F40" i="30"/>
  <c r="G40" i="30"/>
  <c r="H40" i="30"/>
  <c r="I40" i="30"/>
  <c r="D46" i="30"/>
  <c r="E46" i="30"/>
  <c r="T46" i="30" s="1"/>
  <c r="F46" i="30"/>
  <c r="G46" i="30"/>
  <c r="H46" i="30"/>
  <c r="I46" i="30"/>
  <c r="D52" i="30"/>
  <c r="E52" i="30"/>
  <c r="F52" i="30"/>
  <c r="G52" i="30"/>
  <c r="H52" i="30"/>
  <c r="I52" i="30"/>
  <c r="D51" i="30" l="1"/>
  <c r="S51" i="30" s="1"/>
  <c r="S52" i="30"/>
  <c r="H39" i="30"/>
  <c r="W39" i="30" s="1"/>
  <c r="W40" i="30"/>
  <c r="F35" i="30"/>
  <c r="U35" i="30" s="1"/>
  <c r="U36" i="30"/>
  <c r="E30" i="30"/>
  <c r="T30" i="30" s="1"/>
  <c r="T31" i="30"/>
  <c r="D26" i="30"/>
  <c r="S26" i="30" s="1"/>
  <c r="S27" i="30"/>
  <c r="C22" i="30"/>
  <c r="R22" i="30" s="1"/>
  <c r="R23" i="30"/>
  <c r="I45" i="30"/>
  <c r="X45" i="30" s="1"/>
  <c r="X46" i="30"/>
  <c r="I35" i="30"/>
  <c r="X35" i="30" s="1"/>
  <c r="X36" i="30"/>
  <c r="D30" i="30"/>
  <c r="S30" i="30" s="1"/>
  <c r="S31" i="30"/>
  <c r="G26" i="30"/>
  <c r="V26" i="30" s="1"/>
  <c r="V27" i="30"/>
  <c r="F22" i="30"/>
  <c r="U22" i="30" s="1"/>
  <c r="U23" i="30"/>
  <c r="F16" i="30"/>
  <c r="U17" i="30"/>
  <c r="H51" i="30"/>
  <c r="W51" i="30" s="1"/>
  <c r="W52" i="30"/>
  <c r="H30" i="30"/>
  <c r="W30" i="30" s="1"/>
  <c r="W31" i="30"/>
  <c r="F51" i="30"/>
  <c r="U51" i="30" s="1"/>
  <c r="U52" i="30"/>
  <c r="D45" i="30"/>
  <c r="S45" i="30" s="1"/>
  <c r="S46" i="30"/>
  <c r="D35" i="30"/>
  <c r="S35" i="30" s="1"/>
  <c r="S36" i="30"/>
  <c r="C30" i="30"/>
  <c r="R30" i="30" s="1"/>
  <c r="R31" i="30"/>
  <c r="F26" i="30"/>
  <c r="U26" i="30" s="1"/>
  <c r="U27" i="30"/>
  <c r="I22" i="30"/>
  <c r="X22" i="30" s="1"/>
  <c r="X23" i="30"/>
  <c r="E22" i="30"/>
  <c r="T22" i="30" s="1"/>
  <c r="T23" i="30"/>
  <c r="I16" i="30"/>
  <c r="X17" i="30"/>
  <c r="E16" i="30"/>
  <c r="T17" i="30"/>
  <c r="F45" i="30"/>
  <c r="U45" i="30" s="1"/>
  <c r="U46" i="30"/>
  <c r="D39" i="30"/>
  <c r="S39" i="30" s="1"/>
  <c r="S40" i="30"/>
  <c r="I30" i="30"/>
  <c r="X30" i="30" s="1"/>
  <c r="X31" i="30"/>
  <c r="H26" i="30"/>
  <c r="W26" i="30" s="1"/>
  <c r="W27" i="30"/>
  <c r="G22" i="30"/>
  <c r="V22" i="30" s="1"/>
  <c r="V23" i="30"/>
  <c r="G16" i="30"/>
  <c r="V17" i="30"/>
  <c r="G51" i="30"/>
  <c r="V51" i="30" s="1"/>
  <c r="V52" i="30"/>
  <c r="G39" i="30"/>
  <c r="V39" i="30" s="1"/>
  <c r="V40" i="30"/>
  <c r="E35" i="30"/>
  <c r="T35" i="30" s="1"/>
  <c r="T36" i="30"/>
  <c r="C26" i="30"/>
  <c r="R26" i="30" s="1"/>
  <c r="R27" i="30"/>
  <c r="H45" i="30"/>
  <c r="W45" i="30" s="1"/>
  <c r="W46" i="30"/>
  <c r="F39" i="30"/>
  <c r="U39" i="30" s="1"/>
  <c r="U40" i="30"/>
  <c r="H35" i="30"/>
  <c r="W35" i="30" s="1"/>
  <c r="W36" i="30"/>
  <c r="G30" i="30"/>
  <c r="V30" i="30" s="1"/>
  <c r="V31" i="30"/>
  <c r="I51" i="30"/>
  <c r="X51" i="30" s="1"/>
  <c r="X52" i="30"/>
  <c r="E51" i="30"/>
  <c r="T51" i="30" s="1"/>
  <c r="T52" i="30"/>
  <c r="G45" i="30"/>
  <c r="V45" i="30" s="1"/>
  <c r="V46" i="30"/>
  <c r="I39" i="30"/>
  <c r="X39" i="30" s="1"/>
  <c r="X40" i="30"/>
  <c r="E39" i="30"/>
  <c r="T39" i="30" s="1"/>
  <c r="T40" i="30"/>
  <c r="G35" i="30"/>
  <c r="V35" i="30" s="1"/>
  <c r="V36" i="30"/>
  <c r="C35" i="30"/>
  <c r="R35" i="30" s="1"/>
  <c r="R36" i="30"/>
  <c r="F30" i="30"/>
  <c r="U30" i="30" s="1"/>
  <c r="U31" i="30"/>
  <c r="I26" i="30"/>
  <c r="X26" i="30" s="1"/>
  <c r="X27" i="30"/>
  <c r="E26" i="30"/>
  <c r="T26" i="30" s="1"/>
  <c r="T27" i="30"/>
  <c r="H22" i="30"/>
  <c r="W22" i="30" s="1"/>
  <c r="W23" i="30"/>
  <c r="D22" i="30"/>
  <c r="S22" i="30" s="1"/>
  <c r="S23" i="30"/>
  <c r="H16" i="30"/>
  <c r="W17" i="30"/>
  <c r="D16" i="30"/>
  <c r="S17" i="30"/>
  <c r="Y15" i="30"/>
  <c r="Y7" i="30"/>
  <c r="J17" i="30"/>
  <c r="Y37" i="30"/>
  <c r="Y32" i="30"/>
  <c r="Y20" i="30"/>
  <c r="Y19" i="30"/>
  <c r="Y12" i="30"/>
  <c r="Y14" i="30"/>
  <c r="Y11" i="30"/>
  <c r="J52" i="30"/>
  <c r="Y38" i="30"/>
  <c r="Y43" i="30"/>
  <c r="Y56" i="30"/>
  <c r="Y54" i="30"/>
  <c r="Y53" i="30"/>
  <c r="Y55" i="30"/>
  <c r="Y49" i="30"/>
  <c r="Y50" i="30"/>
  <c r="Y48" i="30"/>
  <c r="Y47" i="30"/>
  <c r="Y42" i="30"/>
  <c r="Y41" i="30"/>
  <c r="Y33" i="30"/>
  <c r="Y34" i="30"/>
  <c r="Y29" i="30"/>
  <c r="Y28" i="30"/>
  <c r="Y25" i="30"/>
  <c r="Y24" i="30"/>
  <c r="Y18" i="30"/>
  <c r="C16" i="30"/>
  <c r="C4" i="30" s="1"/>
  <c r="Y21" i="30"/>
  <c r="Y10" i="30"/>
  <c r="Y13" i="30"/>
  <c r="Y9" i="30"/>
  <c r="J6" i="30"/>
  <c r="E45" i="30"/>
  <c r="T45" i="30" s="1"/>
  <c r="Y44" i="30"/>
  <c r="J8" i="30"/>
  <c r="J40" i="30"/>
  <c r="J36" i="30"/>
  <c r="J27" i="30"/>
  <c r="J23" i="30"/>
  <c r="J46" i="30"/>
  <c r="J31" i="30"/>
  <c r="J51" i="30"/>
  <c r="J39" i="30"/>
  <c r="J35" i="30"/>
  <c r="J30" i="30"/>
  <c r="J26" i="30"/>
  <c r="J22" i="30"/>
  <c r="W16" i="30" l="1"/>
  <c r="H4" i="30"/>
  <c r="W4" i="30" s="1"/>
  <c r="X16" i="30"/>
  <c r="I4" i="30"/>
  <c r="X4" i="30" s="1"/>
  <c r="U16" i="30"/>
  <c r="F4" i="30"/>
  <c r="U4" i="30" s="1"/>
  <c r="R4" i="30"/>
  <c r="S16" i="30"/>
  <c r="D4" i="30"/>
  <c r="S4" i="30" s="1"/>
  <c r="V16" i="30"/>
  <c r="G4" i="30"/>
  <c r="V4" i="30" s="1"/>
  <c r="T16" i="30"/>
  <c r="E4" i="30"/>
  <c r="T4" i="30" s="1"/>
  <c r="R16" i="30"/>
  <c r="J16" i="30"/>
  <c r="Y17" i="30"/>
  <c r="Y26" i="30"/>
  <c r="Y6" i="30"/>
  <c r="J45" i="30"/>
  <c r="Y45" i="30"/>
  <c r="Y39" i="30"/>
  <c r="Y35" i="30"/>
  <c r="Y51" i="30"/>
  <c r="Y30" i="30"/>
  <c r="Y8" i="30"/>
  <c r="Y36" i="30"/>
  <c r="Y27" i="30"/>
  <c r="Y31" i="30"/>
  <c r="Y40" i="30"/>
  <c r="Y22" i="30"/>
  <c r="Y46" i="30"/>
  <c r="Y23" i="30"/>
  <c r="Y52" i="30"/>
  <c r="J4" i="30" l="1"/>
  <c r="Y5" i="30"/>
  <c r="Y16" i="30"/>
</calcChain>
</file>

<file path=xl/comments1.xml><?xml version="1.0" encoding="utf-8"?>
<comments xmlns="http://schemas.openxmlformats.org/spreadsheetml/2006/main">
  <authors>
    <author>020704</author>
  </authors>
  <commentList>
    <comment ref="Y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国公表値</t>
        </r>
      </text>
    </comment>
  </commentList>
</comments>
</file>

<file path=xl/sharedStrings.xml><?xml version="1.0" encoding="utf-8"?>
<sst xmlns="http://schemas.openxmlformats.org/spreadsheetml/2006/main" count="375" uniqueCount="113">
  <si>
    <t>年</t>
  </si>
  <si>
    <t>地域</t>
  </si>
  <si>
    <t>岩手県</t>
  </si>
  <si>
    <t>盛岡</t>
  </si>
  <si>
    <t>　　雫石町</t>
  </si>
  <si>
    <t>　　紫波町</t>
  </si>
  <si>
    <t>　　矢巾町</t>
  </si>
  <si>
    <t>　　葛巻町</t>
  </si>
  <si>
    <t>　　岩手町</t>
  </si>
  <si>
    <t>　　花巻市</t>
  </si>
  <si>
    <t>胆江</t>
  </si>
  <si>
    <t>　　金ヶ崎町</t>
  </si>
  <si>
    <t>両磐</t>
  </si>
  <si>
    <t>　一関保健所</t>
  </si>
  <si>
    <t>　　一関市</t>
  </si>
  <si>
    <t>　　平泉町</t>
  </si>
  <si>
    <t>気仙</t>
  </si>
  <si>
    <t>　大船渡保健所</t>
  </si>
  <si>
    <t>　　大船渡市</t>
  </si>
  <si>
    <t>　　陸前高田市</t>
  </si>
  <si>
    <t>　　住田町</t>
  </si>
  <si>
    <t>釜石</t>
  </si>
  <si>
    <t>　釜石保健所</t>
  </si>
  <si>
    <t>　　釜石市</t>
  </si>
  <si>
    <t>　　大槌町</t>
  </si>
  <si>
    <t>宮古</t>
  </si>
  <si>
    <t>　宮古保健所</t>
  </si>
  <si>
    <t>　　宮古市</t>
  </si>
  <si>
    <t>　　山田町</t>
  </si>
  <si>
    <t>　　岩泉町</t>
  </si>
  <si>
    <t>　　田野畑村</t>
  </si>
  <si>
    <t>久慈</t>
  </si>
  <si>
    <t>　久慈保健所</t>
  </si>
  <si>
    <t>　　久慈市</t>
  </si>
  <si>
    <t>　　普代村</t>
  </si>
  <si>
    <t>　　野田村</t>
  </si>
  <si>
    <t>二戸</t>
  </si>
  <si>
    <t>　二戸保健所</t>
  </si>
  <si>
    <t>　　二戸市</t>
  </si>
  <si>
    <t>　　軽米町</t>
  </si>
  <si>
    <t>　　九戸村</t>
  </si>
  <si>
    <t>　　一戸町</t>
  </si>
  <si>
    <t>全国</t>
    <rPh sb="0" eb="2">
      <t>ゼンコク</t>
    </rPh>
    <phoneticPr fontId="2"/>
  </si>
  <si>
    <t>女子人口総数（15歳～50歳未満）</t>
    <rPh sb="0" eb="2">
      <t>ジョシ</t>
    </rPh>
    <rPh sb="2" eb="4">
      <t>ジンコウ</t>
    </rPh>
    <rPh sb="4" eb="6">
      <t>ソウスウ</t>
    </rPh>
    <rPh sb="9" eb="10">
      <t>サイ</t>
    </rPh>
    <rPh sb="13" eb="14">
      <t>サイ</t>
    </rPh>
    <rPh sb="14" eb="16">
      <t>ミマン</t>
    </rPh>
    <phoneticPr fontId="2"/>
  </si>
  <si>
    <t>女子人口20～24</t>
    <rPh sb="0" eb="2">
      <t>ジョシ</t>
    </rPh>
    <rPh sb="2" eb="4">
      <t>ジンコウ</t>
    </rPh>
    <phoneticPr fontId="2"/>
  </si>
  <si>
    <t>女子人口15～19</t>
    <rPh sb="0" eb="2">
      <t>ジョシ</t>
    </rPh>
    <rPh sb="2" eb="4">
      <t>ジンコウ</t>
    </rPh>
    <phoneticPr fontId="2"/>
  </si>
  <si>
    <t>女子人口25～29</t>
    <rPh sb="0" eb="2">
      <t>ジョシ</t>
    </rPh>
    <rPh sb="2" eb="4">
      <t>ジンコウ</t>
    </rPh>
    <phoneticPr fontId="2"/>
  </si>
  <si>
    <t>女子人口30～34</t>
    <rPh sb="0" eb="2">
      <t>ジョシ</t>
    </rPh>
    <rPh sb="2" eb="4">
      <t>ジンコウ</t>
    </rPh>
    <phoneticPr fontId="2"/>
  </si>
  <si>
    <t>女子人口35～39</t>
    <rPh sb="0" eb="2">
      <t>ジョシ</t>
    </rPh>
    <rPh sb="2" eb="4">
      <t>ジンコウ</t>
    </rPh>
    <phoneticPr fontId="2"/>
  </si>
  <si>
    <t>女子人口40～44</t>
    <rPh sb="0" eb="2">
      <t>ジョシ</t>
    </rPh>
    <rPh sb="2" eb="4">
      <t>ジンコウ</t>
    </rPh>
    <phoneticPr fontId="2"/>
  </si>
  <si>
    <t>女子人口45～49</t>
    <rPh sb="0" eb="2">
      <t>ジョシ</t>
    </rPh>
    <rPh sb="2" eb="4">
      <t>ジンコウ</t>
    </rPh>
    <phoneticPr fontId="2"/>
  </si>
  <si>
    <t>　　八幡平市</t>
    <rPh sb="2" eb="5">
      <t>ハチマンタイ</t>
    </rPh>
    <rPh sb="5" eb="6">
      <t>シ</t>
    </rPh>
    <phoneticPr fontId="2"/>
  </si>
  <si>
    <t>　　西和賀町</t>
    <rPh sb="2" eb="3">
      <t>ニシ</t>
    </rPh>
    <rPh sb="3" eb="6">
      <t>ワガチョウ</t>
    </rPh>
    <phoneticPr fontId="2"/>
  </si>
  <si>
    <t>　　奥州市</t>
    <rPh sb="2" eb="4">
      <t>オウシュウ</t>
    </rPh>
    <rPh sb="4" eb="5">
      <t>シ</t>
    </rPh>
    <phoneticPr fontId="2"/>
  </si>
  <si>
    <t>　　洋野町</t>
    <rPh sb="2" eb="3">
      <t>ヨウ</t>
    </rPh>
    <rPh sb="3" eb="4">
      <t>ノ</t>
    </rPh>
    <rPh sb="4" eb="5">
      <t>チョウ</t>
    </rPh>
    <phoneticPr fontId="2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</si>
  <si>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2"/>
  </si>
  <si>
    <t>出生率（20～24）</t>
    <rPh sb="0" eb="2">
      <t>シュッショウ</t>
    </rPh>
    <rPh sb="2" eb="3">
      <t>リツ</t>
    </rPh>
    <phoneticPr fontId="2"/>
  </si>
  <si>
    <t>出生数（20歳未満）</t>
    <rPh sb="0" eb="3">
      <t>シュッショウスウ</t>
    </rPh>
    <rPh sb="6" eb="7">
      <t>サイ</t>
    </rPh>
    <rPh sb="7" eb="9">
      <t>ミマン</t>
    </rPh>
    <phoneticPr fontId="2"/>
  </si>
  <si>
    <t>出生数（20～24）</t>
    <rPh sb="0" eb="3">
      <t>シュッショウスウ</t>
    </rPh>
    <phoneticPr fontId="2"/>
  </si>
  <si>
    <t>出生数（25～29）</t>
    <rPh sb="0" eb="3">
      <t>シュッショウスウ</t>
    </rPh>
    <phoneticPr fontId="2"/>
  </si>
  <si>
    <t>出生数（30～34）</t>
    <rPh sb="0" eb="3">
      <t>シュッショウスウ</t>
    </rPh>
    <phoneticPr fontId="2"/>
  </si>
  <si>
    <t>出生数（35～39）</t>
    <rPh sb="0" eb="3">
      <t>シュッショウスウ</t>
    </rPh>
    <phoneticPr fontId="2"/>
  </si>
  <si>
    <t>出生数（40～44）</t>
    <rPh sb="0" eb="3">
      <t>シュッショウスウ</t>
    </rPh>
    <phoneticPr fontId="2"/>
  </si>
  <si>
    <t>出生率（20歳未満）</t>
    <rPh sb="0" eb="2">
      <t>シュッショウ</t>
    </rPh>
    <rPh sb="2" eb="3">
      <t>リツ</t>
    </rPh>
    <rPh sb="6" eb="7">
      <t>サイ</t>
    </rPh>
    <rPh sb="7" eb="9">
      <t>ミマン</t>
    </rPh>
    <phoneticPr fontId="2"/>
  </si>
  <si>
    <t>出生率（25～29）</t>
    <rPh sb="0" eb="2">
      <t>シュッショウ</t>
    </rPh>
    <rPh sb="2" eb="3">
      <t>リツ</t>
    </rPh>
    <phoneticPr fontId="2"/>
  </si>
  <si>
    <t>出生率（30～34）</t>
    <rPh sb="0" eb="2">
      <t>シュッショウ</t>
    </rPh>
    <rPh sb="2" eb="3">
      <t>リツ</t>
    </rPh>
    <phoneticPr fontId="2"/>
  </si>
  <si>
    <t>出生率（35～39）</t>
    <rPh sb="0" eb="2">
      <t>シュッショウ</t>
    </rPh>
    <rPh sb="2" eb="3">
      <t>リツ</t>
    </rPh>
    <phoneticPr fontId="2"/>
  </si>
  <si>
    <t>出生率（40～44）</t>
    <rPh sb="0" eb="2">
      <t>シュッショウ</t>
    </rPh>
    <rPh sb="2" eb="3">
      <t>リツ</t>
    </rPh>
    <phoneticPr fontId="2"/>
  </si>
  <si>
    <t>出生率（45～49）</t>
    <rPh sb="0" eb="2">
      <t>シュッショウ</t>
    </rPh>
    <rPh sb="2" eb="3">
      <t>リツ</t>
    </rPh>
    <phoneticPr fontId="2"/>
  </si>
  <si>
    <t>算出経過</t>
    <rPh sb="0" eb="2">
      <t>サンシュツ</t>
    </rPh>
    <rPh sb="2" eb="4">
      <t>ケイカ</t>
    </rPh>
    <phoneticPr fontId="2"/>
  </si>
  <si>
    <t>　県央保健所</t>
    <rPh sb="1" eb="3">
      <t>ケンオウ</t>
    </rPh>
    <rPh sb="3" eb="6">
      <t>ホケンジョ</t>
    </rPh>
    <phoneticPr fontId="2"/>
  </si>
  <si>
    <t>盛岡市保健所</t>
    <rPh sb="3" eb="6">
      <t>ホケンジョ</t>
    </rPh>
    <phoneticPr fontId="2"/>
  </si>
  <si>
    <t>合計特殊出生率算出表</t>
    <rPh sb="0" eb="2">
      <t>ゴウケイ</t>
    </rPh>
    <rPh sb="2" eb="4">
      <t>トクシュ</t>
    </rPh>
    <rPh sb="4" eb="6">
      <t>シュッショウ</t>
    </rPh>
    <rPh sb="6" eb="7">
      <t>リツ</t>
    </rPh>
    <rPh sb="7" eb="9">
      <t>サンシュツ</t>
    </rPh>
    <rPh sb="9" eb="10">
      <t>ヒョウ</t>
    </rPh>
    <phoneticPr fontId="2"/>
  </si>
  <si>
    <t>女子人口</t>
    <rPh sb="0" eb="2">
      <t>ジョシ</t>
    </rPh>
    <rPh sb="2" eb="4">
      <t>ジンコウ</t>
    </rPh>
    <phoneticPr fontId="2"/>
  </si>
  <si>
    <t>出生数</t>
    <rPh sb="0" eb="3">
      <t>シュッショウスウ</t>
    </rPh>
    <phoneticPr fontId="2"/>
  </si>
  <si>
    <t>　奥州保健所</t>
    <rPh sb="1" eb="3">
      <t>オウシュウ</t>
    </rPh>
    <phoneticPr fontId="2"/>
  </si>
  <si>
    <t>　　盛岡市</t>
    <rPh sb="2" eb="5">
      <t>モリオカシ</t>
    </rPh>
    <phoneticPr fontId="2"/>
  </si>
  <si>
    <t>中部</t>
    <phoneticPr fontId="2"/>
  </si>
  <si>
    <t>　　北上市</t>
    <rPh sb="2" eb="4">
      <t>キタカミ</t>
    </rPh>
    <phoneticPr fontId="2"/>
  </si>
  <si>
    <t>　　遠野市</t>
    <rPh sb="2" eb="4">
      <t>トオノ</t>
    </rPh>
    <phoneticPr fontId="2"/>
  </si>
  <si>
    <t>　中部保健所</t>
    <rPh sb="1" eb="3">
      <t>チュウブ</t>
    </rPh>
    <rPh sb="3" eb="6">
      <t>ホケンジョ</t>
    </rPh>
    <phoneticPr fontId="2"/>
  </si>
  <si>
    <t>　　滝沢市</t>
    <rPh sb="4" eb="5">
      <t>シ</t>
    </rPh>
    <phoneticPr fontId="2"/>
  </si>
  <si>
    <t>平成30年</t>
    <rPh sb="0" eb="2">
      <t>ヘイセイ</t>
    </rPh>
    <rPh sb="4" eb="5">
      <t>ネン</t>
    </rPh>
    <phoneticPr fontId="2"/>
  </si>
  <si>
    <t>全国：平成30年人口動態統計「第４表　母の年齢（５歳階級）・出生順位別にみた出生数」「付表　諸率の算出に用いた人口」（厚生労働省）　※人口推計（平成30年10月1日現在推計人口）（総務省統計局）</t>
    <rPh sb="0" eb="2">
      <t>ゼンコク</t>
    </rPh>
    <rPh sb="3" eb="5">
      <t>ヘイセイ</t>
    </rPh>
    <rPh sb="7" eb="8">
      <t>ネン</t>
    </rPh>
    <rPh sb="8" eb="10">
      <t>ジンコウ</t>
    </rPh>
    <rPh sb="10" eb="12">
      <t>ドウタイ</t>
    </rPh>
    <rPh sb="12" eb="14">
      <t>トウケイ</t>
    </rPh>
    <rPh sb="15" eb="16">
      <t>ダイ</t>
    </rPh>
    <rPh sb="17" eb="18">
      <t>ヒョウ</t>
    </rPh>
    <rPh sb="43" eb="45">
      <t>フヒョウ</t>
    </rPh>
    <rPh sb="46" eb="47">
      <t>ショ</t>
    </rPh>
    <rPh sb="47" eb="48">
      <t>リツ</t>
    </rPh>
    <rPh sb="49" eb="51">
      <t>サンシュツ</t>
    </rPh>
    <rPh sb="52" eb="53">
      <t>モチ</t>
    </rPh>
    <rPh sb="55" eb="57">
      <t>ジンコウ</t>
    </rPh>
    <rPh sb="59" eb="61">
      <t>コウセイ</t>
    </rPh>
    <rPh sb="61" eb="64">
      <t>ロウドウショウ</t>
    </rPh>
    <rPh sb="67" eb="69">
      <t>ジンコウ</t>
    </rPh>
    <rPh sb="69" eb="71">
      <t>スイケイ</t>
    </rPh>
    <rPh sb="72" eb="74">
      <t>ヘイセイ</t>
    </rPh>
    <rPh sb="76" eb="77">
      <t>ネン</t>
    </rPh>
    <rPh sb="79" eb="80">
      <t>ガツ</t>
    </rPh>
    <rPh sb="81" eb="82">
      <t>ニチ</t>
    </rPh>
    <rPh sb="82" eb="84">
      <t>ゲンザイ</t>
    </rPh>
    <rPh sb="84" eb="86">
      <t>スイケイ</t>
    </rPh>
    <rPh sb="86" eb="88">
      <t>ジンコウ</t>
    </rPh>
    <rPh sb="90" eb="93">
      <t>ソウムショウ</t>
    </rPh>
    <rPh sb="93" eb="96">
      <t>トウケイキョク</t>
    </rPh>
    <phoneticPr fontId="2"/>
  </si>
  <si>
    <t>市町村：平成30年保健福祉年報（岩手県保健福祉部）の総人口を使用し岩手県環境保健研究センターで算出</t>
  </si>
  <si>
    <t>全国の値について、国の公表値は各歳日本人女子人口で算出しているので、5歳階級での算出と違いがある場合がある。</t>
    <rPh sb="3" eb="4">
      <t>アタイ</t>
    </rPh>
    <rPh sb="9" eb="10">
      <t>クニ</t>
    </rPh>
    <rPh sb="11" eb="13">
      <t>コウヒョウ</t>
    </rPh>
    <rPh sb="13" eb="14">
      <t>チ</t>
    </rPh>
    <rPh sb="48" eb="50">
      <t>バアイ</t>
    </rPh>
    <phoneticPr fontId="2"/>
  </si>
  <si>
    <t>県の値について、国の公表値は算出に日本人女子口《千人単位》を活用しているので違いあり。</t>
    <rPh sb="0" eb="1">
      <t>ケン</t>
    </rPh>
    <phoneticPr fontId="2"/>
  </si>
  <si>
    <t>全国値・県の値の、国が公表した値との違いについて</t>
    <rPh sb="0" eb="2">
      <t>ゼンコク</t>
    </rPh>
    <rPh sb="2" eb="3">
      <t>チ</t>
    </rPh>
    <rPh sb="4" eb="5">
      <t>ケン</t>
    </rPh>
    <rPh sb="6" eb="7">
      <t>アタイ</t>
    </rPh>
    <rPh sb="9" eb="10">
      <t>クニ</t>
    </rPh>
    <rPh sb="11" eb="13">
      <t>コウヒョウ</t>
    </rPh>
    <rPh sb="15" eb="16">
      <t>チ</t>
    </rPh>
    <rPh sb="18" eb="19">
      <t>チガ</t>
    </rPh>
    <phoneticPr fontId="2"/>
  </si>
  <si>
    <t>出生数（45～）</t>
    <rPh sb="0" eb="3">
      <t>シュッショウスウ</t>
    </rPh>
    <phoneticPr fontId="2"/>
  </si>
  <si>
    <t>*</t>
    <phoneticPr fontId="2"/>
  </si>
  <si>
    <t>岩手県：平成30年保健福祉年報（岩手県保健福祉部）の総人口を使用し岩手県環境保健研究センターで算出（概況２　及び出生第9表）</t>
    <rPh sb="50" eb="52">
      <t>ガイキョウ</t>
    </rPh>
    <rPh sb="56" eb="58">
      <t>シュッセイ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</si>
  <si>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</si>
  <si>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全国：令和元年人口動態統計「第４表　母の年齢（５歳階級）・出生順位別にみた出生数」「付表　諸率の算出に用いた人口」（厚生労働省）　※人口推計（令和元年10月1日現在推計人口）（総務省統計局）</t>
    <rPh sb="0" eb="2">
      <t>ゼンコク</t>
    </rPh>
    <rPh sb="6" eb="7">
      <t>ネン</t>
    </rPh>
    <rPh sb="7" eb="9">
      <t>ジンコウ</t>
    </rPh>
    <rPh sb="9" eb="11">
      <t>ドウタイ</t>
    </rPh>
    <rPh sb="11" eb="13">
      <t>トウケイ</t>
    </rPh>
    <rPh sb="14" eb="15">
      <t>ダイ</t>
    </rPh>
    <rPh sb="16" eb="17">
      <t>ヒョウ</t>
    </rPh>
    <rPh sb="42" eb="44">
      <t>フヒョウ</t>
    </rPh>
    <rPh sb="45" eb="46">
      <t>ショ</t>
    </rPh>
    <rPh sb="46" eb="47">
      <t>リツ</t>
    </rPh>
    <rPh sb="48" eb="50">
      <t>サンシュツ</t>
    </rPh>
    <rPh sb="51" eb="52">
      <t>モチ</t>
    </rPh>
    <rPh sb="54" eb="56">
      <t>ジンコウ</t>
    </rPh>
    <rPh sb="58" eb="60">
      <t>コウセイ</t>
    </rPh>
    <rPh sb="60" eb="63">
      <t>ロウドウショウ</t>
    </rPh>
    <rPh sb="66" eb="68">
      <t>ジンコウ</t>
    </rPh>
    <rPh sb="68" eb="70">
      <t>スイケイ</t>
    </rPh>
    <rPh sb="74" eb="75">
      <t>ネン</t>
    </rPh>
    <rPh sb="77" eb="78">
      <t>ガツ</t>
    </rPh>
    <rPh sb="79" eb="80">
      <t>ニチ</t>
    </rPh>
    <rPh sb="80" eb="82">
      <t>ゲンザイ</t>
    </rPh>
    <rPh sb="82" eb="84">
      <t>スイケイ</t>
    </rPh>
    <rPh sb="84" eb="86">
      <t>ジンコウ</t>
    </rPh>
    <rPh sb="88" eb="91">
      <t>ソウムショウ</t>
    </rPh>
    <rPh sb="91" eb="94">
      <t>トウケイキョク</t>
    </rPh>
    <phoneticPr fontId="2"/>
  </si>
  <si>
    <t>岩手県：令和元年保健福祉年報（岩手県保健福祉部）の総人口を使用し岩手県環境保健研究センターで算出（概況２　及び出生第9表）</t>
    <rPh sb="49" eb="51">
      <t>ガイキョウ</t>
    </rPh>
    <rPh sb="55" eb="57">
      <t>シュッセイ</t>
    </rPh>
    <phoneticPr fontId="2"/>
  </si>
  <si>
    <t>市町村：令和元年保健福祉年報（岩手県保健福祉部）の総人口を使用し岩手県環境保健研究センターで算出</t>
    <phoneticPr fontId="2"/>
  </si>
  <si>
    <t>県の値について、国の公表値は算出に日本人女子人口《千人単位》を活用しているので違いあり。</t>
    <rPh sb="0" eb="1">
      <t>ケン</t>
    </rPh>
    <rPh sb="22" eb="23">
      <t>ヒト</t>
    </rPh>
    <phoneticPr fontId="2"/>
  </si>
  <si>
    <t>岩手県：令和2年保健福祉年報（岩手県保健福祉部）の総人口を使用し岩手県環境保健研究センターで算出（概況２　及び出生第9表）</t>
    <rPh sb="49" eb="51">
      <t>ガイキョウ</t>
    </rPh>
    <rPh sb="55" eb="57">
      <t>シュッセイ</t>
    </rPh>
    <phoneticPr fontId="2"/>
  </si>
  <si>
    <t>市町村：令和2年保健福祉年報（岩手県保健福祉部）の総人口を使用し岩手県環境保健研究センターで算出</t>
    <phoneticPr fontId="2"/>
  </si>
  <si>
    <t>全国：令和2年人口動態統計「第４表　母の年齢（５歳階級）・出生順位別にみた出生数」「付表　諸率の算出に用いた人口」（厚生労働省）　※「令和2年国勢調査に関する不詳補完結果（参考表）」（総務省統計局）</t>
    <rPh sb="0" eb="2">
      <t>ゼンコク</t>
    </rPh>
    <rPh sb="6" eb="7">
      <t>ネン</t>
    </rPh>
    <rPh sb="7" eb="9">
      <t>ジンコウ</t>
    </rPh>
    <rPh sb="9" eb="11">
      <t>ドウタイ</t>
    </rPh>
    <rPh sb="11" eb="13">
      <t>トウケイ</t>
    </rPh>
    <rPh sb="14" eb="15">
      <t>ダイ</t>
    </rPh>
    <rPh sb="16" eb="17">
      <t>ヒョウ</t>
    </rPh>
    <rPh sb="42" eb="44">
      <t>フヒョウ</t>
    </rPh>
    <rPh sb="45" eb="46">
      <t>ショ</t>
    </rPh>
    <rPh sb="46" eb="47">
      <t>リツ</t>
    </rPh>
    <rPh sb="48" eb="50">
      <t>サンシュツ</t>
    </rPh>
    <rPh sb="51" eb="52">
      <t>モチ</t>
    </rPh>
    <rPh sb="54" eb="56">
      <t>ジンコウ</t>
    </rPh>
    <rPh sb="58" eb="60">
      <t>コウセイ</t>
    </rPh>
    <rPh sb="60" eb="63">
      <t>ロウドウショウ</t>
    </rPh>
    <rPh sb="67" eb="69">
      <t>レイワ</t>
    </rPh>
    <rPh sb="70" eb="71">
      <t>ネン</t>
    </rPh>
    <rPh sb="71" eb="73">
      <t>コクセイ</t>
    </rPh>
    <rPh sb="73" eb="75">
      <t>チョウサ</t>
    </rPh>
    <rPh sb="76" eb="77">
      <t>カン</t>
    </rPh>
    <rPh sb="79" eb="80">
      <t>フ</t>
    </rPh>
    <rPh sb="81" eb="83">
      <t>ホカン</t>
    </rPh>
    <rPh sb="83" eb="85">
      <t>ケッカ</t>
    </rPh>
    <rPh sb="86" eb="88">
      <t>サンコウ</t>
    </rPh>
    <rPh sb="88" eb="89">
      <t>ヒョウ</t>
    </rPh>
    <rPh sb="92" eb="95">
      <t>ソウムショウ</t>
    </rPh>
    <rPh sb="95" eb="98">
      <t>トウケイキョク</t>
    </rPh>
    <phoneticPr fontId="2"/>
  </si>
  <si>
    <t>https://www.pref.iwate.jp/kurashikankyou/hokenfukushi/toukei/1041011.html</t>
    <phoneticPr fontId="2"/>
  </si>
  <si>
    <t>概況２・出生第9表</t>
  </si>
  <si>
    <t>概況２・出生第9表</t>
    <phoneticPr fontId="2"/>
  </si>
  <si>
    <t>https://www.pref.iwate.jp/kurashikankyou/hokenfukushi/toukei/1052960.html</t>
    <phoneticPr fontId="2"/>
  </si>
  <si>
    <t>https://www.pref.iwate.jp/kurashikankyou/hokenfukushi/toukei/1030189.html</t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</si>
  <si>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</si>
  <si>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</si>
  <si>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全　 国：令和３年人口動態統計「第４表　母の年齢（５歳階級）・出生順位別にみた出生数」、「付表　諸率の算出に用いた人口」（厚生労働省）※人口推計（2021年10月1日現在人口）（総務省統計局）</t>
    <rPh sb="0" eb="1">
      <t>ゼン</t>
    </rPh>
    <rPh sb="3" eb="4">
      <t>クニ</t>
    </rPh>
    <rPh sb="8" eb="9">
      <t>ネン</t>
    </rPh>
    <rPh sb="9" eb="11">
      <t>ジンコウ</t>
    </rPh>
    <rPh sb="11" eb="13">
      <t>ドウタイ</t>
    </rPh>
    <rPh sb="13" eb="15">
      <t>トウケイ</t>
    </rPh>
    <rPh sb="16" eb="17">
      <t>ダイ</t>
    </rPh>
    <rPh sb="18" eb="19">
      <t>ヒョウ</t>
    </rPh>
    <rPh sb="45" eb="47">
      <t>フヒョウ</t>
    </rPh>
    <rPh sb="48" eb="49">
      <t>ショ</t>
    </rPh>
    <rPh sb="49" eb="50">
      <t>リツ</t>
    </rPh>
    <rPh sb="51" eb="53">
      <t>サンシュツ</t>
    </rPh>
    <rPh sb="54" eb="55">
      <t>モチ</t>
    </rPh>
    <rPh sb="57" eb="59">
      <t>ジンコウ</t>
    </rPh>
    <rPh sb="61" eb="63">
      <t>コウセイ</t>
    </rPh>
    <rPh sb="63" eb="66">
      <t>ロウドウショウ</t>
    </rPh>
    <phoneticPr fontId="2"/>
  </si>
  <si>
    <t>岩手県：令和３年保健福祉年報（岩手県保健福祉部）の総人口を使用し、岩手県環境保健研究センターで算出（概況２及び出生第９表）</t>
    <rPh sb="50" eb="52">
      <t>ガイキョウ</t>
    </rPh>
    <rPh sb="55" eb="57">
      <t>シュッセイ</t>
    </rPh>
    <phoneticPr fontId="2"/>
  </si>
  <si>
    <t>令和３年保健福祉年報（岩手県保健福祉部）はこちらをご覧ください</t>
  </si>
  <si>
    <t>市町村：令和３年保健福祉年報（岩手県保健福祉部）の総人口を使用し、岩手県環境保健研究センターで算出</t>
    <phoneticPr fontId="2"/>
  </si>
  <si>
    <t>国が公表した全国値・県の値との違いについて</t>
    <rPh sb="6" eb="8">
      <t>ゼンコク</t>
    </rPh>
    <rPh sb="8" eb="9">
      <t>チ</t>
    </rPh>
    <rPh sb="10" eb="11">
      <t>ケン</t>
    </rPh>
    <rPh sb="12" eb="13">
      <t>アタイ</t>
    </rPh>
    <rPh sb="15" eb="16">
      <t>チガ</t>
    </rPh>
    <phoneticPr fontId="2"/>
  </si>
  <si>
    <t>　・国が公表した全国値は、各歳別の出生数及び日本人女子人口で算出しているので、５歳階級別での算出と違いがある場合がある。</t>
    <rPh sb="10" eb="11">
      <t>アタイ</t>
    </rPh>
    <rPh sb="15" eb="16">
      <t>ベツ</t>
    </rPh>
    <rPh sb="17" eb="20">
      <t>シュッショウスウ</t>
    </rPh>
    <rPh sb="20" eb="21">
      <t>オヨ</t>
    </rPh>
    <rPh sb="43" eb="44">
      <t>ベツ</t>
    </rPh>
    <rPh sb="54" eb="56">
      <t>バアイ</t>
    </rPh>
    <phoneticPr fontId="2"/>
  </si>
  <si>
    <t>　・国が公表した県の値は、日本人女子人口《千人単位》で算出しているので違いあり。</t>
    <rPh sb="2" eb="3">
      <t>クニ</t>
    </rPh>
    <rPh sb="4" eb="6">
      <t>コウヒョウ</t>
    </rPh>
    <rPh sb="8" eb="9">
      <t>ケン</t>
    </rPh>
    <rPh sb="18" eb="19">
      <t>ヒト</t>
    </rPh>
    <rPh sb="27" eb="29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</si>
</sst>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"/>
    <numFmt numFmtId="178" formatCode="#\ ###\ ##0\ "/>
  </numFmts>
  <fonts count="14"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8"/>
      <color rgb="FF00000A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176" fontId="3" fillId="0" borderId="0" xfId="0" applyNumberFormat="1" applyFont="1"/>
    <xf numFmtId="0" fontId="0" fillId="0" borderId="0" xfId="0" applyBorder="1"/>
    <xf numFmtId="0" fontId="0" fillId="0" borderId="0" xfId="0" applyFill="1" applyAlignment="1">
      <alignment horizontal="right"/>
    </xf>
    <xf numFmtId="0" fontId="5" fillId="0" borderId="0" xfId="0" applyFont="1" applyBorder="1"/>
    <xf numFmtId="0" fontId="3" fillId="0" borderId="0" xfId="0" applyFont="1"/>
    <xf numFmtId="2" fontId="0" fillId="0" borderId="0" xfId="0" applyNumberFormat="1" applyBorder="1"/>
    <xf numFmtId="0" fontId="3" fillId="0" borderId="0" xfId="0" applyFont="1" applyFill="1"/>
    <xf numFmtId="0" fontId="7" fillId="0" borderId="0" xfId="7" applyFont="1"/>
    <xf numFmtId="0" fontId="0" fillId="0" borderId="0" xfId="0" applyFont="1"/>
    <xf numFmtId="0" fontId="0" fillId="0" borderId="0" xfId="0" applyBorder="1" applyAlignment="1">
      <alignment horizontal="left" vertical="top" wrapText="1"/>
    </xf>
    <xf numFmtId="0" fontId="0" fillId="0" borderId="0" xfId="0" applyAlignment="1"/>
    <xf numFmtId="177" fontId="0" fillId="0" borderId="0" xfId="0" applyNumberFormat="1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8" fillId="2" borderId="1" xfId="0" applyFont="1" applyFill="1" applyBorder="1"/>
    <xf numFmtId="0" fontId="0" fillId="0" borderId="1" xfId="0" applyBorder="1"/>
    <xf numFmtId="0" fontId="0" fillId="9" borderId="1" xfId="0" applyFill="1" applyBorder="1"/>
    <xf numFmtId="0" fontId="0" fillId="9" borderId="1" xfId="0" applyFont="1" applyFill="1" applyBorder="1" applyAlignment="1">
      <alignment horizontal="right" wrapText="1"/>
    </xf>
    <xf numFmtId="0" fontId="0" fillId="9" borderId="1" xfId="0" applyFill="1" applyBorder="1" applyAlignment="1">
      <alignment wrapText="1"/>
    </xf>
    <xf numFmtId="0" fontId="0" fillId="9" borderId="1" xfId="0" applyFill="1" applyBorder="1" applyAlignment="1">
      <alignment horizontal="right" wrapText="1"/>
    </xf>
    <xf numFmtId="0" fontId="0" fillId="2" borderId="1" xfId="0" applyFill="1" applyBorder="1"/>
    <xf numFmtId="38" fontId="0" fillId="0" borderId="1" xfId="2" applyFont="1" applyBorder="1" applyAlignment="1"/>
    <xf numFmtId="38" fontId="1" fillId="0" borderId="1" xfId="2" applyFont="1" applyFill="1" applyBorder="1" applyAlignment="1"/>
    <xf numFmtId="2" fontId="0" fillId="0" borderId="1" xfId="0" applyNumberFormat="1" applyFont="1" applyFill="1" applyBorder="1"/>
    <xf numFmtId="2" fontId="4" fillId="8" borderId="1" xfId="0" applyNumberFormat="1" applyFont="1" applyFill="1" applyBorder="1" applyAlignment="1">
      <alignment horizontal="right"/>
    </xf>
    <xf numFmtId="0" fontId="0" fillId="7" borderId="1" xfId="0" applyFill="1" applyBorder="1"/>
    <xf numFmtId="2" fontId="0" fillId="7" borderId="1" xfId="0" applyNumberFormat="1" applyFont="1" applyFill="1" applyBorder="1"/>
    <xf numFmtId="2" fontId="0" fillId="8" borderId="1" xfId="0" applyNumberFormat="1" applyFont="1" applyFill="1" applyBorder="1"/>
    <xf numFmtId="2" fontId="0" fillId="2" borderId="1" xfId="0" applyNumberFormat="1" applyFont="1" applyFill="1" applyBorder="1"/>
    <xf numFmtId="0" fontId="0" fillId="0" borderId="1" xfId="0" applyBorder="1" applyAlignment="1"/>
    <xf numFmtId="2" fontId="0" fillId="0" borderId="1" xfId="0" applyNumberFormat="1" applyFont="1" applyBorder="1"/>
    <xf numFmtId="0" fontId="0" fillId="0" borderId="1" xfId="0" applyFill="1" applyBorder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38" fontId="0" fillId="0" borderId="1" xfId="2" applyFont="1" applyFill="1" applyBorder="1" applyAlignment="1"/>
    <xf numFmtId="38" fontId="1" fillId="0" borderId="1" xfId="2" applyFont="1" applyBorder="1" applyAlignment="1"/>
    <xf numFmtId="38" fontId="0" fillId="7" borderId="1" xfId="2" applyFont="1" applyFill="1" applyBorder="1" applyAlignment="1"/>
    <xf numFmtId="38" fontId="0" fillId="2" borderId="1" xfId="2" applyFont="1" applyFill="1" applyBorder="1" applyAlignment="1"/>
    <xf numFmtId="38" fontId="0" fillId="0" borderId="1" xfId="2" applyFont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8" fontId="0" fillId="0" borderId="1" xfId="4" applyNumberFormat="1" applyFont="1" applyBorder="1" applyAlignment="1"/>
    <xf numFmtId="0" fontId="0" fillId="0" borderId="1" xfId="0" applyFont="1" applyBorder="1"/>
    <xf numFmtId="38" fontId="1" fillId="7" borderId="1" xfId="2" applyFont="1" applyFill="1" applyBorder="1" applyAlignment="1"/>
    <xf numFmtId="38" fontId="1" fillId="2" borderId="1" xfId="2" applyFont="1" applyFill="1" applyBorder="1" applyAlignment="1"/>
    <xf numFmtId="38" fontId="11" fillId="0" borderId="1" xfId="2" applyFont="1" applyFill="1" applyBorder="1" applyAlignment="1"/>
    <xf numFmtId="0" fontId="0" fillId="0" borderId="1" xfId="0" applyFont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2" fontId="0" fillId="8" borderId="1" xfId="0" applyNumberFormat="1" applyFont="1" applyFill="1" applyBorder="1" applyAlignment="1">
      <alignment horizontal="right"/>
    </xf>
    <xf numFmtId="0" fontId="12" fillId="0" borderId="0" xfId="8" applyAlignment="1"/>
    <xf numFmtId="38" fontId="0" fillId="0" borderId="1" xfId="2" applyNumberFormat="1" applyFont="1" applyFill="1" applyBorder="1" applyAlignment="1"/>
    <xf numFmtId="38" fontId="0" fillId="0" borderId="1" xfId="4" applyNumberFormat="1" applyFont="1" applyBorder="1" applyAlignment="1"/>
    <xf numFmtId="38" fontId="1" fillId="0" borderId="1" xfId="2" applyNumberFormat="1" applyFont="1" applyBorder="1" applyAlignment="1"/>
    <xf numFmtId="38" fontId="1" fillId="0" borderId="1" xfId="2" applyNumberFormat="1" applyFont="1" applyFill="1" applyBorder="1" applyAlignment="1"/>
    <xf numFmtId="38" fontId="0" fillId="0" borderId="1" xfId="0" applyNumberFormat="1" applyFont="1" applyBorder="1"/>
    <xf numFmtId="38" fontId="1" fillId="7" borderId="1" xfId="2" applyNumberFormat="1" applyFont="1" applyFill="1" applyBorder="1" applyAlignment="1"/>
    <xf numFmtId="38" fontId="1" fillId="2" borderId="1" xfId="2" applyNumberFormat="1" applyFont="1" applyFill="1" applyBorder="1" applyAlignment="1"/>
    <xf numFmtId="38" fontId="11" fillId="0" borderId="1" xfId="2" applyNumberFormat="1" applyFont="1" applyFill="1" applyBorder="1" applyAlignment="1"/>
    <xf numFmtId="38" fontId="0" fillId="0" borderId="1" xfId="0" applyNumberFormat="1" applyFont="1" applyBorder="1" applyAlignment="1">
      <alignment horizontal="right"/>
    </xf>
    <xf numFmtId="38" fontId="0" fillId="0" borderId="1" xfId="0" applyNumberFormat="1" applyFont="1" applyFill="1" applyBorder="1"/>
    <xf numFmtId="38" fontId="0" fillId="0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9">
    <cellStyle name="ハイパーリンク" xfId="8" builtinId="8"/>
    <cellStyle name="桁区切り" xfId="2" builtinId="6"/>
    <cellStyle name="桁区切り 2" xfId="1"/>
    <cellStyle name="桁区切り 3" xfId="5"/>
    <cellStyle name="標準" xfId="0" builtinId="0"/>
    <cellStyle name="標準 10" xfId="4"/>
    <cellStyle name="標準 2 2" xfId="3"/>
    <cellStyle name="標準 4" xfId="6"/>
    <cellStyle name="標準_第４表　都道府県別合計特殊出生率" xfId="7"/>
  </cellStyles>
  <dxfs count="0"/>
  <tableStyles count="0" defaultTableStyle="TableStyleMedium2" defaultPivotStyle="PivotStyleLight16"/>
  <colors>
    <mruColors>
      <color rgb="FFFF99CC"/>
      <color rgb="FFFFFFCC"/>
      <color rgb="FFFF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iwate.jp/kurashikankyou/hokenfukushi/toukei/1063147.html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ref.iwate.jp/kurashikankyou/hokenfukushi/toukei/1052960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ref.iwate.jp/kurashikankyou/hokenfukushi/toukei/1041011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ref.iwate.jp/kurashikankyou/hokenfukushi/toukei/103018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9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9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9.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6"/>
  <sheetViews>
    <sheetView tabSelected="1" view="pageBreakPreview" zoomScaleNormal="100" zoomScaleSheetLayoutView="100" workbookViewId="0">
      <pane xSplit="2" ySplit="2" topLeftCell="C51" activePane="bottomRight" state="frozen"/>
      <selection pane="topRight" activeCell="C1" sqref="C1"/>
      <selection pane="bottomLeft" activeCell="A3" sqref="A3"/>
      <selection pane="bottomRight" activeCell="B65" sqref="B65"/>
    </sheetView>
  </sheetViews>
  <sheetFormatPr defaultColWidth="9.125" defaultRowHeight="9.5"/>
  <cols>
    <col min="1" max="1" width="9.125" style="1"/>
    <col min="2" max="2" width="13.375" customWidth="1"/>
    <col min="3" max="10" width="9.875" style="11" customWidth="1"/>
    <col min="11" max="15" width="9.875" customWidth="1"/>
    <col min="16" max="16" width="9.5" customWidth="1"/>
    <col min="17" max="17" width="10.875" customWidth="1"/>
    <col min="18" max="24" width="9.5" bestFit="1" customWidth="1"/>
    <col min="25" max="25" width="10.875" bestFit="1" customWidth="1"/>
    <col min="26" max="26" width="3" style="1" bestFit="1" customWidth="1"/>
    <col min="27" max="16384" width="9.125" style="1"/>
  </cols>
  <sheetData>
    <row r="1" spans="1:41" customFormat="1" ht="12">
      <c r="A1" s="18" t="s">
        <v>72</v>
      </c>
      <c r="B1" s="19"/>
      <c r="C1" s="67" t="s">
        <v>73</v>
      </c>
      <c r="D1" s="67"/>
      <c r="E1" s="67"/>
      <c r="F1" s="67"/>
      <c r="G1" s="67"/>
      <c r="H1" s="67"/>
      <c r="I1" s="67"/>
      <c r="J1" s="67"/>
      <c r="K1" s="68" t="s">
        <v>74</v>
      </c>
      <c r="L1" s="68"/>
      <c r="M1" s="68"/>
      <c r="N1" s="68"/>
      <c r="O1" s="68"/>
      <c r="P1" s="68"/>
      <c r="Q1" s="68"/>
      <c r="R1" s="69" t="s">
        <v>69</v>
      </c>
      <c r="S1" s="69"/>
      <c r="T1" s="69"/>
      <c r="U1" s="69"/>
      <c r="V1" s="69"/>
      <c r="W1" s="69"/>
      <c r="X1" s="69"/>
      <c r="Y1" s="69"/>
    </row>
    <row r="2" spans="1:41" ht="21" customHeight="1">
      <c r="A2" s="20" t="s">
        <v>0</v>
      </c>
      <c r="B2" s="20" t="s">
        <v>1</v>
      </c>
      <c r="C2" s="21" t="s">
        <v>45</v>
      </c>
      <c r="D2" s="21" t="s">
        <v>44</v>
      </c>
      <c r="E2" s="21" t="s">
        <v>46</v>
      </c>
      <c r="F2" s="21" t="s">
        <v>47</v>
      </c>
      <c r="G2" s="21" t="s">
        <v>48</v>
      </c>
      <c r="H2" s="21" t="s">
        <v>49</v>
      </c>
      <c r="I2" s="21" t="s">
        <v>50</v>
      </c>
      <c r="J2" s="21" t="s">
        <v>43</v>
      </c>
      <c r="K2" s="22" t="s">
        <v>57</v>
      </c>
      <c r="L2" s="23" t="s">
        <v>58</v>
      </c>
      <c r="M2" s="23" t="s">
        <v>59</v>
      </c>
      <c r="N2" s="23" t="s">
        <v>60</v>
      </c>
      <c r="O2" s="23" t="s">
        <v>61</v>
      </c>
      <c r="P2" s="23" t="s">
        <v>62</v>
      </c>
      <c r="Q2" s="23" t="s">
        <v>88</v>
      </c>
      <c r="R2" s="22" t="s">
        <v>63</v>
      </c>
      <c r="S2" s="22" t="s">
        <v>56</v>
      </c>
      <c r="T2" s="22" t="s">
        <v>64</v>
      </c>
      <c r="U2" s="22" t="s">
        <v>65</v>
      </c>
      <c r="V2" s="22" t="s">
        <v>66</v>
      </c>
      <c r="W2" s="22" t="s">
        <v>67</v>
      </c>
      <c r="X2" s="22" t="s">
        <v>68</v>
      </c>
      <c r="Y2" s="22" t="s">
        <v>55</v>
      </c>
    </row>
    <row r="3" spans="1:41" customFormat="1" ht="15.75" customHeight="1">
      <c r="A3" s="37" t="s">
        <v>105</v>
      </c>
      <c r="B3" s="19" t="s">
        <v>42</v>
      </c>
      <c r="C3" s="41">
        <v>2680776</v>
      </c>
      <c r="D3" s="41">
        <v>2883610</v>
      </c>
      <c r="E3" s="58">
        <v>2914005</v>
      </c>
      <c r="F3" s="58">
        <v>3041466</v>
      </c>
      <c r="G3" s="58">
        <v>3480779</v>
      </c>
      <c r="H3" s="58">
        <v>3906756</v>
      </c>
      <c r="I3" s="58">
        <v>4696808</v>
      </c>
      <c r="J3" s="59">
        <f>SUM(C3:I3)</f>
        <v>23604200</v>
      </c>
      <c r="K3" s="56">
        <v>5542</v>
      </c>
      <c r="L3" s="57">
        <v>59896</v>
      </c>
      <c r="M3" s="57">
        <v>210433</v>
      </c>
      <c r="N3" s="57">
        <v>292439</v>
      </c>
      <c r="O3" s="57">
        <v>193177</v>
      </c>
      <c r="P3" s="57">
        <v>48517</v>
      </c>
      <c r="Q3" s="57">
        <v>1617</v>
      </c>
      <c r="R3" s="27">
        <f t="shared" ref="R3:X3" si="0">ROUND(K3/C3*5,2)</f>
        <v>0.01</v>
      </c>
      <c r="S3" s="27">
        <f t="shared" si="0"/>
        <v>0.1</v>
      </c>
      <c r="T3" s="27">
        <f t="shared" si="0"/>
        <v>0.36</v>
      </c>
      <c r="U3" s="27">
        <f t="shared" si="0"/>
        <v>0.48</v>
      </c>
      <c r="V3" s="27">
        <f t="shared" si="0"/>
        <v>0.28000000000000003</v>
      </c>
      <c r="W3" s="27">
        <f t="shared" si="0"/>
        <v>0.06</v>
      </c>
      <c r="X3" s="27">
        <f t="shared" si="0"/>
        <v>0</v>
      </c>
      <c r="Y3" s="28">
        <v>1.3</v>
      </c>
      <c r="Z3" s="1" t="s">
        <v>89</v>
      </c>
      <c r="AA3" s="8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customFormat="1" ht="15.75" customHeight="1">
      <c r="A4" s="38"/>
      <c r="B4" s="19" t="s">
        <v>2</v>
      </c>
      <c r="C4" s="41">
        <f>C5+C16+C22+C26+C30+C35+C39+C45+C51</f>
        <v>25338</v>
      </c>
      <c r="D4" s="41">
        <f t="shared" ref="D4:I4" si="1">D5+D16+D22+D26+D30+D35+D39+D45+D51</f>
        <v>20053</v>
      </c>
      <c r="E4" s="58">
        <f t="shared" si="1"/>
        <v>21625</v>
      </c>
      <c r="F4" s="58">
        <f t="shared" si="1"/>
        <v>25052</v>
      </c>
      <c r="G4" s="58">
        <f t="shared" si="1"/>
        <v>30667</v>
      </c>
      <c r="H4" s="58">
        <f t="shared" si="1"/>
        <v>35250</v>
      </c>
      <c r="I4" s="58">
        <f t="shared" si="1"/>
        <v>40278</v>
      </c>
      <c r="J4" s="59">
        <f>SUM(C4:I4)</f>
        <v>198263</v>
      </c>
      <c r="K4" s="60">
        <f t="shared" ref="K4:Q4" si="2">K5+K16+K22+K26+K30+K35+K39+K45+K51</f>
        <v>44</v>
      </c>
      <c r="L4" s="60">
        <f t="shared" si="2"/>
        <v>632</v>
      </c>
      <c r="M4" s="60">
        <f t="shared" si="2"/>
        <v>1870</v>
      </c>
      <c r="N4" s="60">
        <f t="shared" si="2"/>
        <v>2163</v>
      </c>
      <c r="O4" s="60">
        <f t="shared" si="2"/>
        <v>1384</v>
      </c>
      <c r="P4" s="60">
        <f t="shared" si="2"/>
        <v>370</v>
      </c>
      <c r="Q4" s="60">
        <f t="shared" si="2"/>
        <v>9</v>
      </c>
      <c r="R4" s="27">
        <f>ROUND(K4/C4*5,2)</f>
        <v>0.01</v>
      </c>
      <c r="S4" s="27">
        <f t="shared" ref="S4:X4" si="3">ROUND(L4/D4*5,2)</f>
        <v>0.16</v>
      </c>
      <c r="T4" s="27">
        <f t="shared" si="3"/>
        <v>0.43</v>
      </c>
      <c r="U4" s="27">
        <f t="shared" si="3"/>
        <v>0.43</v>
      </c>
      <c r="V4" s="27">
        <f t="shared" si="3"/>
        <v>0.23</v>
      </c>
      <c r="W4" s="27">
        <f t="shared" si="3"/>
        <v>0.05</v>
      </c>
      <c r="X4" s="27">
        <f t="shared" si="3"/>
        <v>0</v>
      </c>
      <c r="Y4" s="28">
        <f>SUM(R4:X4)</f>
        <v>1.31</v>
      </c>
      <c r="Z4" s="1" t="s">
        <v>89</v>
      </c>
      <c r="AA4" s="1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customFormat="1" ht="15.75" customHeight="1">
      <c r="A5" s="38"/>
      <c r="B5" s="29" t="s">
        <v>3</v>
      </c>
      <c r="C5" s="48">
        <f t="shared" ref="C5:I5" si="4">C8+C6</f>
        <v>10675</v>
      </c>
      <c r="D5" s="48">
        <f t="shared" si="4"/>
        <v>10235</v>
      </c>
      <c r="E5" s="61">
        <f t="shared" si="4"/>
        <v>9517</v>
      </c>
      <c r="F5" s="61">
        <f t="shared" si="4"/>
        <v>10738</v>
      </c>
      <c r="G5" s="61">
        <f t="shared" si="4"/>
        <v>13057</v>
      </c>
      <c r="H5" s="61">
        <f t="shared" si="4"/>
        <v>14638</v>
      </c>
      <c r="I5" s="61">
        <f t="shared" si="4"/>
        <v>16798</v>
      </c>
      <c r="J5" s="61">
        <f>SUM(C5:I5)</f>
        <v>85658</v>
      </c>
      <c r="K5" s="61">
        <f t="shared" ref="K5:Q5" si="5">K8+K6</f>
        <v>14</v>
      </c>
      <c r="L5" s="61">
        <f t="shared" si="5"/>
        <v>229</v>
      </c>
      <c r="M5" s="61">
        <f t="shared" si="5"/>
        <v>863</v>
      </c>
      <c r="N5" s="61">
        <f t="shared" si="5"/>
        <v>1007</v>
      </c>
      <c r="O5" s="61">
        <f t="shared" si="5"/>
        <v>621</v>
      </c>
      <c r="P5" s="61">
        <f t="shared" si="5"/>
        <v>167</v>
      </c>
      <c r="Q5" s="61">
        <f t="shared" si="5"/>
        <v>5</v>
      </c>
      <c r="R5" s="30">
        <f t="shared" ref="R5:X41" si="6">ROUND(K5/C5*5,2)</f>
        <v>0.01</v>
      </c>
      <c r="S5" s="30">
        <f t="shared" si="6"/>
        <v>0.11</v>
      </c>
      <c r="T5" s="30">
        <f t="shared" si="6"/>
        <v>0.45</v>
      </c>
      <c r="U5" s="30">
        <f t="shared" si="6"/>
        <v>0.47</v>
      </c>
      <c r="V5" s="30">
        <f t="shared" si="6"/>
        <v>0.24</v>
      </c>
      <c r="W5" s="30">
        <f t="shared" si="6"/>
        <v>0.06</v>
      </c>
      <c r="X5" s="30">
        <f t="shared" si="6"/>
        <v>0</v>
      </c>
      <c r="Y5" s="54">
        <f t="shared" ref="Y5:Y56" si="7">SUM(R5:X5)</f>
        <v>1.34</v>
      </c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5.75" customHeight="1">
      <c r="A6" s="38"/>
      <c r="B6" s="24" t="s">
        <v>71</v>
      </c>
      <c r="C6" s="49">
        <f>C7</f>
        <v>6745</v>
      </c>
      <c r="D6" s="49">
        <f t="shared" ref="D6:I6" si="8">D7</f>
        <v>6886</v>
      </c>
      <c r="E6" s="62">
        <f t="shared" si="8"/>
        <v>6275</v>
      </c>
      <c r="F6" s="62">
        <f t="shared" si="8"/>
        <v>7025</v>
      </c>
      <c r="G6" s="62">
        <f t="shared" si="8"/>
        <v>8353</v>
      </c>
      <c r="H6" s="62">
        <f t="shared" si="8"/>
        <v>9450</v>
      </c>
      <c r="I6" s="62">
        <f t="shared" si="8"/>
        <v>10939</v>
      </c>
      <c r="J6" s="62">
        <f t="shared" ref="J6:J56" si="9">SUM(C6:I6)</f>
        <v>55673</v>
      </c>
      <c r="K6" s="62">
        <f>K7</f>
        <v>8</v>
      </c>
      <c r="L6" s="62">
        <f t="shared" ref="L6:Q6" si="10">L7</f>
        <v>137</v>
      </c>
      <c r="M6" s="62">
        <f t="shared" si="10"/>
        <v>579</v>
      </c>
      <c r="N6" s="62">
        <f t="shared" si="10"/>
        <v>675</v>
      </c>
      <c r="O6" s="62">
        <f t="shared" si="10"/>
        <v>415</v>
      </c>
      <c r="P6" s="62">
        <f t="shared" si="10"/>
        <v>119</v>
      </c>
      <c r="Q6" s="62">
        <f t="shared" si="10"/>
        <v>5</v>
      </c>
      <c r="R6" s="32">
        <f t="shared" si="6"/>
        <v>0.01</v>
      </c>
      <c r="S6" s="32">
        <f t="shared" si="6"/>
        <v>0.1</v>
      </c>
      <c r="T6" s="32">
        <f t="shared" si="6"/>
        <v>0.46</v>
      </c>
      <c r="U6" s="32">
        <f t="shared" si="6"/>
        <v>0.48</v>
      </c>
      <c r="V6" s="32">
        <f t="shared" si="6"/>
        <v>0.25</v>
      </c>
      <c r="W6" s="32">
        <f t="shared" si="6"/>
        <v>0.06</v>
      </c>
      <c r="X6" s="32">
        <f t="shared" si="6"/>
        <v>0</v>
      </c>
      <c r="Y6" s="54">
        <f t="shared" si="7"/>
        <v>1.36</v>
      </c>
    </row>
    <row r="7" spans="1:41" ht="15.75" customHeight="1">
      <c r="A7" s="38"/>
      <c r="B7" s="33" t="s">
        <v>76</v>
      </c>
      <c r="C7" s="41">
        <v>6745</v>
      </c>
      <c r="D7" s="41">
        <v>6886</v>
      </c>
      <c r="E7" s="58">
        <v>6275</v>
      </c>
      <c r="F7" s="58">
        <v>7025</v>
      </c>
      <c r="G7" s="58">
        <v>8353</v>
      </c>
      <c r="H7" s="58">
        <v>9450</v>
      </c>
      <c r="I7" s="58">
        <v>10939</v>
      </c>
      <c r="J7" s="59">
        <f t="shared" si="9"/>
        <v>55673</v>
      </c>
      <c r="K7" s="60">
        <v>8</v>
      </c>
      <c r="L7" s="60">
        <v>137</v>
      </c>
      <c r="M7" s="60">
        <v>579</v>
      </c>
      <c r="N7" s="60">
        <v>675</v>
      </c>
      <c r="O7" s="60">
        <v>415</v>
      </c>
      <c r="P7" s="60">
        <v>119</v>
      </c>
      <c r="Q7" s="60">
        <v>5</v>
      </c>
      <c r="R7" s="27">
        <f t="shared" si="6"/>
        <v>0.01</v>
      </c>
      <c r="S7" s="27">
        <f t="shared" si="6"/>
        <v>0.1</v>
      </c>
      <c r="T7" s="27">
        <f t="shared" si="6"/>
        <v>0.46</v>
      </c>
      <c r="U7" s="27">
        <f t="shared" si="6"/>
        <v>0.48</v>
      </c>
      <c r="V7" s="27">
        <f t="shared" si="6"/>
        <v>0.25</v>
      </c>
      <c r="W7" s="27">
        <f t="shared" si="6"/>
        <v>0.06</v>
      </c>
      <c r="X7" s="27">
        <f t="shared" si="6"/>
        <v>0</v>
      </c>
      <c r="Y7" s="54">
        <f t="shared" si="7"/>
        <v>1.36</v>
      </c>
    </row>
    <row r="8" spans="1:41" ht="15.75" customHeight="1">
      <c r="A8" s="38"/>
      <c r="B8" s="24" t="s">
        <v>70</v>
      </c>
      <c r="C8" s="49">
        <f t="shared" ref="C8:Q8" si="11">SUM(C9:C15)</f>
        <v>3930</v>
      </c>
      <c r="D8" s="49">
        <f t="shared" si="11"/>
        <v>3349</v>
      </c>
      <c r="E8" s="62">
        <f t="shared" si="11"/>
        <v>3242</v>
      </c>
      <c r="F8" s="62">
        <f t="shared" si="11"/>
        <v>3713</v>
      </c>
      <c r="G8" s="62">
        <f t="shared" si="11"/>
        <v>4704</v>
      </c>
      <c r="H8" s="62">
        <f t="shared" si="11"/>
        <v>5188</v>
      </c>
      <c r="I8" s="62">
        <f t="shared" si="11"/>
        <v>5859</v>
      </c>
      <c r="J8" s="62">
        <f t="shared" si="9"/>
        <v>29985</v>
      </c>
      <c r="K8" s="62">
        <f t="shared" si="11"/>
        <v>6</v>
      </c>
      <c r="L8" s="62">
        <f t="shared" si="11"/>
        <v>92</v>
      </c>
      <c r="M8" s="62">
        <f t="shared" si="11"/>
        <v>284</v>
      </c>
      <c r="N8" s="62">
        <f t="shared" si="11"/>
        <v>332</v>
      </c>
      <c r="O8" s="62">
        <f t="shared" si="11"/>
        <v>206</v>
      </c>
      <c r="P8" s="62">
        <f t="shared" si="11"/>
        <v>48</v>
      </c>
      <c r="Q8" s="62">
        <f t="shared" si="11"/>
        <v>0</v>
      </c>
      <c r="R8" s="32">
        <f t="shared" si="6"/>
        <v>0.01</v>
      </c>
      <c r="S8" s="32">
        <f t="shared" si="6"/>
        <v>0.14000000000000001</v>
      </c>
      <c r="T8" s="32">
        <f t="shared" si="6"/>
        <v>0.44</v>
      </c>
      <c r="U8" s="32">
        <f t="shared" si="6"/>
        <v>0.45</v>
      </c>
      <c r="V8" s="32">
        <f t="shared" si="6"/>
        <v>0.22</v>
      </c>
      <c r="W8" s="32">
        <f t="shared" si="6"/>
        <v>0.05</v>
      </c>
      <c r="X8" s="32">
        <f t="shared" si="6"/>
        <v>0</v>
      </c>
      <c r="Y8" s="54">
        <f t="shared" si="7"/>
        <v>1.31</v>
      </c>
    </row>
    <row r="9" spans="1:41" ht="15.75" customHeight="1">
      <c r="A9" s="38"/>
      <c r="B9" s="19" t="s">
        <v>51</v>
      </c>
      <c r="C9" s="41">
        <v>395</v>
      </c>
      <c r="D9" s="50">
        <v>308</v>
      </c>
      <c r="E9" s="63">
        <v>324</v>
      </c>
      <c r="F9" s="63">
        <v>388</v>
      </c>
      <c r="G9" s="63">
        <v>513</v>
      </c>
      <c r="H9" s="63">
        <v>612</v>
      </c>
      <c r="I9" s="63">
        <v>664</v>
      </c>
      <c r="J9" s="59">
        <f t="shared" si="9"/>
        <v>3204</v>
      </c>
      <c r="K9" s="60">
        <v>2</v>
      </c>
      <c r="L9" s="64">
        <v>10</v>
      </c>
      <c r="M9" s="64">
        <v>25</v>
      </c>
      <c r="N9" s="64">
        <v>38</v>
      </c>
      <c r="O9" s="64">
        <v>19</v>
      </c>
      <c r="P9" s="64">
        <v>5</v>
      </c>
      <c r="Q9" s="64">
        <v>0</v>
      </c>
      <c r="R9" s="34">
        <f t="shared" si="6"/>
        <v>0.03</v>
      </c>
      <c r="S9" s="34">
        <f t="shared" si="6"/>
        <v>0.16</v>
      </c>
      <c r="T9" s="34">
        <f t="shared" si="6"/>
        <v>0.39</v>
      </c>
      <c r="U9" s="34">
        <f t="shared" si="6"/>
        <v>0.49</v>
      </c>
      <c r="V9" s="34">
        <f t="shared" si="6"/>
        <v>0.19</v>
      </c>
      <c r="W9" s="34">
        <f t="shared" si="6"/>
        <v>0.04</v>
      </c>
      <c r="X9" s="34">
        <f t="shared" si="6"/>
        <v>0</v>
      </c>
      <c r="Y9" s="54">
        <f t="shared" si="7"/>
        <v>1.3</v>
      </c>
    </row>
    <row r="10" spans="1:41" ht="15.75" customHeight="1">
      <c r="A10" s="38"/>
      <c r="B10" s="35" t="s">
        <v>81</v>
      </c>
      <c r="C10" s="41">
        <v>1440</v>
      </c>
      <c r="D10" s="50">
        <v>1290</v>
      </c>
      <c r="E10" s="63">
        <v>1178</v>
      </c>
      <c r="F10" s="63">
        <v>1373</v>
      </c>
      <c r="G10" s="63">
        <v>1788</v>
      </c>
      <c r="H10" s="63">
        <v>1913</v>
      </c>
      <c r="I10" s="63">
        <v>2049</v>
      </c>
      <c r="J10" s="59">
        <f>SUM(C10:I10)</f>
        <v>11031</v>
      </c>
      <c r="K10" s="60">
        <v>1</v>
      </c>
      <c r="L10" s="64">
        <v>45</v>
      </c>
      <c r="M10" s="64">
        <v>115</v>
      </c>
      <c r="N10" s="64">
        <v>129</v>
      </c>
      <c r="O10" s="64">
        <v>81</v>
      </c>
      <c r="P10" s="64">
        <v>14</v>
      </c>
      <c r="Q10" s="64">
        <v>0</v>
      </c>
      <c r="R10" s="34">
        <f t="shared" si="6"/>
        <v>0</v>
      </c>
      <c r="S10" s="34">
        <f t="shared" si="6"/>
        <v>0.17</v>
      </c>
      <c r="T10" s="34">
        <f t="shared" si="6"/>
        <v>0.49</v>
      </c>
      <c r="U10" s="34">
        <f t="shared" si="6"/>
        <v>0.47</v>
      </c>
      <c r="V10" s="34">
        <f t="shared" si="6"/>
        <v>0.23</v>
      </c>
      <c r="W10" s="34">
        <f t="shared" si="6"/>
        <v>0.04</v>
      </c>
      <c r="X10" s="34">
        <f t="shared" si="6"/>
        <v>0</v>
      </c>
      <c r="Y10" s="54">
        <f t="shared" si="7"/>
        <v>1.4</v>
      </c>
      <c r="AD10" s="9"/>
    </row>
    <row r="11" spans="1:41" ht="15.75" customHeight="1">
      <c r="A11" s="38"/>
      <c r="B11" s="19" t="s">
        <v>4</v>
      </c>
      <c r="C11" s="41">
        <v>306</v>
      </c>
      <c r="D11" s="50">
        <v>190</v>
      </c>
      <c r="E11" s="63">
        <v>227</v>
      </c>
      <c r="F11" s="63">
        <v>258</v>
      </c>
      <c r="G11" s="63">
        <v>365</v>
      </c>
      <c r="H11" s="63">
        <v>397</v>
      </c>
      <c r="I11" s="63">
        <v>526</v>
      </c>
      <c r="J11" s="59">
        <f t="shared" si="9"/>
        <v>2269</v>
      </c>
      <c r="K11" s="60">
        <v>1</v>
      </c>
      <c r="L11" s="64">
        <v>4</v>
      </c>
      <c r="M11" s="64">
        <v>12</v>
      </c>
      <c r="N11" s="64">
        <v>21</v>
      </c>
      <c r="O11" s="64">
        <v>15</v>
      </c>
      <c r="P11" s="64">
        <v>3</v>
      </c>
      <c r="Q11" s="64">
        <v>0</v>
      </c>
      <c r="R11" s="34">
        <f t="shared" si="6"/>
        <v>0.02</v>
      </c>
      <c r="S11" s="34">
        <f t="shared" si="6"/>
        <v>0.11</v>
      </c>
      <c r="T11" s="34">
        <f t="shared" si="6"/>
        <v>0.26</v>
      </c>
      <c r="U11" s="34">
        <f t="shared" si="6"/>
        <v>0.41</v>
      </c>
      <c r="V11" s="34">
        <f t="shared" si="6"/>
        <v>0.21</v>
      </c>
      <c r="W11" s="34">
        <f t="shared" si="6"/>
        <v>0.04</v>
      </c>
      <c r="X11" s="34">
        <f t="shared" si="6"/>
        <v>0</v>
      </c>
      <c r="Y11" s="54">
        <f t="shared" si="7"/>
        <v>1.05</v>
      </c>
    </row>
    <row r="12" spans="1:41" ht="15.75" customHeight="1">
      <c r="A12" s="38"/>
      <c r="B12" s="19" t="s">
        <v>7</v>
      </c>
      <c r="C12" s="41">
        <v>93</v>
      </c>
      <c r="D12" s="50">
        <v>35</v>
      </c>
      <c r="E12" s="63">
        <v>49</v>
      </c>
      <c r="F12" s="63">
        <v>58</v>
      </c>
      <c r="G12" s="63">
        <v>97</v>
      </c>
      <c r="H12" s="63">
        <v>94</v>
      </c>
      <c r="I12" s="63">
        <v>119</v>
      </c>
      <c r="J12" s="59">
        <f t="shared" si="9"/>
        <v>545</v>
      </c>
      <c r="K12" s="60">
        <v>1</v>
      </c>
      <c r="L12" s="64">
        <v>0</v>
      </c>
      <c r="M12" s="64">
        <v>5</v>
      </c>
      <c r="N12" s="64">
        <v>7</v>
      </c>
      <c r="O12" s="64">
        <v>5</v>
      </c>
      <c r="P12" s="64">
        <v>1</v>
      </c>
      <c r="Q12" s="64">
        <v>0</v>
      </c>
      <c r="R12" s="34">
        <f t="shared" si="6"/>
        <v>0.05</v>
      </c>
      <c r="S12" s="34">
        <f t="shared" si="6"/>
        <v>0</v>
      </c>
      <c r="T12" s="34">
        <f t="shared" si="6"/>
        <v>0.51</v>
      </c>
      <c r="U12" s="34">
        <f t="shared" si="6"/>
        <v>0.6</v>
      </c>
      <c r="V12" s="34">
        <f t="shared" si="6"/>
        <v>0.26</v>
      </c>
      <c r="W12" s="34">
        <f t="shared" si="6"/>
        <v>0.05</v>
      </c>
      <c r="X12" s="34">
        <f t="shared" si="6"/>
        <v>0</v>
      </c>
      <c r="Y12" s="54">
        <f t="shared" si="7"/>
        <v>1.4700000000000002</v>
      </c>
    </row>
    <row r="13" spans="1:41" ht="15.75" customHeight="1">
      <c r="A13" s="38"/>
      <c r="B13" s="19" t="s">
        <v>8</v>
      </c>
      <c r="C13" s="41">
        <v>244</v>
      </c>
      <c r="D13" s="50">
        <v>157</v>
      </c>
      <c r="E13" s="63">
        <v>173</v>
      </c>
      <c r="F13" s="63">
        <v>186</v>
      </c>
      <c r="G13" s="63">
        <v>233</v>
      </c>
      <c r="H13" s="63">
        <v>272</v>
      </c>
      <c r="I13" s="63">
        <v>314</v>
      </c>
      <c r="J13" s="59">
        <f t="shared" si="9"/>
        <v>1579</v>
      </c>
      <c r="K13" s="60">
        <v>0</v>
      </c>
      <c r="L13" s="64">
        <v>7</v>
      </c>
      <c r="M13" s="64">
        <v>12</v>
      </c>
      <c r="N13" s="64">
        <v>15</v>
      </c>
      <c r="O13" s="64">
        <v>11</v>
      </c>
      <c r="P13" s="64">
        <v>2</v>
      </c>
      <c r="Q13" s="64">
        <v>0</v>
      </c>
      <c r="R13" s="34">
        <f t="shared" si="6"/>
        <v>0</v>
      </c>
      <c r="S13" s="34">
        <f t="shared" si="6"/>
        <v>0.22</v>
      </c>
      <c r="T13" s="34">
        <f t="shared" si="6"/>
        <v>0.35</v>
      </c>
      <c r="U13" s="34">
        <f t="shared" si="6"/>
        <v>0.4</v>
      </c>
      <c r="V13" s="34">
        <f t="shared" si="6"/>
        <v>0.24</v>
      </c>
      <c r="W13" s="34">
        <f t="shared" si="6"/>
        <v>0.04</v>
      </c>
      <c r="X13" s="34">
        <f t="shared" si="6"/>
        <v>0</v>
      </c>
      <c r="Y13" s="54">
        <f t="shared" si="7"/>
        <v>1.25</v>
      </c>
    </row>
    <row r="14" spans="1:41" ht="15.75" customHeight="1">
      <c r="A14" s="38"/>
      <c r="B14" s="19" t="s">
        <v>5</v>
      </c>
      <c r="C14" s="41">
        <v>718</v>
      </c>
      <c r="D14" s="50">
        <v>482</v>
      </c>
      <c r="E14" s="63">
        <v>601</v>
      </c>
      <c r="F14" s="63">
        <v>767</v>
      </c>
      <c r="G14" s="63">
        <v>873</v>
      </c>
      <c r="H14" s="63">
        <v>1020</v>
      </c>
      <c r="I14" s="63">
        <v>1148</v>
      </c>
      <c r="J14" s="59">
        <f t="shared" si="9"/>
        <v>5609</v>
      </c>
      <c r="K14" s="60">
        <v>0</v>
      </c>
      <c r="L14" s="64">
        <v>14</v>
      </c>
      <c r="M14" s="64">
        <v>64</v>
      </c>
      <c r="N14" s="64">
        <v>63</v>
      </c>
      <c r="O14" s="64">
        <v>35</v>
      </c>
      <c r="P14" s="64">
        <v>16</v>
      </c>
      <c r="Q14" s="64">
        <v>0</v>
      </c>
      <c r="R14" s="34">
        <f t="shared" si="6"/>
        <v>0</v>
      </c>
      <c r="S14" s="34">
        <f t="shared" si="6"/>
        <v>0.15</v>
      </c>
      <c r="T14" s="34">
        <f t="shared" si="6"/>
        <v>0.53</v>
      </c>
      <c r="U14" s="34">
        <f t="shared" si="6"/>
        <v>0.41</v>
      </c>
      <c r="V14" s="34">
        <f t="shared" si="6"/>
        <v>0.2</v>
      </c>
      <c r="W14" s="34">
        <f t="shared" si="6"/>
        <v>0.08</v>
      </c>
      <c r="X14" s="34">
        <f t="shared" si="6"/>
        <v>0</v>
      </c>
      <c r="Y14" s="54">
        <f t="shared" si="7"/>
        <v>1.37</v>
      </c>
    </row>
    <row r="15" spans="1:41" ht="15.75" customHeight="1">
      <c r="A15" s="38"/>
      <c r="B15" s="19" t="s">
        <v>6</v>
      </c>
      <c r="C15" s="41">
        <v>734</v>
      </c>
      <c r="D15" s="50">
        <v>887</v>
      </c>
      <c r="E15" s="63">
        <v>690</v>
      </c>
      <c r="F15" s="63">
        <v>683</v>
      </c>
      <c r="G15" s="63">
        <v>835</v>
      </c>
      <c r="H15" s="63">
        <v>880</v>
      </c>
      <c r="I15" s="63">
        <v>1039</v>
      </c>
      <c r="J15" s="59">
        <f t="shared" si="9"/>
        <v>5748</v>
      </c>
      <c r="K15" s="60">
        <v>1</v>
      </c>
      <c r="L15" s="64">
        <v>12</v>
      </c>
      <c r="M15" s="64">
        <v>51</v>
      </c>
      <c r="N15" s="64">
        <v>59</v>
      </c>
      <c r="O15" s="64">
        <v>40</v>
      </c>
      <c r="P15" s="64">
        <v>7</v>
      </c>
      <c r="Q15" s="64">
        <v>0</v>
      </c>
      <c r="R15" s="34">
        <f t="shared" si="6"/>
        <v>0.01</v>
      </c>
      <c r="S15" s="34">
        <f t="shared" si="6"/>
        <v>7.0000000000000007E-2</v>
      </c>
      <c r="T15" s="34">
        <f t="shared" si="6"/>
        <v>0.37</v>
      </c>
      <c r="U15" s="34">
        <f t="shared" si="6"/>
        <v>0.43</v>
      </c>
      <c r="V15" s="34">
        <f t="shared" si="6"/>
        <v>0.24</v>
      </c>
      <c r="W15" s="34">
        <f t="shared" si="6"/>
        <v>0.04</v>
      </c>
      <c r="X15" s="34">
        <f t="shared" si="6"/>
        <v>0</v>
      </c>
      <c r="Y15" s="54">
        <f t="shared" si="7"/>
        <v>1.1600000000000001</v>
      </c>
    </row>
    <row r="16" spans="1:41" ht="15.75" customHeight="1">
      <c r="A16" s="38"/>
      <c r="B16" s="36" t="s">
        <v>77</v>
      </c>
      <c r="C16" s="48">
        <f>C17</f>
        <v>4614</v>
      </c>
      <c r="D16" s="48">
        <f t="shared" ref="D16:I16" si="12">D17</f>
        <v>3443</v>
      </c>
      <c r="E16" s="61">
        <f t="shared" si="12"/>
        <v>3834</v>
      </c>
      <c r="F16" s="61">
        <f t="shared" si="12"/>
        <v>4589</v>
      </c>
      <c r="G16" s="61">
        <f t="shared" si="12"/>
        <v>5659</v>
      </c>
      <c r="H16" s="61">
        <f t="shared" si="12"/>
        <v>6593</v>
      </c>
      <c r="I16" s="61">
        <f t="shared" si="12"/>
        <v>7314</v>
      </c>
      <c r="J16" s="61">
        <f t="shared" si="9"/>
        <v>36046</v>
      </c>
      <c r="K16" s="61">
        <f>K17</f>
        <v>7</v>
      </c>
      <c r="L16" s="61">
        <f t="shared" ref="L16:Q16" si="13">L17</f>
        <v>122</v>
      </c>
      <c r="M16" s="61">
        <f t="shared" si="13"/>
        <v>320</v>
      </c>
      <c r="N16" s="61">
        <f t="shared" si="13"/>
        <v>388</v>
      </c>
      <c r="O16" s="61">
        <f t="shared" si="13"/>
        <v>246</v>
      </c>
      <c r="P16" s="61">
        <f t="shared" si="13"/>
        <v>64</v>
      </c>
      <c r="Q16" s="61">
        <f t="shared" si="13"/>
        <v>1</v>
      </c>
      <c r="R16" s="30">
        <f t="shared" si="6"/>
        <v>0.01</v>
      </c>
      <c r="S16" s="30">
        <f t="shared" si="6"/>
        <v>0.18</v>
      </c>
      <c r="T16" s="30">
        <f t="shared" si="6"/>
        <v>0.42</v>
      </c>
      <c r="U16" s="30">
        <f t="shared" si="6"/>
        <v>0.42</v>
      </c>
      <c r="V16" s="30">
        <f t="shared" si="6"/>
        <v>0.22</v>
      </c>
      <c r="W16" s="30">
        <f t="shared" si="6"/>
        <v>0.05</v>
      </c>
      <c r="X16" s="30">
        <f t="shared" si="6"/>
        <v>0</v>
      </c>
      <c r="Y16" s="54">
        <f t="shared" si="7"/>
        <v>1.3</v>
      </c>
    </row>
    <row r="17" spans="1:25" ht="15.75" customHeight="1">
      <c r="A17" s="38"/>
      <c r="B17" s="24" t="s">
        <v>80</v>
      </c>
      <c r="C17" s="49">
        <f>SUM(C18:C21)</f>
        <v>4614</v>
      </c>
      <c r="D17" s="49">
        <f t="shared" ref="D17:I17" si="14">SUM(D18:D21)</f>
        <v>3443</v>
      </c>
      <c r="E17" s="62">
        <f t="shared" si="14"/>
        <v>3834</v>
      </c>
      <c r="F17" s="62">
        <f t="shared" si="14"/>
        <v>4589</v>
      </c>
      <c r="G17" s="62">
        <f t="shared" si="14"/>
        <v>5659</v>
      </c>
      <c r="H17" s="62">
        <f t="shared" si="14"/>
        <v>6593</v>
      </c>
      <c r="I17" s="62">
        <f t="shared" si="14"/>
        <v>7314</v>
      </c>
      <c r="J17" s="62">
        <f t="shared" si="9"/>
        <v>36046</v>
      </c>
      <c r="K17" s="62">
        <f>SUM(K18:K21)</f>
        <v>7</v>
      </c>
      <c r="L17" s="62">
        <f t="shared" ref="L17:Q17" si="15">SUM(L18:L21)</f>
        <v>122</v>
      </c>
      <c r="M17" s="62">
        <f t="shared" si="15"/>
        <v>320</v>
      </c>
      <c r="N17" s="62">
        <f t="shared" si="15"/>
        <v>388</v>
      </c>
      <c r="O17" s="62">
        <f t="shared" si="15"/>
        <v>246</v>
      </c>
      <c r="P17" s="62">
        <f t="shared" si="15"/>
        <v>64</v>
      </c>
      <c r="Q17" s="62">
        <f t="shared" si="15"/>
        <v>1</v>
      </c>
      <c r="R17" s="32">
        <f t="shared" si="6"/>
        <v>0.01</v>
      </c>
      <c r="S17" s="32">
        <f t="shared" si="6"/>
        <v>0.18</v>
      </c>
      <c r="T17" s="32">
        <f t="shared" si="6"/>
        <v>0.42</v>
      </c>
      <c r="U17" s="32">
        <f t="shared" si="6"/>
        <v>0.42</v>
      </c>
      <c r="V17" s="32">
        <f t="shared" si="6"/>
        <v>0.22</v>
      </c>
      <c r="W17" s="32">
        <f t="shared" si="6"/>
        <v>0.05</v>
      </c>
      <c r="X17" s="32">
        <f t="shared" si="6"/>
        <v>0</v>
      </c>
      <c r="Y17" s="54">
        <f t="shared" si="7"/>
        <v>1.3</v>
      </c>
    </row>
    <row r="18" spans="1:25" ht="15.75" customHeight="1">
      <c r="A18" s="38"/>
      <c r="B18" s="19" t="s">
        <v>9</v>
      </c>
      <c r="C18" s="50">
        <v>2045</v>
      </c>
      <c r="D18" s="50">
        <v>1527</v>
      </c>
      <c r="E18" s="63">
        <v>1516</v>
      </c>
      <c r="F18" s="63">
        <v>1933</v>
      </c>
      <c r="G18" s="63">
        <v>2297</v>
      </c>
      <c r="H18" s="63">
        <v>2777</v>
      </c>
      <c r="I18" s="63">
        <v>3125</v>
      </c>
      <c r="J18" s="59">
        <f t="shared" si="9"/>
        <v>15220</v>
      </c>
      <c r="K18" s="60">
        <v>3</v>
      </c>
      <c r="L18" s="64">
        <v>45</v>
      </c>
      <c r="M18" s="64">
        <v>134</v>
      </c>
      <c r="N18" s="64">
        <v>156</v>
      </c>
      <c r="O18" s="64">
        <v>84</v>
      </c>
      <c r="P18" s="64">
        <v>37</v>
      </c>
      <c r="Q18" s="64">
        <v>0</v>
      </c>
      <c r="R18" s="34">
        <f t="shared" si="6"/>
        <v>0.01</v>
      </c>
      <c r="S18" s="34">
        <f t="shared" si="6"/>
        <v>0.15</v>
      </c>
      <c r="T18" s="34">
        <f t="shared" si="6"/>
        <v>0.44</v>
      </c>
      <c r="U18" s="34">
        <f t="shared" si="6"/>
        <v>0.4</v>
      </c>
      <c r="V18" s="34">
        <f t="shared" si="6"/>
        <v>0.18</v>
      </c>
      <c r="W18" s="34">
        <f t="shared" si="6"/>
        <v>7.0000000000000007E-2</v>
      </c>
      <c r="X18" s="34">
        <f t="shared" si="6"/>
        <v>0</v>
      </c>
      <c r="Y18" s="54">
        <f t="shared" si="7"/>
        <v>1.25</v>
      </c>
    </row>
    <row r="19" spans="1:25" ht="15.75" customHeight="1">
      <c r="A19" s="38"/>
      <c r="B19" s="19" t="s">
        <v>78</v>
      </c>
      <c r="C19" s="50">
        <v>2062</v>
      </c>
      <c r="D19" s="50">
        <v>1658</v>
      </c>
      <c r="E19" s="63">
        <v>1922</v>
      </c>
      <c r="F19" s="63">
        <v>2145</v>
      </c>
      <c r="G19" s="63">
        <v>2695</v>
      </c>
      <c r="H19" s="63">
        <v>3055</v>
      </c>
      <c r="I19" s="63">
        <v>3449</v>
      </c>
      <c r="J19" s="59">
        <f t="shared" si="9"/>
        <v>16986</v>
      </c>
      <c r="K19" s="60">
        <v>4</v>
      </c>
      <c r="L19" s="64">
        <v>63</v>
      </c>
      <c r="M19" s="64">
        <v>153</v>
      </c>
      <c r="N19" s="64">
        <v>191</v>
      </c>
      <c r="O19" s="64">
        <v>128</v>
      </c>
      <c r="P19" s="64">
        <v>23</v>
      </c>
      <c r="Q19" s="64">
        <v>1</v>
      </c>
      <c r="R19" s="34">
        <f t="shared" si="6"/>
        <v>0.01</v>
      </c>
      <c r="S19" s="34">
        <f t="shared" si="6"/>
        <v>0.19</v>
      </c>
      <c r="T19" s="34">
        <f t="shared" si="6"/>
        <v>0.4</v>
      </c>
      <c r="U19" s="34">
        <f t="shared" si="6"/>
        <v>0.45</v>
      </c>
      <c r="V19" s="34">
        <f t="shared" si="6"/>
        <v>0.24</v>
      </c>
      <c r="W19" s="34">
        <f t="shared" si="6"/>
        <v>0.04</v>
      </c>
      <c r="X19" s="34">
        <f t="shared" si="6"/>
        <v>0</v>
      </c>
      <c r="Y19" s="54">
        <f t="shared" si="7"/>
        <v>1.33</v>
      </c>
    </row>
    <row r="20" spans="1:25" ht="15.75" customHeight="1">
      <c r="A20" s="38"/>
      <c r="B20" s="19" t="s">
        <v>79</v>
      </c>
      <c r="C20" s="50">
        <v>432</v>
      </c>
      <c r="D20" s="50">
        <v>226</v>
      </c>
      <c r="E20" s="63">
        <v>351</v>
      </c>
      <c r="F20" s="63">
        <v>454</v>
      </c>
      <c r="G20" s="63">
        <v>575</v>
      </c>
      <c r="H20" s="63">
        <v>669</v>
      </c>
      <c r="I20" s="63">
        <v>644</v>
      </c>
      <c r="J20" s="59">
        <f t="shared" si="9"/>
        <v>3351</v>
      </c>
      <c r="K20" s="60">
        <v>0</v>
      </c>
      <c r="L20" s="64">
        <v>12</v>
      </c>
      <c r="M20" s="64">
        <v>30</v>
      </c>
      <c r="N20" s="64">
        <v>39</v>
      </c>
      <c r="O20" s="64">
        <v>31</v>
      </c>
      <c r="P20" s="64">
        <v>4</v>
      </c>
      <c r="Q20" s="64">
        <v>0</v>
      </c>
      <c r="R20" s="34">
        <f t="shared" si="6"/>
        <v>0</v>
      </c>
      <c r="S20" s="34">
        <f t="shared" si="6"/>
        <v>0.27</v>
      </c>
      <c r="T20" s="34">
        <f t="shared" si="6"/>
        <v>0.43</v>
      </c>
      <c r="U20" s="34">
        <f t="shared" si="6"/>
        <v>0.43</v>
      </c>
      <c r="V20" s="34">
        <f t="shared" si="6"/>
        <v>0.27</v>
      </c>
      <c r="W20" s="34">
        <f t="shared" si="6"/>
        <v>0.03</v>
      </c>
      <c r="X20" s="34">
        <f t="shared" si="6"/>
        <v>0</v>
      </c>
      <c r="Y20" s="54">
        <f t="shared" si="7"/>
        <v>1.43</v>
      </c>
    </row>
    <row r="21" spans="1:25" ht="15.75" customHeight="1">
      <c r="A21" s="38"/>
      <c r="B21" s="19" t="s">
        <v>52</v>
      </c>
      <c r="C21" s="50">
        <v>75</v>
      </c>
      <c r="D21" s="50">
        <v>32</v>
      </c>
      <c r="E21" s="63">
        <v>45</v>
      </c>
      <c r="F21" s="63">
        <v>57</v>
      </c>
      <c r="G21" s="63">
        <v>92</v>
      </c>
      <c r="H21" s="63">
        <v>92</v>
      </c>
      <c r="I21" s="63">
        <v>96</v>
      </c>
      <c r="J21" s="59">
        <f t="shared" si="9"/>
        <v>489</v>
      </c>
      <c r="K21" s="60">
        <v>0</v>
      </c>
      <c r="L21" s="64">
        <v>2</v>
      </c>
      <c r="M21" s="64">
        <v>3</v>
      </c>
      <c r="N21" s="64">
        <v>2</v>
      </c>
      <c r="O21" s="64">
        <v>3</v>
      </c>
      <c r="P21" s="64">
        <v>0</v>
      </c>
      <c r="Q21" s="64">
        <v>0</v>
      </c>
      <c r="R21" s="34">
        <f t="shared" si="6"/>
        <v>0</v>
      </c>
      <c r="S21" s="34">
        <f t="shared" si="6"/>
        <v>0.31</v>
      </c>
      <c r="T21" s="34">
        <f t="shared" si="6"/>
        <v>0.33</v>
      </c>
      <c r="U21" s="34">
        <f t="shared" si="6"/>
        <v>0.18</v>
      </c>
      <c r="V21" s="34">
        <f t="shared" si="6"/>
        <v>0.16</v>
      </c>
      <c r="W21" s="34">
        <f t="shared" si="6"/>
        <v>0</v>
      </c>
      <c r="X21" s="34">
        <f t="shared" si="6"/>
        <v>0</v>
      </c>
      <c r="Y21" s="54">
        <f t="shared" si="7"/>
        <v>0.98000000000000009</v>
      </c>
    </row>
    <row r="22" spans="1:25" ht="15.75" customHeight="1">
      <c r="A22" s="38"/>
      <c r="B22" s="36" t="s">
        <v>10</v>
      </c>
      <c r="C22" s="48">
        <f t="shared" ref="C22:Q22" si="16">C23</f>
        <v>2666</v>
      </c>
      <c r="D22" s="48">
        <f t="shared" si="16"/>
        <v>1684</v>
      </c>
      <c r="E22" s="61">
        <f t="shared" si="16"/>
        <v>2130</v>
      </c>
      <c r="F22" s="61">
        <f t="shared" si="16"/>
        <v>2564</v>
      </c>
      <c r="G22" s="61">
        <f t="shared" si="16"/>
        <v>3168</v>
      </c>
      <c r="H22" s="61">
        <f t="shared" si="16"/>
        <v>3751</v>
      </c>
      <c r="I22" s="61">
        <f t="shared" si="16"/>
        <v>4096</v>
      </c>
      <c r="J22" s="61">
        <f t="shared" si="9"/>
        <v>20059</v>
      </c>
      <c r="K22" s="61">
        <f t="shared" si="16"/>
        <v>6</v>
      </c>
      <c r="L22" s="61">
        <f t="shared" si="16"/>
        <v>72</v>
      </c>
      <c r="M22" s="61">
        <f t="shared" si="16"/>
        <v>187</v>
      </c>
      <c r="N22" s="61">
        <f t="shared" si="16"/>
        <v>242</v>
      </c>
      <c r="O22" s="61">
        <f t="shared" si="16"/>
        <v>147</v>
      </c>
      <c r="P22" s="61">
        <f t="shared" si="16"/>
        <v>32</v>
      </c>
      <c r="Q22" s="61">
        <f t="shared" si="16"/>
        <v>0</v>
      </c>
      <c r="R22" s="30">
        <f t="shared" si="6"/>
        <v>0.01</v>
      </c>
      <c r="S22" s="30">
        <f t="shared" si="6"/>
        <v>0.21</v>
      </c>
      <c r="T22" s="30">
        <f t="shared" si="6"/>
        <v>0.44</v>
      </c>
      <c r="U22" s="30">
        <f t="shared" si="6"/>
        <v>0.47</v>
      </c>
      <c r="V22" s="30">
        <f t="shared" si="6"/>
        <v>0.23</v>
      </c>
      <c r="W22" s="30">
        <f t="shared" si="6"/>
        <v>0.04</v>
      </c>
      <c r="X22" s="30">
        <f t="shared" si="6"/>
        <v>0</v>
      </c>
      <c r="Y22" s="54">
        <f t="shared" si="7"/>
        <v>1.4</v>
      </c>
    </row>
    <row r="23" spans="1:25" ht="15.75" customHeight="1">
      <c r="A23" s="38"/>
      <c r="B23" s="24" t="s">
        <v>75</v>
      </c>
      <c r="C23" s="49">
        <f t="shared" ref="C23:I23" si="17">SUM(C24:C25)</f>
        <v>2666</v>
      </c>
      <c r="D23" s="49">
        <f t="shared" si="17"/>
        <v>1684</v>
      </c>
      <c r="E23" s="62">
        <f t="shared" si="17"/>
        <v>2130</v>
      </c>
      <c r="F23" s="62">
        <f t="shared" si="17"/>
        <v>2564</v>
      </c>
      <c r="G23" s="62">
        <f t="shared" si="17"/>
        <v>3168</v>
      </c>
      <c r="H23" s="62">
        <f t="shared" si="17"/>
        <v>3751</v>
      </c>
      <c r="I23" s="62">
        <f t="shared" si="17"/>
        <v>4096</v>
      </c>
      <c r="J23" s="62">
        <f t="shared" si="9"/>
        <v>20059</v>
      </c>
      <c r="K23" s="62">
        <f t="shared" ref="K23:Q23" si="18">SUM(K24:K25)</f>
        <v>6</v>
      </c>
      <c r="L23" s="62">
        <f t="shared" si="18"/>
        <v>72</v>
      </c>
      <c r="M23" s="62">
        <f t="shared" si="18"/>
        <v>187</v>
      </c>
      <c r="N23" s="62">
        <f t="shared" si="18"/>
        <v>242</v>
      </c>
      <c r="O23" s="62">
        <f t="shared" si="18"/>
        <v>147</v>
      </c>
      <c r="P23" s="62">
        <f t="shared" si="18"/>
        <v>32</v>
      </c>
      <c r="Q23" s="62">
        <f t="shared" si="18"/>
        <v>0</v>
      </c>
      <c r="R23" s="32">
        <f t="shared" si="6"/>
        <v>0.01</v>
      </c>
      <c r="S23" s="32">
        <f t="shared" si="6"/>
        <v>0.21</v>
      </c>
      <c r="T23" s="32">
        <f t="shared" si="6"/>
        <v>0.44</v>
      </c>
      <c r="U23" s="32">
        <f t="shared" si="6"/>
        <v>0.47</v>
      </c>
      <c r="V23" s="32">
        <f t="shared" si="6"/>
        <v>0.23</v>
      </c>
      <c r="W23" s="32">
        <f t="shared" si="6"/>
        <v>0.04</v>
      </c>
      <c r="X23" s="32">
        <f t="shared" si="6"/>
        <v>0</v>
      </c>
      <c r="Y23" s="54">
        <f t="shared" si="7"/>
        <v>1.4</v>
      </c>
    </row>
    <row r="24" spans="1:25" ht="15.75" customHeight="1">
      <c r="A24" s="38"/>
      <c r="B24" s="19" t="s">
        <v>53</v>
      </c>
      <c r="C24" s="50">
        <v>2323</v>
      </c>
      <c r="D24" s="50">
        <v>1469</v>
      </c>
      <c r="E24" s="63">
        <v>1867</v>
      </c>
      <c r="F24" s="63">
        <v>2233</v>
      </c>
      <c r="G24" s="63">
        <v>2788</v>
      </c>
      <c r="H24" s="63">
        <v>3280</v>
      </c>
      <c r="I24" s="63">
        <v>3609</v>
      </c>
      <c r="J24" s="59">
        <f t="shared" si="9"/>
        <v>17569</v>
      </c>
      <c r="K24" s="60">
        <v>6</v>
      </c>
      <c r="L24" s="64">
        <v>58</v>
      </c>
      <c r="M24" s="64">
        <v>165</v>
      </c>
      <c r="N24" s="64">
        <v>211</v>
      </c>
      <c r="O24" s="64">
        <v>128</v>
      </c>
      <c r="P24" s="64">
        <v>28</v>
      </c>
      <c r="Q24" s="64">
        <v>0</v>
      </c>
      <c r="R24" s="34">
        <f t="shared" si="6"/>
        <v>0.01</v>
      </c>
      <c r="S24" s="34">
        <f t="shared" si="6"/>
        <v>0.2</v>
      </c>
      <c r="T24" s="34">
        <f t="shared" si="6"/>
        <v>0.44</v>
      </c>
      <c r="U24" s="34">
        <f t="shared" si="6"/>
        <v>0.47</v>
      </c>
      <c r="V24" s="34">
        <f t="shared" si="6"/>
        <v>0.23</v>
      </c>
      <c r="W24" s="34">
        <f t="shared" si="6"/>
        <v>0.04</v>
      </c>
      <c r="X24" s="34">
        <f t="shared" si="6"/>
        <v>0</v>
      </c>
      <c r="Y24" s="54">
        <f t="shared" si="7"/>
        <v>1.3900000000000001</v>
      </c>
    </row>
    <row r="25" spans="1:25" ht="15.75" customHeight="1">
      <c r="A25" s="38"/>
      <c r="B25" s="19" t="s">
        <v>11</v>
      </c>
      <c r="C25" s="50">
        <v>343</v>
      </c>
      <c r="D25" s="50">
        <v>215</v>
      </c>
      <c r="E25" s="63">
        <v>263</v>
      </c>
      <c r="F25" s="63">
        <v>331</v>
      </c>
      <c r="G25" s="63">
        <v>380</v>
      </c>
      <c r="H25" s="63">
        <v>471</v>
      </c>
      <c r="I25" s="63">
        <v>487</v>
      </c>
      <c r="J25" s="59">
        <f t="shared" si="9"/>
        <v>2490</v>
      </c>
      <c r="K25" s="60">
        <v>0</v>
      </c>
      <c r="L25" s="64">
        <v>14</v>
      </c>
      <c r="M25" s="64">
        <v>22</v>
      </c>
      <c r="N25" s="64">
        <v>31</v>
      </c>
      <c r="O25" s="64">
        <v>19</v>
      </c>
      <c r="P25" s="64">
        <v>4</v>
      </c>
      <c r="Q25" s="64">
        <v>0</v>
      </c>
      <c r="R25" s="34">
        <f t="shared" si="6"/>
        <v>0</v>
      </c>
      <c r="S25" s="34">
        <f t="shared" si="6"/>
        <v>0.33</v>
      </c>
      <c r="T25" s="34">
        <f t="shared" si="6"/>
        <v>0.42</v>
      </c>
      <c r="U25" s="34">
        <f t="shared" si="6"/>
        <v>0.47</v>
      </c>
      <c r="V25" s="34">
        <f t="shared" si="6"/>
        <v>0.25</v>
      </c>
      <c r="W25" s="34">
        <f t="shared" si="6"/>
        <v>0.04</v>
      </c>
      <c r="X25" s="34">
        <f t="shared" si="6"/>
        <v>0</v>
      </c>
      <c r="Y25" s="54">
        <f t="shared" si="7"/>
        <v>1.51</v>
      </c>
    </row>
    <row r="26" spans="1:25" ht="15.75" customHeight="1">
      <c r="A26" s="38"/>
      <c r="B26" s="36" t="s">
        <v>12</v>
      </c>
      <c r="C26" s="48">
        <f t="shared" ref="C26:Q26" si="19">C27</f>
        <v>2509</v>
      </c>
      <c r="D26" s="48">
        <f t="shared" si="19"/>
        <v>1559</v>
      </c>
      <c r="E26" s="61">
        <f t="shared" si="19"/>
        <v>1762</v>
      </c>
      <c r="F26" s="61">
        <f t="shared" si="19"/>
        <v>2116</v>
      </c>
      <c r="G26" s="61">
        <f t="shared" si="19"/>
        <v>2767</v>
      </c>
      <c r="H26" s="61">
        <f t="shared" si="19"/>
        <v>3273</v>
      </c>
      <c r="I26" s="61">
        <f t="shared" si="19"/>
        <v>3695</v>
      </c>
      <c r="J26" s="61">
        <f t="shared" si="9"/>
        <v>17681</v>
      </c>
      <c r="K26" s="61">
        <f t="shared" si="19"/>
        <v>7</v>
      </c>
      <c r="L26" s="61">
        <f t="shared" si="19"/>
        <v>59</v>
      </c>
      <c r="M26" s="61">
        <f t="shared" si="19"/>
        <v>136</v>
      </c>
      <c r="N26" s="61">
        <f t="shared" si="19"/>
        <v>158</v>
      </c>
      <c r="O26" s="61">
        <f t="shared" si="19"/>
        <v>112</v>
      </c>
      <c r="P26" s="61">
        <f t="shared" si="19"/>
        <v>35</v>
      </c>
      <c r="Q26" s="61">
        <f t="shared" si="19"/>
        <v>1</v>
      </c>
      <c r="R26" s="30">
        <f t="shared" si="6"/>
        <v>0.01</v>
      </c>
      <c r="S26" s="30">
        <f t="shared" si="6"/>
        <v>0.19</v>
      </c>
      <c r="T26" s="30">
        <f t="shared" si="6"/>
        <v>0.39</v>
      </c>
      <c r="U26" s="30">
        <f t="shared" si="6"/>
        <v>0.37</v>
      </c>
      <c r="V26" s="30">
        <f t="shared" si="6"/>
        <v>0.2</v>
      </c>
      <c r="W26" s="30">
        <f t="shared" si="6"/>
        <v>0.05</v>
      </c>
      <c r="X26" s="30">
        <f t="shared" si="6"/>
        <v>0</v>
      </c>
      <c r="Y26" s="54">
        <f t="shared" si="7"/>
        <v>1.2100000000000002</v>
      </c>
    </row>
    <row r="27" spans="1:25" ht="15.75" customHeight="1">
      <c r="A27" s="38"/>
      <c r="B27" s="24" t="s">
        <v>13</v>
      </c>
      <c r="C27" s="49">
        <f t="shared" ref="C27:I27" si="20">SUM(C28:C29)</f>
        <v>2509</v>
      </c>
      <c r="D27" s="49">
        <f t="shared" si="20"/>
        <v>1559</v>
      </c>
      <c r="E27" s="62">
        <f t="shared" si="20"/>
        <v>1762</v>
      </c>
      <c r="F27" s="62">
        <f t="shared" si="20"/>
        <v>2116</v>
      </c>
      <c r="G27" s="62">
        <f t="shared" si="20"/>
        <v>2767</v>
      </c>
      <c r="H27" s="62">
        <f t="shared" si="20"/>
        <v>3273</v>
      </c>
      <c r="I27" s="62">
        <f t="shared" si="20"/>
        <v>3695</v>
      </c>
      <c r="J27" s="62">
        <f t="shared" si="9"/>
        <v>17681</v>
      </c>
      <c r="K27" s="62">
        <f t="shared" ref="K27:Q27" si="21">SUM(K28:K29)</f>
        <v>7</v>
      </c>
      <c r="L27" s="62">
        <f t="shared" si="21"/>
        <v>59</v>
      </c>
      <c r="M27" s="62">
        <f t="shared" si="21"/>
        <v>136</v>
      </c>
      <c r="N27" s="62">
        <f t="shared" si="21"/>
        <v>158</v>
      </c>
      <c r="O27" s="62">
        <f t="shared" si="21"/>
        <v>112</v>
      </c>
      <c r="P27" s="62">
        <f t="shared" si="21"/>
        <v>35</v>
      </c>
      <c r="Q27" s="62">
        <f t="shared" si="21"/>
        <v>1</v>
      </c>
      <c r="R27" s="32">
        <f t="shared" si="6"/>
        <v>0.01</v>
      </c>
      <c r="S27" s="32">
        <f t="shared" si="6"/>
        <v>0.19</v>
      </c>
      <c r="T27" s="32">
        <f t="shared" si="6"/>
        <v>0.39</v>
      </c>
      <c r="U27" s="32">
        <f t="shared" si="6"/>
        <v>0.37</v>
      </c>
      <c r="V27" s="32">
        <f t="shared" si="6"/>
        <v>0.2</v>
      </c>
      <c r="W27" s="32">
        <f t="shared" si="6"/>
        <v>0.05</v>
      </c>
      <c r="X27" s="32">
        <f t="shared" si="6"/>
        <v>0</v>
      </c>
      <c r="Y27" s="54">
        <f t="shared" si="7"/>
        <v>1.2100000000000002</v>
      </c>
    </row>
    <row r="28" spans="1:25" ht="15.75" customHeight="1">
      <c r="A28" s="38"/>
      <c r="B28" s="19" t="s">
        <v>14</v>
      </c>
      <c r="C28" s="50">
        <v>2372</v>
      </c>
      <c r="D28" s="50">
        <v>1492</v>
      </c>
      <c r="E28" s="63">
        <v>1672</v>
      </c>
      <c r="F28" s="63">
        <v>1984</v>
      </c>
      <c r="G28" s="63">
        <v>2585</v>
      </c>
      <c r="H28" s="63">
        <v>3094</v>
      </c>
      <c r="I28" s="63">
        <v>3503</v>
      </c>
      <c r="J28" s="59">
        <f t="shared" si="9"/>
        <v>16702</v>
      </c>
      <c r="K28" s="60">
        <v>7</v>
      </c>
      <c r="L28" s="60">
        <v>58</v>
      </c>
      <c r="M28" s="64">
        <v>129</v>
      </c>
      <c r="N28" s="64">
        <v>151</v>
      </c>
      <c r="O28" s="64">
        <v>104</v>
      </c>
      <c r="P28" s="64">
        <v>34</v>
      </c>
      <c r="Q28" s="64">
        <v>1</v>
      </c>
      <c r="R28" s="34">
        <f t="shared" si="6"/>
        <v>0.01</v>
      </c>
      <c r="S28" s="34">
        <f t="shared" si="6"/>
        <v>0.19</v>
      </c>
      <c r="T28" s="34">
        <f t="shared" si="6"/>
        <v>0.39</v>
      </c>
      <c r="U28" s="34">
        <f t="shared" si="6"/>
        <v>0.38</v>
      </c>
      <c r="V28" s="34">
        <f t="shared" si="6"/>
        <v>0.2</v>
      </c>
      <c r="W28" s="34">
        <f t="shared" si="6"/>
        <v>0.05</v>
      </c>
      <c r="X28" s="34">
        <f t="shared" si="6"/>
        <v>0</v>
      </c>
      <c r="Y28" s="54">
        <f t="shared" si="7"/>
        <v>1.2200000000000002</v>
      </c>
    </row>
    <row r="29" spans="1:25" ht="15.75" customHeight="1">
      <c r="A29" s="38"/>
      <c r="B29" s="19" t="s">
        <v>15</v>
      </c>
      <c r="C29" s="50">
        <v>137</v>
      </c>
      <c r="D29" s="50">
        <v>67</v>
      </c>
      <c r="E29" s="63">
        <v>90</v>
      </c>
      <c r="F29" s="63">
        <v>132</v>
      </c>
      <c r="G29" s="63">
        <v>182</v>
      </c>
      <c r="H29" s="63">
        <v>179</v>
      </c>
      <c r="I29" s="63">
        <v>192</v>
      </c>
      <c r="J29" s="59">
        <f t="shared" si="9"/>
        <v>979</v>
      </c>
      <c r="K29" s="60">
        <v>0</v>
      </c>
      <c r="L29" s="60">
        <v>1</v>
      </c>
      <c r="M29" s="64">
        <v>7</v>
      </c>
      <c r="N29" s="64">
        <v>7</v>
      </c>
      <c r="O29" s="64">
        <v>8</v>
      </c>
      <c r="P29" s="64">
        <v>1</v>
      </c>
      <c r="Q29" s="64">
        <v>0</v>
      </c>
      <c r="R29" s="34">
        <f t="shared" si="6"/>
        <v>0</v>
      </c>
      <c r="S29" s="34">
        <f t="shared" si="6"/>
        <v>7.0000000000000007E-2</v>
      </c>
      <c r="T29" s="34">
        <f t="shared" si="6"/>
        <v>0.39</v>
      </c>
      <c r="U29" s="34">
        <f t="shared" si="6"/>
        <v>0.27</v>
      </c>
      <c r="V29" s="34">
        <f t="shared" si="6"/>
        <v>0.22</v>
      </c>
      <c r="W29" s="34">
        <f t="shared" si="6"/>
        <v>0.03</v>
      </c>
      <c r="X29" s="34">
        <f t="shared" si="6"/>
        <v>0</v>
      </c>
      <c r="Y29" s="54">
        <f t="shared" si="7"/>
        <v>0.98</v>
      </c>
    </row>
    <row r="30" spans="1:25" ht="15.75" customHeight="1">
      <c r="A30" s="38"/>
      <c r="B30" s="36" t="s">
        <v>16</v>
      </c>
      <c r="C30" s="48">
        <f t="shared" ref="C30:Q30" si="22">C31</f>
        <v>996</v>
      </c>
      <c r="D30" s="48">
        <f t="shared" si="22"/>
        <v>555</v>
      </c>
      <c r="E30" s="61">
        <f t="shared" si="22"/>
        <v>922</v>
      </c>
      <c r="F30" s="61">
        <f t="shared" si="22"/>
        <v>1022</v>
      </c>
      <c r="G30" s="61">
        <f t="shared" si="22"/>
        <v>1196</v>
      </c>
      <c r="H30" s="61">
        <f t="shared" si="22"/>
        <v>1417</v>
      </c>
      <c r="I30" s="61">
        <f t="shared" si="22"/>
        <v>1799</v>
      </c>
      <c r="J30" s="61">
        <f t="shared" si="9"/>
        <v>7907</v>
      </c>
      <c r="K30" s="61">
        <f t="shared" si="22"/>
        <v>1</v>
      </c>
      <c r="L30" s="61">
        <f t="shared" si="22"/>
        <v>21</v>
      </c>
      <c r="M30" s="61">
        <f t="shared" si="22"/>
        <v>75</v>
      </c>
      <c r="N30" s="61">
        <f t="shared" si="22"/>
        <v>66</v>
      </c>
      <c r="O30" s="61">
        <f t="shared" si="22"/>
        <v>51</v>
      </c>
      <c r="P30" s="61">
        <f t="shared" si="22"/>
        <v>19</v>
      </c>
      <c r="Q30" s="61">
        <f t="shared" si="22"/>
        <v>0</v>
      </c>
      <c r="R30" s="30">
        <f t="shared" si="6"/>
        <v>0.01</v>
      </c>
      <c r="S30" s="30">
        <f t="shared" si="6"/>
        <v>0.19</v>
      </c>
      <c r="T30" s="30">
        <f t="shared" si="6"/>
        <v>0.41</v>
      </c>
      <c r="U30" s="30">
        <f t="shared" si="6"/>
        <v>0.32</v>
      </c>
      <c r="V30" s="30">
        <f t="shared" si="6"/>
        <v>0.21</v>
      </c>
      <c r="W30" s="30">
        <f t="shared" si="6"/>
        <v>7.0000000000000007E-2</v>
      </c>
      <c r="X30" s="30">
        <f t="shared" si="6"/>
        <v>0</v>
      </c>
      <c r="Y30" s="54">
        <f t="shared" si="7"/>
        <v>1.21</v>
      </c>
    </row>
    <row r="31" spans="1:25" ht="15.75" customHeight="1">
      <c r="A31" s="38"/>
      <c r="B31" s="24" t="s">
        <v>17</v>
      </c>
      <c r="C31" s="49">
        <f t="shared" ref="C31:I31" si="23">SUM(C32:C34)</f>
        <v>996</v>
      </c>
      <c r="D31" s="49">
        <f t="shared" si="23"/>
        <v>555</v>
      </c>
      <c r="E31" s="62">
        <f t="shared" si="23"/>
        <v>922</v>
      </c>
      <c r="F31" s="62">
        <f t="shared" si="23"/>
        <v>1022</v>
      </c>
      <c r="G31" s="62">
        <f t="shared" si="23"/>
        <v>1196</v>
      </c>
      <c r="H31" s="62">
        <f t="shared" si="23"/>
        <v>1417</v>
      </c>
      <c r="I31" s="62">
        <f t="shared" si="23"/>
        <v>1799</v>
      </c>
      <c r="J31" s="62">
        <f t="shared" si="9"/>
        <v>7907</v>
      </c>
      <c r="K31" s="62">
        <f t="shared" ref="K31:Q31" si="24">SUM(K32:K34)</f>
        <v>1</v>
      </c>
      <c r="L31" s="62">
        <f t="shared" si="24"/>
        <v>21</v>
      </c>
      <c r="M31" s="62">
        <f t="shared" si="24"/>
        <v>75</v>
      </c>
      <c r="N31" s="62">
        <f t="shared" si="24"/>
        <v>66</v>
      </c>
      <c r="O31" s="62">
        <f t="shared" si="24"/>
        <v>51</v>
      </c>
      <c r="P31" s="62">
        <f t="shared" si="24"/>
        <v>19</v>
      </c>
      <c r="Q31" s="62">
        <f t="shared" si="24"/>
        <v>0</v>
      </c>
      <c r="R31" s="32">
        <f t="shared" si="6"/>
        <v>0.01</v>
      </c>
      <c r="S31" s="32">
        <f t="shared" si="6"/>
        <v>0.19</v>
      </c>
      <c r="T31" s="32">
        <f t="shared" si="6"/>
        <v>0.41</v>
      </c>
      <c r="U31" s="32">
        <f t="shared" si="6"/>
        <v>0.32</v>
      </c>
      <c r="V31" s="32">
        <f t="shared" si="6"/>
        <v>0.21</v>
      </c>
      <c r="W31" s="32">
        <f t="shared" si="6"/>
        <v>7.0000000000000007E-2</v>
      </c>
      <c r="X31" s="32">
        <f t="shared" si="6"/>
        <v>0</v>
      </c>
      <c r="Y31" s="54">
        <f t="shared" si="7"/>
        <v>1.21</v>
      </c>
    </row>
    <row r="32" spans="1:25" ht="15.75" customHeight="1">
      <c r="A32" s="38"/>
      <c r="B32" s="19" t="s">
        <v>18</v>
      </c>
      <c r="C32" s="50">
        <v>593</v>
      </c>
      <c r="D32" s="50">
        <v>321</v>
      </c>
      <c r="E32" s="63">
        <v>589</v>
      </c>
      <c r="F32" s="63">
        <v>649</v>
      </c>
      <c r="G32" s="63">
        <v>714</v>
      </c>
      <c r="H32" s="63">
        <v>896</v>
      </c>
      <c r="I32" s="63">
        <v>1124</v>
      </c>
      <c r="J32" s="59">
        <f t="shared" si="9"/>
        <v>4886</v>
      </c>
      <c r="K32" s="65">
        <v>1</v>
      </c>
      <c r="L32" s="64">
        <v>14</v>
      </c>
      <c r="M32" s="64">
        <v>49</v>
      </c>
      <c r="N32" s="64">
        <v>32</v>
      </c>
      <c r="O32" s="64">
        <v>28</v>
      </c>
      <c r="P32" s="64">
        <v>13</v>
      </c>
      <c r="Q32" s="64">
        <v>0</v>
      </c>
      <c r="R32" s="34">
        <f t="shared" si="6"/>
        <v>0.01</v>
      </c>
      <c r="S32" s="34">
        <f t="shared" si="6"/>
        <v>0.22</v>
      </c>
      <c r="T32" s="34">
        <f t="shared" si="6"/>
        <v>0.42</v>
      </c>
      <c r="U32" s="34">
        <f t="shared" si="6"/>
        <v>0.25</v>
      </c>
      <c r="V32" s="34">
        <f t="shared" si="6"/>
        <v>0.2</v>
      </c>
      <c r="W32" s="34">
        <f t="shared" si="6"/>
        <v>7.0000000000000007E-2</v>
      </c>
      <c r="X32" s="34">
        <f t="shared" si="6"/>
        <v>0</v>
      </c>
      <c r="Y32" s="54">
        <f t="shared" si="7"/>
        <v>1.1700000000000002</v>
      </c>
    </row>
    <row r="33" spans="1:25" ht="15.75" customHeight="1">
      <c r="A33" s="38"/>
      <c r="B33" s="19" t="s">
        <v>19</v>
      </c>
      <c r="C33" s="50">
        <v>330</v>
      </c>
      <c r="D33" s="50">
        <v>170</v>
      </c>
      <c r="E33" s="63">
        <v>278</v>
      </c>
      <c r="F33" s="63">
        <v>303</v>
      </c>
      <c r="G33" s="63">
        <v>378</v>
      </c>
      <c r="H33" s="63">
        <v>428</v>
      </c>
      <c r="I33" s="63">
        <v>555</v>
      </c>
      <c r="J33" s="59">
        <f t="shared" si="9"/>
        <v>2442</v>
      </c>
      <c r="K33" s="65">
        <v>0</v>
      </c>
      <c r="L33" s="64">
        <v>5</v>
      </c>
      <c r="M33" s="64">
        <v>24</v>
      </c>
      <c r="N33" s="64">
        <v>26</v>
      </c>
      <c r="O33" s="64">
        <v>18</v>
      </c>
      <c r="P33" s="64">
        <v>5</v>
      </c>
      <c r="Q33" s="64">
        <v>0</v>
      </c>
      <c r="R33" s="34">
        <f t="shared" si="6"/>
        <v>0</v>
      </c>
      <c r="S33" s="34">
        <f t="shared" si="6"/>
        <v>0.15</v>
      </c>
      <c r="T33" s="34">
        <f t="shared" si="6"/>
        <v>0.43</v>
      </c>
      <c r="U33" s="34">
        <f t="shared" si="6"/>
        <v>0.43</v>
      </c>
      <c r="V33" s="34">
        <f t="shared" si="6"/>
        <v>0.24</v>
      </c>
      <c r="W33" s="34">
        <f t="shared" si="6"/>
        <v>0.06</v>
      </c>
      <c r="X33" s="34">
        <f t="shared" si="6"/>
        <v>0</v>
      </c>
      <c r="Y33" s="54">
        <f t="shared" si="7"/>
        <v>1.31</v>
      </c>
    </row>
    <row r="34" spans="1:25" ht="15.75" customHeight="1">
      <c r="A34" s="38"/>
      <c r="B34" s="19" t="s">
        <v>20</v>
      </c>
      <c r="C34" s="50">
        <v>73</v>
      </c>
      <c r="D34" s="50">
        <v>64</v>
      </c>
      <c r="E34" s="63">
        <v>55</v>
      </c>
      <c r="F34" s="63">
        <v>70</v>
      </c>
      <c r="G34" s="63">
        <v>104</v>
      </c>
      <c r="H34" s="63">
        <v>93</v>
      </c>
      <c r="I34" s="63">
        <v>120</v>
      </c>
      <c r="J34" s="59">
        <f t="shared" si="9"/>
        <v>579</v>
      </c>
      <c r="K34" s="65">
        <v>0</v>
      </c>
      <c r="L34" s="64">
        <v>2</v>
      </c>
      <c r="M34" s="64">
        <v>2</v>
      </c>
      <c r="N34" s="64">
        <v>8</v>
      </c>
      <c r="O34" s="64">
        <v>5</v>
      </c>
      <c r="P34" s="64">
        <v>1</v>
      </c>
      <c r="Q34" s="64">
        <v>0</v>
      </c>
      <c r="R34" s="34">
        <f t="shared" si="6"/>
        <v>0</v>
      </c>
      <c r="S34" s="34">
        <f t="shared" si="6"/>
        <v>0.16</v>
      </c>
      <c r="T34" s="34">
        <f t="shared" si="6"/>
        <v>0.18</v>
      </c>
      <c r="U34" s="34">
        <f t="shared" si="6"/>
        <v>0.56999999999999995</v>
      </c>
      <c r="V34" s="34">
        <f t="shared" si="6"/>
        <v>0.24</v>
      </c>
      <c r="W34" s="34">
        <f t="shared" si="6"/>
        <v>0.05</v>
      </c>
      <c r="X34" s="34">
        <f t="shared" si="6"/>
        <v>0</v>
      </c>
      <c r="Y34" s="54">
        <f t="shared" si="7"/>
        <v>1.2</v>
      </c>
    </row>
    <row r="35" spans="1:25" ht="15.75" customHeight="1">
      <c r="A35" s="38"/>
      <c r="B35" s="36" t="s">
        <v>21</v>
      </c>
      <c r="C35" s="48">
        <f t="shared" ref="C35:Q35" si="25">C36</f>
        <v>700</v>
      </c>
      <c r="D35" s="48">
        <f t="shared" si="25"/>
        <v>536</v>
      </c>
      <c r="E35" s="61">
        <f t="shared" si="25"/>
        <v>732</v>
      </c>
      <c r="F35" s="61">
        <f t="shared" si="25"/>
        <v>762</v>
      </c>
      <c r="G35" s="61">
        <f t="shared" si="25"/>
        <v>895</v>
      </c>
      <c r="H35" s="61">
        <f t="shared" si="25"/>
        <v>1057</v>
      </c>
      <c r="I35" s="61">
        <f t="shared" si="25"/>
        <v>1260</v>
      </c>
      <c r="J35" s="61">
        <f t="shared" si="9"/>
        <v>5942</v>
      </c>
      <c r="K35" s="61">
        <f t="shared" si="25"/>
        <v>1</v>
      </c>
      <c r="L35" s="61">
        <f t="shared" si="25"/>
        <v>42</v>
      </c>
      <c r="M35" s="61">
        <f t="shared" si="25"/>
        <v>52</v>
      </c>
      <c r="N35" s="61">
        <f t="shared" si="25"/>
        <v>57</v>
      </c>
      <c r="O35" s="61">
        <f t="shared" si="25"/>
        <v>37</v>
      </c>
      <c r="P35" s="61">
        <f t="shared" si="25"/>
        <v>12</v>
      </c>
      <c r="Q35" s="61">
        <f t="shared" si="25"/>
        <v>1</v>
      </c>
      <c r="R35" s="30">
        <f t="shared" si="6"/>
        <v>0.01</v>
      </c>
      <c r="S35" s="30">
        <f t="shared" si="6"/>
        <v>0.39</v>
      </c>
      <c r="T35" s="30">
        <f t="shared" si="6"/>
        <v>0.36</v>
      </c>
      <c r="U35" s="30">
        <f t="shared" si="6"/>
        <v>0.37</v>
      </c>
      <c r="V35" s="30">
        <f t="shared" si="6"/>
        <v>0.21</v>
      </c>
      <c r="W35" s="30">
        <f t="shared" si="6"/>
        <v>0.06</v>
      </c>
      <c r="X35" s="30">
        <f t="shared" si="6"/>
        <v>0</v>
      </c>
      <c r="Y35" s="54">
        <f t="shared" si="7"/>
        <v>1.4</v>
      </c>
    </row>
    <row r="36" spans="1:25" ht="15.75" customHeight="1">
      <c r="A36" s="38"/>
      <c r="B36" s="24" t="s">
        <v>22</v>
      </c>
      <c r="C36" s="49">
        <f t="shared" ref="C36:I36" si="26">SUM(C37:C38)</f>
        <v>700</v>
      </c>
      <c r="D36" s="49">
        <f t="shared" si="26"/>
        <v>536</v>
      </c>
      <c r="E36" s="62">
        <f t="shared" si="26"/>
        <v>732</v>
      </c>
      <c r="F36" s="62">
        <f t="shared" si="26"/>
        <v>762</v>
      </c>
      <c r="G36" s="62">
        <f t="shared" si="26"/>
        <v>895</v>
      </c>
      <c r="H36" s="62">
        <f t="shared" si="26"/>
        <v>1057</v>
      </c>
      <c r="I36" s="62">
        <f t="shared" si="26"/>
        <v>1260</v>
      </c>
      <c r="J36" s="62">
        <f t="shared" si="9"/>
        <v>5942</v>
      </c>
      <c r="K36" s="62">
        <f t="shared" ref="K36:Q36" si="27">SUM(K37:K38)</f>
        <v>1</v>
      </c>
      <c r="L36" s="62">
        <f t="shared" si="27"/>
        <v>42</v>
      </c>
      <c r="M36" s="62">
        <f t="shared" si="27"/>
        <v>52</v>
      </c>
      <c r="N36" s="62">
        <f t="shared" si="27"/>
        <v>57</v>
      </c>
      <c r="O36" s="62">
        <f t="shared" si="27"/>
        <v>37</v>
      </c>
      <c r="P36" s="62">
        <f t="shared" si="27"/>
        <v>12</v>
      </c>
      <c r="Q36" s="62">
        <f t="shared" si="27"/>
        <v>1</v>
      </c>
      <c r="R36" s="32">
        <f t="shared" si="6"/>
        <v>0.01</v>
      </c>
      <c r="S36" s="32">
        <f t="shared" si="6"/>
        <v>0.39</v>
      </c>
      <c r="T36" s="32">
        <f t="shared" si="6"/>
        <v>0.36</v>
      </c>
      <c r="U36" s="32">
        <f t="shared" si="6"/>
        <v>0.37</v>
      </c>
      <c r="V36" s="32">
        <f t="shared" si="6"/>
        <v>0.21</v>
      </c>
      <c r="W36" s="32">
        <f t="shared" si="6"/>
        <v>0.06</v>
      </c>
      <c r="X36" s="32">
        <f t="shared" si="6"/>
        <v>0</v>
      </c>
      <c r="Y36" s="54">
        <f t="shared" si="7"/>
        <v>1.4</v>
      </c>
    </row>
    <row r="37" spans="1:25" ht="15.75" customHeight="1">
      <c r="A37" s="38"/>
      <c r="B37" s="19" t="s">
        <v>23</v>
      </c>
      <c r="C37" s="50">
        <v>513</v>
      </c>
      <c r="D37" s="50">
        <v>416</v>
      </c>
      <c r="E37" s="63">
        <v>540</v>
      </c>
      <c r="F37" s="63">
        <v>563</v>
      </c>
      <c r="G37" s="63">
        <v>653</v>
      </c>
      <c r="H37" s="63">
        <v>786</v>
      </c>
      <c r="I37" s="63">
        <v>940</v>
      </c>
      <c r="J37" s="59">
        <f t="shared" si="9"/>
        <v>4411</v>
      </c>
      <c r="K37" s="65">
        <v>1</v>
      </c>
      <c r="L37" s="64">
        <v>28</v>
      </c>
      <c r="M37" s="64">
        <v>33</v>
      </c>
      <c r="N37" s="64">
        <v>49</v>
      </c>
      <c r="O37" s="64">
        <v>29</v>
      </c>
      <c r="P37" s="64">
        <v>9</v>
      </c>
      <c r="Q37" s="64">
        <v>1</v>
      </c>
      <c r="R37" s="34">
        <f t="shared" si="6"/>
        <v>0.01</v>
      </c>
      <c r="S37" s="34">
        <f t="shared" si="6"/>
        <v>0.34</v>
      </c>
      <c r="T37" s="34">
        <f t="shared" si="6"/>
        <v>0.31</v>
      </c>
      <c r="U37" s="34">
        <f t="shared" si="6"/>
        <v>0.44</v>
      </c>
      <c r="V37" s="34">
        <f t="shared" si="6"/>
        <v>0.22</v>
      </c>
      <c r="W37" s="34">
        <f t="shared" si="6"/>
        <v>0.06</v>
      </c>
      <c r="X37" s="34">
        <f t="shared" si="6"/>
        <v>0.01</v>
      </c>
      <c r="Y37" s="54">
        <f t="shared" si="7"/>
        <v>1.3900000000000001</v>
      </c>
    </row>
    <row r="38" spans="1:25" ht="15.75" customHeight="1">
      <c r="A38" s="38"/>
      <c r="B38" s="19" t="s">
        <v>24</v>
      </c>
      <c r="C38" s="50">
        <v>187</v>
      </c>
      <c r="D38" s="50">
        <v>120</v>
      </c>
      <c r="E38" s="63">
        <v>192</v>
      </c>
      <c r="F38" s="63">
        <v>199</v>
      </c>
      <c r="G38" s="63">
        <v>242</v>
      </c>
      <c r="H38" s="63">
        <v>271</v>
      </c>
      <c r="I38" s="63">
        <v>320</v>
      </c>
      <c r="J38" s="59">
        <f t="shared" si="9"/>
        <v>1531</v>
      </c>
      <c r="K38" s="65">
        <v>0</v>
      </c>
      <c r="L38" s="66">
        <v>14</v>
      </c>
      <c r="M38" s="66">
        <v>19</v>
      </c>
      <c r="N38" s="66">
        <v>8</v>
      </c>
      <c r="O38" s="66">
        <v>8</v>
      </c>
      <c r="P38" s="66">
        <v>3</v>
      </c>
      <c r="Q38" s="64">
        <v>0</v>
      </c>
      <c r="R38" s="34">
        <f t="shared" si="6"/>
        <v>0</v>
      </c>
      <c r="S38" s="34">
        <f t="shared" si="6"/>
        <v>0.57999999999999996</v>
      </c>
      <c r="T38" s="34">
        <f t="shared" si="6"/>
        <v>0.49</v>
      </c>
      <c r="U38" s="34">
        <f t="shared" si="6"/>
        <v>0.2</v>
      </c>
      <c r="V38" s="34">
        <f t="shared" si="6"/>
        <v>0.17</v>
      </c>
      <c r="W38" s="34">
        <f t="shared" si="6"/>
        <v>0.06</v>
      </c>
      <c r="X38" s="34">
        <f t="shared" si="6"/>
        <v>0</v>
      </c>
      <c r="Y38" s="54">
        <f t="shared" si="7"/>
        <v>1.4999999999999998</v>
      </c>
    </row>
    <row r="39" spans="1:25" ht="15.75" customHeight="1">
      <c r="A39" s="38"/>
      <c r="B39" s="36" t="s">
        <v>25</v>
      </c>
      <c r="C39" s="48">
        <f t="shared" ref="C39:Q39" si="28">C40</f>
        <v>1327</v>
      </c>
      <c r="D39" s="48">
        <f t="shared" si="28"/>
        <v>861</v>
      </c>
      <c r="E39" s="61">
        <f t="shared" si="28"/>
        <v>1159</v>
      </c>
      <c r="F39" s="61">
        <f t="shared" si="28"/>
        <v>1338</v>
      </c>
      <c r="G39" s="61">
        <f t="shared" si="28"/>
        <v>1626</v>
      </c>
      <c r="H39" s="61">
        <f t="shared" si="28"/>
        <v>1817</v>
      </c>
      <c r="I39" s="61">
        <f t="shared" si="28"/>
        <v>2208</v>
      </c>
      <c r="J39" s="61">
        <f t="shared" si="9"/>
        <v>10336</v>
      </c>
      <c r="K39" s="61">
        <f t="shared" si="28"/>
        <v>7</v>
      </c>
      <c r="L39" s="61">
        <f t="shared" si="28"/>
        <v>39</v>
      </c>
      <c r="M39" s="61">
        <f t="shared" si="28"/>
        <v>112</v>
      </c>
      <c r="N39" s="61">
        <f t="shared" si="28"/>
        <v>107</v>
      </c>
      <c r="O39" s="61">
        <f t="shared" si="28"/>
        <v>69</v>
      </c>
      <c r="P39" s="61">
        <f t="shared" si="28"/>
        <v>24</v>
      </c>
      <c r="Q39" s="61">
        <f t="shared" si="28"/>
        <v>0</v>
      </c>
      <c r="R39" s="30">
        <f t="shared" si="6"/>
        <v>0.03</v>
      </c>
      <c r="S39" s="30">
        <f t="shared" si="6"/>
        <v>0.23</v>
      </c>
      <c r="T39" s="30">
        <f t="shared" si="6"/>
        <v>0.48</v>
      </c>
      <c r="U39" s="30">
        <f t="shared" si="6"/>
        <v>0.4</v>
      </c>
      <c r="V39" s="30">
        <f t="shared" si="6"/>
        <v>0.21</v>
      </c>
      <c r="W39" s="30">
        <f t="shared" si="6"/>
        <v>7.0000000000000007E-2</v>
      </c>
      <c r="X39" s="30">
        <f t="shared" si="6"/>
        <v>0</v>
      </c>
      <c r="Y39" s="54">
        <f t="shared" si="7"/>
        <v>1.4200000000000002</v>
      </c>
    </row>
    <row r="40" spans="1:25" ht="15.75" customHeight="1">
      <c r="A40" s="38"/>
      <c r="B40" s="24" t="s">
        <v>26</v>
      </c>
      <c r="C40" s="49">
        <f t="shared" ref="C40:I40" si="29">SUM(C41:C44)</f>
        <v>1327</v>
      </c>
      <c r="D40" s="49">
        <f t="shared" si="29"/>
        <v>861</v>
      </c>
      <c r="E40" s="62">
        <f t="shared" si="29"/>
        <v>1159</v>
      </c>
      <c r="F40" s="62">
        <f t="shared" si="29"/>
        <v>1338</v>
      </c>
      <c r="G40" s="62">
        <f t="shared" si="29"/>
        <v>1626</v>
      </c>
      <c r="H40" s="62">
        <f t="shared" si="29"/>
        <v>1817</v>
      </c>
      <c r="I40" s="62">
        <f t="shared" si="29"/>
        <v>2208</v>
      </c>
      <c r="J40" s="62">
        <f t="shared" si="9"/>
        <v>10336</v>
      </c>
      <c r="K40" s="62">
        <f t="shared" ref="K40:Q40" si="30">SUM(K41:K44)</f>
        <v>7</v>
      </c>
      <c r="L40" s="62">
        <f t="shared" si="30"/>
        <v>39</v>
      </c>
      <c r="M40" s="62">
        <f t="shared" si="30"/>
        <v>112</v>
      </c>
      <c r="N40" s="62">
        <f t="shared" si="30"/>
        <v>107</v>
      </c>
      <c r="O40" s="62">
        <f t="shared" si="30"/>
        <v>69</v>
      </c>
      <c r="P40" s="62">
        <f t="shared" si="30"/>
        <v>24</v>
      </c>
      <c r="Q40" s="62">
        <f t="shared" si="30"/>
        <v>0</v>
      </c>
      <c r="R40" s="32">
        <f t="shared" si="6"/>
        <v>0.03</v>
      </c>
      <c r="S40" s="32">
        <f t="shared" si="6"/>
        <v>0.23</v>
      </c>
      <c r="T40" s="32">
        <f t="shared" si="6"/>
        <v>0.48</v>
      </c>
      <c r="U40" s="32">
        <f t="shared" si="6"/>
        <v>0.4</v>
      </c>
      <c r="V40" s="32">
        <f t="shared" si="6"/>
        <v>0.21</v>
      </c>
      <c r="W40" s="32">
        <f t="shared" si="6"/>
        <v>7.0000000000000007E-2</v>
      </c>
      <c r="X40" s="32">
        <f t="shared" si="6"/>
        <v>0</v>
      </c>
      <c r="Y40" s="54">
        <f t="shared" si="7"/>
        <v>1.4200000000000002</v>
      </c>
    </row>
    <row r="41" spans="1:25" ht="15.75" customHeight="1">
      <c r="A41" s="38"/>
      <c r="B41" s="19" t="s">
        <v>27</v>
      </c>
      <c r="C41" s="50">
        <v>884</v>
      </c>
      <c r="D41" s="50">
        <v>610</v>
      </c>
      <c r="E41" s="63">
        <v>778</v>
      </c>
      <c r="F41" s="63">
        <v>938</v>
      </c>
      <c r="G41" s="63">
        <v>1118</v>
      </c>
      <c r="H41" s="63">
        <v>1219</v>
      </c>
      <c r="I41" s="63">
        <v>1501</v>
      </c>
      <c r="J41" s="59">
        <f t="shared" si="9"/>
        <v>7048</v>
      </c>
      <c r="K41" s="60">
        <v>6</v>
      </c>
      <c r="L41" s="64">
        <v>29</v>
      </c>
      <c r="M41" s="64">
        <v>75</v>
      </c>
      <c r="N41" s="64">
        <v>71</v>
      </c>
      <c r="O41" s="64">
        <v>46</v>
      </c>
      <c r="P41" s="64">
        <v>18</v>
      </c>
      <c r="Q41" s="64">
        <v>0</v>
      </c>
      <c r="R41" s="34">
        <f t="shared" si="6"/>
        <v>0.03</v>
      </c>
      <c r="S41" s="34">
        <f t="shared" si="6"/>
        <v>0.24</v>
      </c>
      <c r="T41" s="34">
        <f t="shared" si="6"/>
        <v>0.48</v>
      </c>
      <c r="U41" s="34">
        <f t="shared" ref="U41:X56" si="31">ROUND(N41/F41*5,2)</f>
        <v>0.38</v>
      </c>
      <c r="V41" s="34">
        <f t="shared" si="31"/>
        <v>0.21</v>
      </c>
      <c r="W41" s="34">
        <f t="shared" si="31"/>
        <v>7.0000000000000007E-2</v>
      </c>
      <c r="X41" s="34">
        <f t="shared" si="31"/>
        <v>0</v>
      </c>
      <c r="Y41" s="54">
        <f t="shared" si="7"/>
        <v>1.41</v>
      </c>
    </row>
    <row r="42" spans="1:25" ht="15.75" customHeight="1">
      <c r="A42" s="38"/>
      <c r="B42" s="19" t="s">
        <v>28</v>
      </c>
      <c r="C42" s="50">
        <v>256</v>
      </c>
      <c r="D42" s="50">
        <v>170</v>
      </c>
      <c r="E42" s="63">
        <v>236</v>
      </c>
      <c r="F42" s="63">
        <v>239</v>
      </c>
      <c r="G42" s="63">
        <v>308</v>
      </c>
      <c r="H42" s="63">
        <v>367</v>
      </c>
      <c r="I42" s="63">
        <v>426</v>
      </c>
      <c r="J42" s="59">
        <f t="shared" si="9"/>
        <v>2002</v>
      </c>
      <c r="K42" s="60">
        <v>1</v>
      </c>
      <c r="L42" s="64">
        <v>8</v>
      </c>
      <c r="M42" s="64">
        <v>23</v>
      </c>
      <c r="N42" s="64">
        <v>21</v>
      </c>
      <c r="O42" s="64">
        <v>15</v>
      </c>
      <c r="P42" s="64">
        <v>2</v>
      </c>
      <c r="Q42" s="64">
        <v>0</v>
      </c>
      <c r="R42" s="34">
        <f t="shared" ref="R42:T56" si="32">ROUND(K42/C42*5,2)</f>
        <v>0.02</v>
      </c>
      <c r="S42" s="34">
        <f t="shared" si="32"/>
        <v>0.24</v>
      </c>
      <c r="T42" s="34">
        <f t="shared" si="32"/>
        <v>0.49</v>
      </c>
      <c r="U42" s="34">
        <f t="shared" si="31"/>
        <v>0.44</v>
      </c>
      <c r="V42" s="34">
        <f t="shared" si="31"/>
        <v>0.24</v>
      </c>
      <c r="W42" s="34">
        <f t="shared" si="31"/>
        <v>0.03</v>
      </c>
      <c r="X42" s="34">
        <f t="shared" si="31"/>
        <v>0</v>
      </c>
      <c r="Y42" s="54">
        <f t="shared" si="7"/>
        <v>1.46</v>
      </c>
    </row>
    <row r="43" spans="1:25" ht="15.75" customHeight="1">
      <c r="A43" s="38"/>
      <c r="B43" s="19" t="s">
        <v>29</v>
      </c>
      <c r="C43" s="50">
        <v>136</v>
      </c>
      <c r="D43" s="50">
        <v>68</v>
      </c>
      <c r="E43" s="63">
        <v>97</v>
      </c>
      <c r="F43" s="63">
        <v>125</v>
      </c>
      <c r="G43" s="63">
        <v>146</v>
      </c>
      <c r="H43" s="63">
        <v>164</v>
      </c>
      <c r="I43" s="63">
        <v>199</v>
      </c>
      <c r="J43" s="59">
        <f t="shared" si="9"/>
        <v>935</v>
      </c>
      <c r="K43" s="60">
        <v>0</v>
      </c>
      <c r="L43" s="64">
        <v>1</v>
      </c>
      <c r="M43" s="64">
        <v>10</v>
      </c>
      <c r="N43" s="64">
        <v>14</v>
      </c>
      <c r="O43" s="64">
        <v>8</v>
      </c>
      <c r="P43" s="64">
        <v>4</v>
      </c>
      <c r="Q43" s="64">
        <v>0</v>
      </c>
      <c r="R43" s="34">
        <f t="shared" si="32"/>
        <v>0</v>
      </c>
      <c r="S43" s="34">
        <f t="shared" si="32"/>
        <v>7.0000000000000007E-2</v>
      </c>
      <c r="T43" s="34">
        <f t="shared" si="32"/>
        <v>0.52</v>
      </c>
      <c r="U43" s="34">
        <f t="shared" si="31"/>
        <v>0.56000000000000005</v>
      </c>
      <c r="V43" s="34">
        <f t="shared" si="31"/>
        <v>0.27</v>
      </c>
      <c r="W43" s="34">
        <f t="shared" si="31"/>
        <v>0.12</v>
      </c>
      <c r="X43" s="34">
        <f t="shared" si="31"/>
        <v>0</v>
      </c>
      <c r="Y43" s="54">
        <f t="shared" si="7"/>
        <v>1.54</v>
      </c>
    </row>
    <row r="44" spans="1:25" ht="15.75" customHeight="1">
      <c r="A44" s="38"/>
      <c r="B44" s="19" t="s">
        <v>30</v>
      </c>
      <c r="C44" s="50">
        <v>51</v>
      </c>
      <c r="D44" s="50">
        <v>13</v>
      </c>
      <c r="E44" s="63">
        <v>48</v>
      </c>
      <c r="F44" s="63">
        <v>36</v>
      </c>
      <c r="G44" s="63">
        <v>54</v>
      </c>
      <c r="H44" s="63">
        <v>67</v>
      </c>
      <c r="I44" s="63">
        <v>82</v>
      </c>
      <c r="J44" s="59">
        <f t="shared" si="9"/>
        <v>351</v>
      </c>
      <c r="K44" s="60">
        <v>0</v>
      </c>
      <c r="L44" s="64">
        <v>1</v>
      </c>
      <c r="M44" s="64">
        <v>4</v>
      </c>
      <c r="N44" s="64">
        <v>1</v>
      </c>
      <c r="O44" s="64">
        <v>0</v>
      </c>
      <c r="P44" s="64">
        <v>0</v>
      </c>
      <c r="Q44" s="64">
        <v>0</v>
      </c>
      <c r="R44" s="34">
        <f t="shared" si="32"/>
        <v>0</v>
      </c>
      <c r="S44" s="34">
        <f t="shared" si="32"/>
        <v>0.38</v>
      </c>
      <c r="T44" s="34">
        <f t="shared" si="32"/>
        <v>0.42</v>
      </c>
      <c r="U44" s="34">
        <f t="shared" si="31"/>
        <v>0.14000000000000001</v>
      </c>
      <c r="V44" s="34">
        <f t="shared" si="31"/>
        <v>0</v>
      </c>
      <c r="W44" s="34">
        <f t="shared" si="31"/>
        <v>0</v>
      </c>
      <c r="X44" s="34">
        <f t="shared" si="31"/>
        <v>0</v>
      </c>
      <c r="Y44" s="54">
        <f t="shared" si="7"/>
        <v>0.94000000000000006</v>
      </c>
    </row>
    <row r="45" spans="1:25" ht="15.75" customHeight="1">
      <c r="A45" s="38"/>
      <c r="B45" s="36" t="s">
        <v>31</v>
      </c>
      <c r="C45" s="48">
        <f t="shared" ref="C45:Q45" si="33">C46</f>
        <v>950</v>
      </c>
      <c r="D45" s="48">
        <f t="shared" si="33"/>
        <v>539</v>
      </c>
      <c r="E45" s="61">
        <f t="shared" si="33"/>
        <v>876</v>
      </c>
      <c r="F45" s="61">
        <f t="shared" si="33"/>
        <v>1053</v>
      </c>
      <c r="G45" s="61">
        <f t="shared" si="33"/>
        <v>1290</v>
      </c>
      <c r="H45" s="61">
        <f t="shared" si="33"/>
        <v>1447</v>
      </c>
      <c r="I45" s="61">
        <f t="shared" si="33"/>
        <v>1651</v>
      </c>
      <c r="J45" s="61">
        <f t="shared" si="9"/>
        <v>7806</v>
      </c>
      <c r="K45" s="61">
        <f t="shared" si="33"/>
        <v>1</v>
      </c>
      <c r="L45" s="61">
        <f t="shared" si="33"/>
        <v>27</v>
      </c>
      <c r="M45" s="61">
        <f t="shared" si="33"/>
        <v>62</v>
      </c>
      <c r="N45" s="61">
        <f t="shared" si="33"/>
        <v>80</v>
      </c>
      <c r="O45" s="61">
        <f t="shared" si="33"/>
        <v>52</v>
      </c>
      <c r="P45" s="61">
        <f t="shared" si="33"/>
        <v>6</v>
      </c>
      <c r="Q45" s="61">
        <f t="shared" si="33"/>
        <v>1</v>
      </c>
      <c r="R45" s="30">
        <f t="shared" si="32"/>
        <v>0.01</v>
      </c>
      <c r="S45" s="30">
        <f t="shared" si="32"/>
        <v>0.25</v>
      </c>
      <c r="T45" s="30">
        <f t="shared" si="32"/>
        <v>0.35</v>
      </c>
      <c r="U45" s="30">
        <f t="shared" si="31"/>
        <v>0.38</v>
      </c>
      <c r="V45" s="30">
        <f t="shared" si="31"/>
        <v>0.2</v>
      </c>
      <c r="W45" s="30">
        <f t="shared" si="31"/>
        <v>0.02</v>
      </c>
      <c r="X45" s="30">
        <f t="shared" si="31"/>
        <v>0</v>
      </c>
      <c r="Y45" s="54">
        <f t="shared" si="7"/>
        <v>1.21</v>
      </c>
    </row>
    <row r="46" spans="1:25" ht="15.75" customHeight="1">
      <c r="A46" s="38"/>
      <c r="B46" s="24" t="s">
        <v>32</v>
      </c>
      <c r="C46" s="49">
        <f>SUM(C47:C50)</f>
        <v>950</v>
      </c>
      <c r="D46" s="49">
        <f t="shared" ref="D46:I46" si="34">SUM(D47:D50)</f>
        <v>539</v>
      </c>
      <c r="E46" s="62">
        <f t="shared" si="34"/>
        <v>876</v>
      </c>
      <c r="F46" s="62">
        <f t="shared" si="34"/>
        <v>1053</v>
      </c>
      <c r="G46" s="62">
        <f t="shared" si="34"/>
        <v>1290</v>
      </c>
      <c r="H46" s="62">
        <f t="shared" si="34"/>
        <v>1447</v>
      </c>
      <c r="I46" s="62">
        <f t="shared" si="34"/>
        <v>1651</v>
      </c>
      <c r="J46" s="62">
        <f t="shared" si="9"/>
        <v>7806</v>
      </c>
      <c r="K46" s="62">
        <f>SUM(K47:K50)</f>
        <v>1</v>
      </c>
      <c r="L46" s="62">
        <f t="shared" ref="L46:Q46" si="35">SUM(L47:L50)</f>
        <v>27</v>
      </c>
      <c r="M46" s="62">
        <f t="shared" si="35"/>
        <v>62</v>
      </c>
      <c r="N46" s="62">
        <f t="shared" si="35"/>
        <v>80</v>
      </c>
      <c r="O46" s="62">
        <f t="shared" si="35"/>
        <v>52</v>
      </c>
      <c r="P46" s="62">
        <f t="shared" si="35"/>
        <v>6</v>
      </c>
      <c r="Q46" s="62">
        <f t="shared" si="35"/>
        <v>1</v>
      </c>
      <c r="R46" s="32">
        <f t="shared" si="32"/>
        <v>0.01</v>
      </c>
      <c r="S46" s="32">
        <f t="shared" si="32"/>
        <v>0.25</v>
      </c>
      <c r="T46" s="32">
        <f t="shared" si="32"/>
        <v>0.35</v>
      </c>
      <c r="U46" s="32">
        <f t="shared" si="31"/>
        <v>0.38</v>
      </c>
      <c r="V46" s="32">
        <f t="shared" si="31"/>
        <v>0.2</v>
      </c>
      <c r="W46" s="32">
        <f t="shared" si="31"/>
        <v>0.02</v>
      </c>
      <c r="X46" s="32">
        <f t="shared" si="31"/>
        <v>0</v>
      </c>
      <c r="Y46" s="54">
        <f t="shared" si="7"/>
        <v>1.21</v>
      </c>
    </row>
    <row r="47" spans="1:25" ht="15.75" customHeight="1">
      <c r="A47" s="38"/>
      <c r="B47" s="19" t="s">
        <v>33</v>
      </c>
      <c r="C47" s="50">
        <v>580</v>
      </c>
      <c r="D47" s="50">
        <v>342</v>
      </c>
      <c r="E47" s="63">
        <v>591</v>
      </c>
      <c r="F47" s="63">
        <v>722</v>
      </c>
      <c r="G47" s="63">
        <v>858</v>
      </c>
      <c r="H47" s="63">
        <v>921</v>
      </c>
      <c r="I47" s="63">
        <v>1014</v>
      </c>
      <c r="J47" s="59">
        <f t="shared" si="9"/>
        <v>5028</v>
      </c>
      <c r="K47" s="65">
        <v>1</v>
      </c>
      <c r="L47" s="64">
        <v>18</v>
      </c>
      <c r="M47" s="64">
        <v>45</v>
      </c>
      <c r="N47" s="64">
        <v>57</v>
      </c>
      <c r="O47" s="64">
        <v>39</v>
      </c>
      <c r="P47" s="64">
        <v>5</v>
      </c>
      <c r="Q47" s="64">
        <v>1</v>
      </c>
      <c r="R47" s="34">
        <f t="shared" si="32"/>
        <v>0.01</v>
      </c>
      <c r="S47" s="34">
        <f t="shared" si="32"/>
        <v>0.26</v>
      </c>
      <c r="T47" s="34">
        <f t="shared" si="32"/>
        <v>0.38</v>
      </c>
      <c r="U47" s="34">
        <f t="shared" si="31"/>
        <v>0.39</v>
      </c>
      <c r="V47" s="34">
        <f t="shared" si="31"/>
        <v>0.23</v>
      </c>
      <c r="W47" s="34">
        <f t="shared" si="31"/>
        <v>0.03</v>
      </c>
      <c r="X47" s="34">
        <f t="shared" si="31"/>
        <v>0</v>
      </c>
      <c r="Y47" s="54">
        <f t="shared" si="7"/>
        <v>1.3</v>
      </c>
    </row>
    <row r="48" spans="1:25" ht="15.75" customHeight="1">
      <c r="A48" s="38"/>
      <c r="B48" s="19" t="s">
        <v>34</v>
      </c>
      <c r="C48" s="50">
        <v>39</v>
      </c>
      <c r="D48" s="50">
        <v>24</v>
      </c>
      <c r="E48" s="63">
        <v>30</v>
      </c>
      <c r="F48" s="63">
        <v>31</v>
      </c>
      <c r="G48" s="63">
        <v>50</v>
      </c>
      <c r="H48" s="63">
        <v>52</v>
      </c>
      <c r="I48" s="63">
        <v>68</v>
      </c>
      <c r="J48" s="59">
        <f t="shared" si="9"/>
        <v>294</v>
      </c>
      <c r="K48" s="65">
        <v>0</v>
      </c>
      <c r="L48" s="64">
        <v>1</v>
      </c>
      <c r="M48" s="64">
        <v>1</v>
      </c>
      <c r="N48" s="64">
        <v>1</v>
      </c>
      <c r="O48" s="64">
        <v>5</v>
      </c>
      <c r="P48" s="64">
        <v>0</v>
      </c>
      <c r="Q48" s="64">
        <v>0</v>
      </c>
      <c r="R48" s="34">
        <f t="shared" si="32"/>
        <v>0</v>
      </c>
      <c r="S48" s="34">
        <f t="shared" si="32"/>
        <v>0.21</v>
      </c>
      <c r="T48" s="34">
        <f t="shared" si="32"/>
        <v>0.17</v>
      </c>
      <c r="U48" s="34">
        <f t="shared" si="31"/>
        <v>0.16</v>
      </c>
      <c r="V48" s="34">
        <f t="shared" si="31"/>
        <v>0.5</v>
      </c>
      <c r="W48" s="34">
        <f t="shared" si="31"/>
        <v>0</v>
      </c>
      <c r="X48" s="34">
        <f t="shared" si="31"/>
        <v>0</v>
      </c>
      <c r="Y48" s="54">
        <f t="shared" si="7"/>
        <v>1.04</v>
      </c>
    </row>
    <row r="49" spans="1:25" ht="15.75" customHeight="1">
      <c r="A49" s="38"/>
      <c r="B49" s="19" t="s">
        <v>35</v>
      </c>
      <c r="C49" s="50">
        <v>52</v>
      </c>
      <c r="D49" s="50">
        <v>41</v>
      </c>
      <c r="E49" s="63">
        <v>55</v>
      </c>
      <c r="F49" s="63">
        <v>82</v>
      </c>
      <c r="G49" s="63">
        <v>85</v>
      </c>
      <c r="H49" s="63">
        <v>93</v>
      </c>
      <c r="I49" s="63">
        <v>122</v>
      </c>
      <c r="J49" s="59">
        <f t="shared" si="9"/>
        <v>530</v>
      </c>
      <c r="K49" s="65">
        <v>0</v>
      </c>
      <c r="L49" s="64">
        <v>2</v>
      </c>
      <c r="M49" s="64">
        <v>5</v>
      </c>
      <c r="N49" s="64">
        <v>5</v>
      </c>
      <c r="O49" s="64">
        <v>4</v>
      </c>
      <c r="P49" s="64">
        <v>1</v>
      </c>
      <c r="Q49" s="64">
        <v>0</v>
      </c>
      <c r="R49" s="34">
        <f t="shared" si="32"/>
        <v>0</v>
      </c>
      <c r="S49" s="34">
        <f t="shared" si="32"/>
        <v>0.24</v>
      </c>
      <c r="T49" s="34">
        <f t="shared" si="32"/>
        <v>0.45</v>
      </c>
      <c r="U49" s="34">
        <f t="shared" si="31"/>
        <v>0.3</v>
      </c>
      <c r="V49" s="34">
        <f t="shared" si="31"/>
        <v>0.24</v>
      </c>
      <c r="W49" s="34">
        <f t="shared" si="31"/>
        <v>0.05</v>
      </c>
      <c r="X49" s="34">
        <f t="shared" si="31"/>
        <v>0</v>
      </c>
      <c r="Y49" s="54">
        <f t="shared" si="7"/>
        <v>1.28</v>
      </c>
    </row>
    <row r="50" spans="1:25" ht="15.75" customHeight="1">
      <c r="A50" s="38"/>
      <c r="B50" s="19" t="s">
        <v>54</v>
      </c>
      <c r="C50" s="50">
        <v>279</v>
      </c>
      <c r="D50" s="50">
        <v>132</v>
      </c>
      <c r="E50" s="63">
        <v>200</v>
      </c>
      <c r="F50" s="63">
        <v>218</v>
      </c>
      <c r="G50" s="63">
        <v>297</v>
      </c>
      <c r="H50" s="63">
        <v>381</v>
      </c>
      <c r="I50" s="63">
        <v>447</v>
      </c>
      <c r="J50" s="59">
        <f t="shared" si="9"/>
        <v>1954</v>
      </c>
      <c r="K50" s="65">
        <v>0</v>
      </c>
      <c r="L50" s="64">
        <v>6</v>
      </c>
      <c r="M50" s="64">
        <v>11</v>
      </c>
      <c r="N50" s="64">
        <v>17</v>
      </c>
      <c r="O50" s="64">
        <v>4</v>
      </c>
      <c r="P50" s="64">
        <v>0</v>
      </c>
      <c r="Q50" s="64">
        <v>0</v>
      </c>
      <c r="R50" s="34">
        <f t="shared" si="32"/>
        <v>0</v>
      </c>
      <c r="S50" s="34">
        <f t="shared" si="32"/>
        <v>0.23</v>
      </c>
      <c r="T50" s="34">
        <f t="shared" si="32"/>
        <v>0.28000000000000003</v>
      </c>
      <c r="U50" s="34">
        <f t="shared" si="31"/>
        <v>0.39</v>
      </c>
      <c r="V50" s="34">
        <f t="shared" si="31"/>
        <v>7.0000000000000007E-2</v>
      </c>
      <c r="W50" s="34">
        <f t="shared" si="31"/>
        <v>0</v>
      </c>
      <c r="X50" s="34">
        <f t="shared" si="31"/>
        <v>0</v>
      </c>
      <c r="Y50" s="54">
        <f t="shared" si="7"/>
        <v>0.97</v>
      </c>
    </row>
    <row r="51" spans="1:25" ht="15.75" customHeight="1">
      <c r="A51" s="38"/>
      <c r="B51" s="36" t="s">
        <v>36</v>
      </c>
      <c r="C51" s="48">
        <f t="shared" ref="C51:Q51" si="36">C52</f>
        <v>901</v>
      </c>
      <c r="D51" s="48">
        <f t="shared" si="36"/>
        <v>641</v>
      </c>
      <c r="E51" s="61">
        <f t="shared" si="36"/>
        <v>693</v>
      </c>
      <c r="F51" s="61">
        <f t="shared" si="36"/>
        <v>870</v>
      </c>
      <c r="G51" s="61">
        <f t="shared" si="36"/>
        <v>1009</v>
      </c>
      <c r="H51" s="61">
        <f t="shared" si="36"/>
        <v>1257</v>
      </c>
      <c r="I51" s="61">
        <f t="shared" si="36"/>
        <v>1457</v>
      </c>
      <c r="J51" s="61">
        <f t="shared" si="9"/>
        <v>6828</v>
      </c>
      <c r="K51" s="61">
        <f t="shared" si="36"/>
        <v>0</v>
      </c>
      <c r="L51" s="61">
        <f t="shared" si="36"/>
        <v>21</v>
      </c>
      <c r="M51" s="61">
        <f t="shared" si="36"/>
        <v>63</v>
      </c>
      <c r="N51" s="61">
        <f t="shared" si="36"/>
        <v>58</v>
      </c>
      <c r="O51" s="61">
        <f t="shared" si="36"/>
        <v>49</v>
      </c>
      <c r="P51" s="61">
        <f t="shared" si="36"/>
        <v>11</v>
      </c>
      <c r="Q51" s="61">
        <f t="shared" si="36"/>
        <v>0</v>
      </c>
      <c r="R51" s="30">
        <f t="shared" si="32"/>
        <v>0</v>
      </c>
      <c r="S51" s="30">
        <f t="shared" si="32"/>
        <v>0.16</v>
      </c>
      <c r="T51" s="30">
        <f t="shared" si="32"/>
        <v>0.45</v>
      </c>
      <c r="U51" s="30">
        <f t="shared" si="31"/>
        <v>0.33</v>
      </c>
      <c r="V51" s="30">
        <f t="shared" si="31"/>
        <v>0.24</v>
      </c>
      <c r="W51" s="30">
        <f t="shared" si="31"/>
        <v>0.04</v>
      </c>
      <c r="X51" s="30">
        <f t="shared" si="31"/>
        <v>0</v>
      </c>
      <c r="Y51" s="54">
        <f t="shared" si="7"/>
        <v>1.22</v>
      </c>
    </row>
    <row r="52" spans="1:25" ht="15.75" customHeight="1">
      <c r="A52" s="38"/>
      <c r="B52" s="24" t="s">
        <v>37</v>
      </c>
      <c r="C52" s="49">
        <f t="shared" ref="C52:I52" si="37">SUM(C53:C56)</f>
        <v>901</v>
      </c>
      <c r="D52" s="49">
        <f t="shared" si="37"/>
        <v>641</v>
      </c>
      <c r="E52" s="62">
        <f t="shared" si="37"/>
        <v>693</v>
      </c>
      <c r="F52" s="62">
        <f t="shared" si="37"/>
        <v>870</v>
      </c>
      <c r="G52" s="62">
        <f t="shared" si="37"/>
        <v>1009</v>
      </c>
      <c r="H52" s="62">
        <f t="shared" si="37"/>
        <v>1257</v>
      </c>
      <c r="I52" s="62">
        <f t="shared" si="37"/>
        <v>1457</v>
      </c>
      <c r="J52" s="62">
        <f>SUM(C52:I52)</f>
        <v>6828</v>
      </c>
      <c r="K52" s="62">
        <f t="shared" ref="K52:Q52" si="38">SUM(K53:K56)</f>
        <v>0</v>
      </c>
      <c r="L52" s="62">
        <f t="shared" si="38"/>
        <v>21</v>
      </c>
      <c r="M52" s="62">
        <f t="shared" si="38"/>
        <v>63</v>
      </c>
      <c r="N52" s="62">
        <f t="shared" si="38"/>
        <v>58</v>
      </c>
      <c r="O52" s="62">
        <f t="shared" si="38"/>
        <v>49</v>
      </c>
      <c r="P52" s="62">
        <f t="shared" si="38"/>
        <v>11</v>
      </c>
      <c r="Q52" s="62">
        <f t="shared" si="38"/>
        <v>0</v>
      </c>
      <c r="R52" s="32">
        <f t="shared" si="32"/>
        <v>0</v>
      </c>
      <c r="S52" s="32">
        <f t="shared" si="32"/>
        <v>0.16</v>
      </c>
      <c r="T52" s="32">
        <f t="shared" si="32"/>
        <v>0.45</v>
      </c>
      <c r="U52" s="32">
        <f t="shared" si="31"/>
        <v>0.33</v>
      </c>
      <c r="V52" s="32">
        <f t="shared" si="31"/>
        <v>0.24</v>
      </c>
      <c r="W52" s="32">
        <f t="shared" si="31"/>
        <v>0.04</v>
      </c>
      <c r="X52" s="32">
        <f t="shared" si="31"/>
        <v>0</v>
      </c>
      <c r="Y52" s="54">
        <f t="shared" si="7"/>
        <v>1.22</v>
      </c>
    </row>
    <row r="53" spans="1:25" ht="15.75" customHeight="1">
      <c r="A53" s="38"/>
      <c r="B53" s="19" t="s">
        <v>38</v>
      </c>
      <c r="C53" s="50">
        <v>472</v>
      </c>
      <c r="D53" s="50">
        <v>363</v>
      </c>
      <c r="E53" s="63">
        <v>399</v>
      </c>
      <c r="F53" s="63">
        <v>488</v>
      </c>
      <c r="G53" s="63">
        <v>542</v>
      </c>
      <c r="H53" s="63">
        <v>704</v>
      </c>
      <c r="I53" s="63">
        <v>806</v>
      </c>
      <c r="J53" s="59">
        <f t="shared" si="9"/>
        <v>3774</v>
      </c>
      <c r="K53" s="65">
        <v>0</v>
      </c>
      <c r="L53" s="64">
        <v>12</v>
      </c>
      <c r="M53" s="64">
        <v>33</v>
      </c>
      <c r="N53" s="64">
        <v>42</v>
      </c>
      <c r="O53" s="64">
        <v>31</v>
      </c>
      <c r="P53" s="64">
        <v>9</v>
      </c>
      <c r="Q53" s="64">
        <v>0</v>
      </c>
      <c r="R53" s="34">
        <f t="shared" si="32"/>
        <v>0</v>
      </c>
      <c r="S53" s="34">
        <f t="shared" si="32"/>
        <v>0.17</v>
      </c>
      <c r="T53" s="34">
        <f t="shared" si="32"/>
        <v>0.41</v>
      </c>
      <c r="U53" s="34">
        <f t="shared" si="31"/>
        <v>0.43</v>
      </c>
      <c r="V53" s="34">
        <f t="shared" si="31"/>
        <v>0.28999999999999998</v>
      </c>
      <c r="W53" s="34">
        <f t="shared" si="31"/>
        <v>0.06</v>
      </c>
      <c r="X53" s="34">
        <f t="shared" si="31"/>
        <v>0</v>
      </c>
      <c r="Y53" s="54">
        <f t="shared" si="7"/>
        <v>1.36</v>
      </c>
    </row>
    <row r="54" spans="1:25" ht="15.75" customHeight="1">
      <c r="A54" s="38"/>
      <c r="B54" s="19" t="s">
        <v>39</v>
      </c>
      <c r="C54" s="50">
        <v>138</v>
      </c>
      <c r="D54" s="50">
        <v>73</v>
      </c>
      <c r="E54" s="63">
        <v>116</v>
      </c>
      <c r="F54" s="63">
        <v>130</v>
      </c>
      <c r="G54" s="63">
        <v>162</v>
      </c>
      <c r="H54" s="63">
        <v>164</v>
      </c>
      <c r="I54" s="63">
        <v>195</v>
      </c>
      <c r="J54" s="59">
        <f t="shared" si="9"/>
        <v>978</v>
      </c>
      <c r="K54" s="65">
        <v>0</v>
      </c>
      <c r="L54" s="64">
        <v>2</v>
      </c>
      <c r="M54" s="64">
        <v>9</v>
      </c>
      <c r="N54" s="64">
        <v>4</v>
      </c>
      <c r="O54" s="64">
        <v>8</v>
      </c>
      <c r="P54" s="64">
        <v>0</v>
      </c>
      <c r="Q54" s="64">
        <v>0</v>
      </c>
      <c r="R54" s="34">
        <f t="shared" si="32"/>
        <v>0</v>
      </c>
      <c r="S54" s="34">
        <f t="shared" si="32"/>
        <v>0.14000000000000001</v>
      </c>
      <c r="T54" s="34">
        <f t="shared" si="32"/>
        <v>0.39</v>
      </c>
      <c r="U54" s="34">
        <f t="shared" si="31"/>
        <v>0.15</v>
      </c>
      <c r="V54" s="34">
        <f t="shared" si="31"/>
        <v>0.25</v>
      </c>
      <c r="W54" s="34">
        <f t="shared" si="31"/>
        <v>0</v>
      </c>
      <c r="X54" s="34">
        <f t="shared" si="31"/>
        <v>0</v>
      </c>
      <c r="Y54" s="54">
        <f t="shared" si="7"/>
        <v>0.93</v>
      </c>
    </row>
    <row r="55" spans="1:25" ht="15.75" customHeight="1">
      <c r="A55" s="38"/>
      <c r="B55" s="19" t="s">
        <v>40</v>
      </c>
      <c r="C55" s="50">
        <v>109</v>
      </c>
      <c r="D55" s="50">
        <v>45</v>
      </c>
      <c r="E55" s="63">
        <v>62</v>
      </c>
      <c r="F55" s="63">
        <v>75</v>
      </c>
      <c r="G55" s="63">
        <v>92</v>
      </c>
      <c r="H55" s="63">
        <v>126</v>
      </c>
      <c r="I55" s="63">
        <v>160</v>
      </c>
      <c r="J55" s="59">
        <f t="shared" si="9"/>
        <v>669</v>
      </c>
      <c r="K55" s="65">
        <v>0</v>
      </c>
      <c r="L55" s="64">
        <v>3</v>
      </c>
      <c r="M55" s="64">
        <v>7</v>
      </c>
      <c r="N55" s="64">
        <v>3</v>
      </c>
      <c r="O55" s="64">
        <v>3</v>
      </c>
      <c r="P55" s="64">
        <v>1</v>
      </c>
      <c r="Q55" s="64">
        <v>0</v>
      </c>
      <c r="R55" s="34">
        <f t="shared" si="32"/>
        <v>0</v>
      </c>
      <c r="S55" s="34">
        <f t="shared" si="32"/>
        <v>0.33</v>
      </c>
      <c r="T55" s="34">
        <f t="shared" si="32"/>
        <v>0.56000000000000005</v>
      </c>
      <c r="U55" s="34">
        <f t="shared" si="31"/>
        <v>0.2</v>
      </c>
      <c r="V55" s="34">
        <f t="shared" si="31"/>
        <v>0.16</v>
      </c>
      <c r="W55" s="34">
        <f t="shared" si="31"/>
        <v>0.04</v>
      </c>
      <c r="X55" s="34">
        <f t="shared" si="31"/>
        <v>0</v>
      </c>
      <c r="Y55" s="54">
        <f t="shared" si="7"/>
        <v>1.29</v>
      </c>
    </row>
    <row r="56" spans="1:25" ht="15.75" customHeight="1">
      <c r="A56" s="39"/>
      <c r="B56" s="19" t="s">
        <v>41</v>
      </c>
      <c r="C56" s="50">
        <v>182</v>
      </c>
      <c r="D56" s="50">
        <v>160</v>
      </c>
      <c r="E56" s="63">
        <v>116</v>
      </c>
      <c r="F56" s="63">
        <v>177</v>
      </c>
      <c r="G56" s="63">
        <v>213</v>
      </c>
      <c r="H56" s="63">
        <v>263</v>
      </c>
      <c r="I56" s="63">
        <v>296</v>
      </c>
      <c r="J56" s="59">
        <f t="shared" si="9"/>
        <v>1407</v>
      </c>
      <c r="K56" s="65">
        <v>0</v>
      </c>
      <c r="L56" s="64">
        <v>4</v>
      </c>
      <c r="M56" s="64">
        <v>14</v>
      </c>
      <c r="N56" s="64">
        <v>9</v>
      </c>
      <c r="O56" s="64">
        <v>7</v>
      </c>
      <c r="P56" s="64">
        <v>1</v>
      </c>
      <c r="Q56" s="64">
        <v>0</v>
      </c>
      <c r="R56" s="34">
        <f t="shared" si="32"/>
        <v>0</v>
      </c>
      <c r="S56" s="34">
        <f t="shared" si="32"/>
        <v>0.13</v>
      </c>
      <c r="T56" s="34">
        <f t="shared" si="32"/>
        <v>0.6</v>
      </c>
      <c r="U56" s="34">
        <f t="shared" si="31"/>
        <v>0.25</v>
      </c>
      <c r="V56" s="34">
        <f t="shared" si="31"/>
        <v>0.16</v>
      </c>
      <c r="W56" s="34">
        <f t="shared" si="31"/>
        <v>0.02</v>
      </c>
      <c r="X56" s="34">
        <f t="shared" si="31"/>
        <v>0</v>
      </c>
      <c r="Y56" s="54">
        <f t="shared" si="7"/>
        <v>1.1599999999999999</v>
      </c>
    </row>
    <row r="57" spans="1:25" ht="13.5" customHeight="1">
      <c r="L57" s="2"/>
      <c r="M57" s="2"/>
      <c r="N57" s="2"/>
      <c r="O57" s="2"/>
      <c r="P57" s="2"/>
      <c r="Q57" s="2"/>
      <c r="R57" s="3"/>
      <c r="S57" s="3"/>
      <c r="T57" s="3"/>
      <c r="U57" s="3"/>
      <c r="V57" s="3"/>
      <c r="W57" s="3"/>
    </row>
    <row r="58" spans="1:25">
      <c r="B58" s="16" t="s">
        <v>106</v>
      </c>
    </row>
    <row r="59" spans="1:25">
      <c r="B59" s="17" t="s">
        <v>107</v>
      </c>
      <c r="C59" s="1"/>
      <c r="D59" s="15"/>
      <c r="E59" s="15"/>
      <c r="F59" s="15"/>
      <c r="G59" s="15"/>
      <c r="H59" s="15"/>
      <c r="I59" s="15"/>
      <c r="J59" s="15"/>
      <c r="K59" s="15"/>
      <c r="L59" s="15"/>
      <c r="M59" s="13"/>
      <c r="N59" s="55" t="s">
        <v>108</v>
      </c>
      <c r="O59" s="55"/>
    </row>
    <row r="60" spans="1:25">
      <c r="B60" s="17" t="s">
        <v>109</v>
      </c>
      <c r="C60" s="1"/>
      <c r="D60" s="12"/>
      <c r="E60" s="12"/>
      <c r="F60" s="12"/>
      <c r="G60" s="12"/>
      <c r="H60" s="12"/>
      <c r="I60" s="12"/>
      <c r="J60" s="12"/>
      <c r="K60" s="12"/>
      <c r="L60" s="12"/>
      <c r="M60" s="13"/>
      <c r="N60" s="13"/>
      <c r="O60" s="55"/>
    </row>
    <row r="61" spans="1:25">
      <c r="C61" s="1"/>
      <c r="D61" s="12"/>
      <c r="E61" s="12"/>
      <c r="F61" s="12"/>
      <c r="G61" s="12"/>
      <c r="H61" s="12"/>
      <c r="I61" s="12"/>
      <c r="J61" s="12"/>
      <c r="K61" s="12"/>
      <c r="L61" s="12"/>
      <c r="M61" s="13"/>
      <c r="N61" s="13"/>
      <c r="O61" s="13"/>
    </row>
    <row r="62" spans="1:25">
      <c r="B62" t="s">
        <v>110</v>
      </c>
    </row>
    <row r="63" spans="1:25">
      <c r="B63" t="s">
        <v>111</v>
      </c>
    </row>
    <row r="64" spans="1:25">
      <c r="B64" t="s">
        <v>112</v>
      </c>
    </row>
    <row r="65" spans="3:17" ht="13">
      <c r="C65" s="10"/>
      <c r="K65" s="7"/>
      <c r="L65" s="2"/>
      <c r="M65" s="2"/>
      <c r="N65" s="2"/>
      <c r="O65" s="2"/>
      <c r="P65" s="2"/>
      <c r="Q65" s="2"/>
    </row>
    <row r="66" spans="3:17">
      <c r="K66" s="7"/>
      <c r="L66" s="5"/>
      <c r="M66" s="5"/>
      <c r="N66" s="5"/>
      <c r="O66" s="5"/>
      <c r="P66" s="5"/>
      <c r="Q66" s="5"/>
    </row>
  </sheetData>
  <mergeCells count="3">
    <mergeCell ref="C1:J1"/>
    <mergeCell ref="K1:Q1"/>
    <mergeCell ref="R1:Y1"/>
  </mergeCells>
  <phoneticPr fontId="2"/>
  <hyperlinks>
    <hyperlink ref="N59" r:id="rId1" tooltip="こちらをクリック"/>
  </hyperlinks>
  <printOptions horizontalCentered="1" verticalCentered="1"/>
  <pageMargins left="0.74803149606299213" right="0.74803149606299213" top="0.39370078740157483" bottom="0.39370078740157483" header="0.51181102362204722" footer="0.51181102362204722"/>
  <pageSetup paperSize="8" scale="78" orientation="landscape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view="pageBreakPreview" zoomScale="130" zoomScaleNormal="100" zoomScaleSheetLayoutView="130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Y3" sqref="Y3"/>
    </sheetView>
  </sheetViews>
  <sheetFormatPr defaultColWidth="9.125" defaultRowHeight="9.5"/>
  <cols>
    <col min="1" max="1" width="9.125" style="1"/>
    <col min="2" max="2" width="13.375" customWidth="1"/>
    <col min="3" max="10" width="9.875" style="11" customWidth="1"/>
    <col min="11" max="15" width="9.875" customWidth="1"/>
    <col min="16" max="16" width="9.5" customWidth="1"/>
    <col min="17" max="17" width="10.875" customWidth="1"/>
    <col min="18" max="24" width="9.5" bestFit="1" customWidth="1"/>
    <col min="25" max="25" width="10.875" bestFit="1" customWidth="1"/>
    <col min="26" max="26" width="3" style="1" bestFit="1" customWidth="1"/>
    <col min="27" max="16384" width="9.125" style="1"/>
  </cols>
  <sheetData>
    <row r="1" spans="1:41" customFormat="1" ht="12">
      <c r="A1" s="18" t="s">
        <v>72</v>
      </c>
      <c r="B1" s="19"/>
      <c r="C1" s="67" t="s">
        <v>73</v>
      </c>
      <c r="D1" s="67"/>
      <c r="E1" s="67"/>
      <c r="F1" s="67"/>
      <c r="G1" s="67"/>
      <c r="H1" s="67"/>
      <c r="I1" s="67"/>
      <c r="J1" s="67"/>
      <c r="K1" s="68" t="s">
        <v>74</v>
      </c>
      <c r="L1" s="68"/>
      <c r="M1" s="68"/>
      <c r="N1" s="68"/>
      <c r="O1" s="68"/>
      <c r="P1" s="68"/>
      <c r="Q1" s="68"/>
      <c r="R1" s="69" t="s">
        <v>69</v>
      </c>
      <c r="S1" s="69"/>
      <c r="T1" s="69"/>
      <c r="U1" s="69"/>
      <c r="V1" s="69"/>
      <c r="W1" s="69"/>
      <c r="X1" s="69"/>
      <c r="Y1" s="69"/>
    </row>
    <row r="2" spans="1:41" ht="21" customHeight="1">
      <c r="A2" s="20" t="s">
        <v>0</v>
      </c>
      <c r="B2" s="20" t="s">
        <v>1</v>
      </c>
      <c r="C2" s="21" t="s">
        <v>45</v>
      </c>
      <c r="D2" s="21" t="s">
        <v>44</v>
      </c>
      <c r="E2" s="21" t="s">
        <v>46</v>
      </c>
      <c r="F2" s="21" t="s">
        <v>47</v>
      </c>
      <c r="G2" s="21" t="s">
        <v>48</v>
      </c>
      <c r="H2" s="21" t="s">
        <v>49</v>
      </c>
      <c r="I2" s="21" t="s">
        <v>50</v>
      </c>
      <c r="J2" s="21" t="s">
        <v>43</v>
      </c>
      <c r="K2" s="22" t="s">
        <v>57</v>
      </c>
      <c r="L2" s="23" t="s">
        <v>58</v>
      </c>
      <c r="M2" s="23" t="s">
        <v>59</v>
      </c>
      <c r="N2" s="23" t="s">
        <v>60</v>
      </c>
      <c r="O2" s="23" t="s">
        <v>61</v>
      </c>
      <c r="P2" s="23" t="s">
        <v>62</v>
      </c>
      <c r="Q2" s="23" t="s">
        <v>88</v>
      </c>
      <c r="R2" s="22" t="s">
        <v>63</v>
      </c>
      <c r="S2" s="22" t="s">
        <v>56</v>
      </c>
      <c r="T2" s="22" t="s">
        <v>64</v>
      </c>
      <c r="U2" s="22" t="s">
        <v>65</v>
      </c>
      <c r="V2" s="22" t="s">
        <v>66</v>
      </c>
      <c r="W2" s="22" t="s">
        <v>67</v>
      </c>
      <c r="X2" s="22" t="s">
        <v>68</v>
      </c>
      <c r="Y2" s="22" t="s">
        <v>55</v>
      </c>
    </row>
    <row r="3" spans="1:41" customFormat="1" ht="15.75" customHeight="1">
      <c r="A3" s="37" t="s">
        <v>104</v>
      </c>
      <c r="B3" s="19" t="s">
        <v>42</v>
      </c>
      <c r="C3" s="41">
        <v>2735918</v>
      </c>
      <c r="D3" s="41">
        <v>2899938</v>
      </c>
      <c r="E3" s="41">
        <v>2913850</v>
      </c>
      <c r="F3" s="41">
        <v>3118957</v>
      </c>
      <c r="G3" s="41">
        <v>3552291</v>
      </c>
      <c r="H3" s="41">
        <v>4056723</v>
      </c>
      <c r="I3" s="41">
        <v>4763856</v>
      </c>
      <c r="J3" s="26">
        <f>SUM(C3:I3)</f>
        <v>24041533</v>
      </c>
      <c r="K3" s="40">
        <v>6948</v>
      </c>
      <c r="L3" s="46">
        <v>66751</v>
      </c>
      <c r="M3" s="46">
        <v>217804</v>
      </c>
      <c r="N3" s="46">
        <v>303436</v>
      </c>
      <c r="O3" s="46">
        <v>196321</v>
      </c>
      <c r="P3" s="46">
        <v>47899</v>
      </c>
      <c r="Q3" s="46">
        <v>1676</v>
      </c>
      <c r="R3" s="27">
        <f>ROUND(K3/C3*5,2)</f>
        <v>0.01</v>
      </c>
      <c r="S3" s="27">
        <f t="shared" ref="S3:X4" si="0">ROUND(L3/D3*5,2)</f>
        <v>0.12</v>
      </c>
      <c r="T3" s="27">
        <f t="shared" si="0"/>
        <v>0.37</v>
      </c>
      <c r="U3" s="27">
        <f t="shared" si="0"/>
        <v>0.49</v>
      </c>
      <c r="V3" s="27">
        <f t="shared" si="0"/>
        <v>0.28000000000000003</v>
      </c>
      <c r="W3" s="27">
        <f t="shared" si="0"/>
        <v>0.06</v>
      </c>
      <c r="X3" s="27">
        <f t="shared" si="0"/>
        <v>0</v>
      </c>
      <c r="Y3" s="28">
        <v>1.33</v>
      </c>
      <c r="Z3" s="1" t="s">
        <v>89</v>
      </c>
      <c r="AA3" s="8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customFormat="1" ht="15.75" customHeight="1">
      <c r="A4" s="38"/>
      <c r="B4" s="19" t="s">
        <v>2</v>
      </c>
      <c r="C4" s="41">
        <f>C5+C16+C22+C26+C30+C35+C39+C45+C51</f>
        <v>25441</v>
      </c>
      <c r="D4" s="41">
        <f t="shared" ref="D4:I4" si="1">D5+D16+D22+D26+D30+D35+D39+D45+D51</f>
        <v>20603</v>
      </c>
      <c r="E4" s="41">
        <f t="shared" si="1"/>
        <v>22602</v>
      </c>
      <c r="F4" s="41">
        <f t="shared" si="1"/>
        <v>26083</v>
      </c>
      <c r="G4" s="41">
        <f t="shared" si="1"/>
        <v>31673</v>
      </c>
      <c r="H4" s="41">
        <f t="shared" si="1"/>
        <v>36595</v>
      </c>
      <c r="I4" s="41">
        <f t="shared" si="1"/>
        <v>39917</v>
      </c>
      <c r="J4" s="26">
        <f>SUM(C4:I4)</f>
        <v>202914</v>
      </c>
      <c r="K4" s="47">
        <f t="shared" ref="K4:Q4" si="2">K5+K16+K22+K26+K30+K35+K39+K45+K51</f>
        <v>46</v>
      </c>
      <c r="L4" s="47">
        <f t="shared" si="2"/>
        <v>642</v>
      </c>
      <c r="M4" s="47">
        <f t="shared" si="2"/>
        <v>1963</v>
      </c>
      <c r="N4" s="47">
        <f t="shared" si="2"/>
        <v>2265</v>
      </c>
      <c r="O4" s="47">
        <f t="shared" si="2"/>
        <v>1415</v>
      </c>
      <c r="P4" s="47">
        <f t="shared" si="2"/>
        <v>377</v>
      </c>
      <c r="Q4" s="47">
        <f t="shared" si="2"/>
        <v>10</v>
      </c>
      <c r="R4" s="27">
        <f>ROUND(K4/C4*5,2)</f>
        <v>0.01</v>
      </c>
      <c r="S4" s="27">
        <f t="shared" si="0"/>
        <v>0.16</v>
      </c>
      <c r="T4" s="27">
        <f t="shared" si="0"/>
        <v>0.43</v>
      </c>
      <c r="U4" s="27">
        <f t="shared" si="0"/>
        <v>0.43</v>
      </c>
      <c r="V4" s="27">
        <f t="shared" si="0"/>
        <v>0.22</v>
      </c>
      <c r="W4" s="27">
        <f t="shared" si="0"/>
        <v>0.05</v>
      </c>
      <c r="X4" s="27">
        <f t="shared" si="0"/>
        <v>0</v>
      </c>
      <c r="Y4" s="28">
        <f>SUM(R4:X4)</f>
        <v>1.3</v>
      </c>
      <c r="Z4" s="1" t="s">
        <v>89</v>
      </c>
      <c r="AA4" s="1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customFormat="1" ht="15.75" customHeight="1">
      <c r="A5" s="38"/>
      <c r="B5" s="29" t="s">
        <v>3</v>
      </c>
      <c r="C5" s="48">
        <f t="shared" ref="C5:I5" si="3">C8+C6</f>
        <v>11072</v>
      </c>
      <c r="D5" s="48">
        <f t="shared" si="3"/>
        <v>9951</v>
      </c>
      <c r="E5" s="48">
        <f t="shared" si="3"/>
        <v>9793</v>
      </c>
      <c r="F5" s="48">
        <f t="shared" si="3"/>
        <v>11154</v>
      </c>
      <c r="G5" s="48">
        <f t="shared" si="3"/>
        <v>13348</v>
      </c>
      <c r="H5" s="48">
        <f t="shared" si="3"/>
        <v>15134</v>
      </c>
      <c r="I5" s="48">
        <f t="shared" si="3"/>
        <v>16693</v>
      </c>
      <c r="J5" s="48">
        <f>SUM(C5:I5)</f>
        <v>87145</v>
      </c>
      <c r="K5" s="48">
        <f t="shared" ref="K5:Q5" si="4">K8+K6</f>
        <v>19</v>
      </c>
      <c r="L5" s="48">
        <f t="shared" si="4"/>
        <v>251</v>
      </c>
      <c r="M5" s="48">
        <f t="shared" si="4"/>
        <v>797</v>
      </c>
      <c r="N5" s="48">
        <f t="shared" si="4"/>
        <v>1023</v>
      </c>
      <c r="O5" s="48">
        <f t="shared" si="4"/>
        <v>606</v>
      </c>
      <c r="P5" s="48">
        <f t="shared" si="4"/>
        <v>174</v>
      </c>
      <c r="Q5" s="48">
        <f t="shared" si="4"/>
        <v>4</v>
      </c>
      <c r="R5" s="30">
        <f t="shared" ref="R5:X41" si="5">ROUND(K5/C5*5,2)</f>
        <v>0.01</v>
      </c>
      <c r="S5" s="30">
        <f t="shared" si="5"/>
        <v>0.13</v>
      </c>
      <c r="T5" s="30">
        <f t="shared" si="5"/>
        <v>0.41</v>
      </c>
      <c r="U5" s="30">
        <f t="shared" si="5"/>
        <v>0.46</v>
      </c>
      <c r="V5" s="30">
        <f t="shared" si="5"/>
        <v>0.23</v>
      </c>
      <c r="W5" s="30">
        <f t="shared" si="5"/>
        <v>0.06</v>
      </c>
      <c r="X5" s="30">
        <f t="shared" si="5"/>
        <v>0</v>
      </c>
      <c r="Y5" s="54">
        <f t="shared" ref="Y5:Y56" si="6">SUM(R5:X5)</f>
        <v>1.3</v>
      </c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5.75" customHeight="1">
      <c r="A6" s="38"/>
      <c r="B6" s="24" t="s">
        <v>71</v>
      </c>
      <c r="C6" s="49">
        <f>C7</f>
        <v>7004</v>
      </c>
      <c r="D6" s="49">
        <f t="shared" ref="D6:I6" si="7">D7</f>
        <v>6558</v>
      </c>
      <c r="E6" s="49">
        <f t="shared" si="7"/>
        <v>6445</v>
      </c>
      <c r="F6" s="49">
        <f t="shared" si="7"/>
        <v>7250</v>
      </c>
      <c r="G6" s="49">
        <f t="shared" si="7"/>
        <v>8576</v>
      </c>
      <c r="H6" s="49">
        <f t="shared" si="7"/>
        <v>9782</v>
      </c>
      <c r="I6" s="49">
        <f t="shared" si="7"/>
        <v>10894</v>
      </c>
      <c r="J6" s="49">
        <f t="shared" ref="J6:J56" si="8">SUM(C6:I6)</f>
        <v>56509</v>
      </c>
      <c r="K6" s="49">
        <f>K7</f>
        <v>12</v>
      </c>
      <c r="L6" s="49">
        <f t="shared" ref="L6:Q6" si="9">L7</f>
        <v>141</v>
      </c>
      <c r="M6" s="49">
        <f t="shared" si="9"/>
        <v>506</v>
      </c>
      <c r="N6" s="49">
        <f t="shared" si="9"/>
        <v>695</v>
      </c>
      <c r="O6" s="49">
        <f t="shared" si="9"/>
        <v>385</v>
      </c>
      <c r="P6" s="49">
        <f t="shared" si="9"/>
        <v>131</v>
      </c>
      <c r="Q6" s="49">
        <f t="shared" si="9"/>
        <v>3</v>
      </c>
      <c r="R6" s="32">
        <f t="shared" si="5"/>
        <v>0.01</v>
      </c>
      <c r="S6" s="32">
        <f t="shared" si="5"/>
        <v>0.11</v>
      </c>
      <c r="T6" s="32">
        <f t="shared" si="5"/>
        <v>0.39</v>
      </c>
      <c r="U6" s="32">
        <f t="shared" si="5"/>
        <v>0.48</v>
      </c>
      <c r="V6" s="32">
        <f t="shared" si="5"/>
        <v>0.22</v>
      </c>
      <c r="W6" s="32">
        <f t="shared" si="5"/>
        <v>7.0000000000000007E-2</v>
      </c>
      <c r="X6" s="32">
        <f t="shared" si="5"/>
        <v>0</v>
      </c>
      <c r="Y6" s="54">
        <f t="shared" si="6"/>
        <v>1.28</v>
      </c>
    </row>
    <row r="7" spans="1:41" ht="15.75" customHeight="1">
      <c r="A7" s="38"/>
      <c r="B7" s="33" t="s">
        <v>76</v>
      </c>
      <c r="C7" s="41">
        <v>7004</v>
      </c>
      <c r="D7" s="41">
        <v>6558</v>
      </c>
      <c r="E7" s="41">
        <v>6445</v>
      </c>
      <c r="F7" s="41">
        <v>7250</v>
      </c>
      <c r="G7" s="41">
        <v>8576</v>
      </c>
      <c r="H7" s="41">
        <v>9782</v>
      </c>
      <c r="I7" s="41">
        <v>10894</v>
      </c>
      <c r="J7" s="26">
        <f t="shared" si="8"/>
        <v>56509</v>
      </c>
      <c r="K7" s="47">
        <v>12</v>
      </c>
      <c r="L7" s="47">
        <v>141</v>
      </c>
      <c r="M7" s="47">
        <v>506</v>
      </c>
      <c r="N7" s="47">
        <v>695</v>
      </c>
      <c r="O7" s="47">
        <v>385</v>
      </c>
      <c r="P7" s="47">
        <v>131</v>
      </c>
      <c r="Q7" s="47">
        <v>3</v>
      </c>
      <c r="R7" s="27">
        <f t="shared" si="5"/>
        <v>0.01</v>
      </c>
      <c r="S7" s="27">
        <f t="shared" si="5"/>
        <v>0.11</v>
      </c>
      <c r="T7" s="27">
        <f t="shared" si="5"/>
        <v>0.39</v>
      </c>
      <c r="U7" s="27">
        <f t="shared" si="5"/>
        <v>0.48</v>
      </c>
      <c r="V7" s="27">
        <f t="shared" si="5"/>
        <v>0.22</v>
      </c>
      <c r="W7" s="27">
        <f t="shared" si="5"/>
        <v>7.0000000000000007E-2</v>
      </c>
      <c r="X7" s="27">
        <f t="shared" si="5"/>
        <v>0</v>
      </c>
      <c r="Y7" s="54">
        <f t="shared" si="6"/>
        <v>1.28</v>
      </c>
    </row>
    <row r="8" spans="1:41" ht="15.75" customHeight="1">
      <c r="A8" s="38"/>
      <c r="B8" s="24" t="s">
        <v>70</v>
      </c>
      <c r="C8" s="49">
        <f t="shared" ref="C8:Q8" si="10">SUM(C9:C15)</f>
        <v>4068</v>
      </c>
      <c r="D8" s="49">
        <f t="shared" si="10"/>
        <v>3393</v>
      </c>
      <c r="E8" s="49">
        <f t="shared" si="10"/>
        <v>3348</v>
      </c>
      <c r="F8" s="49">
        <f t="shared" si="10"/>
        <v>3904</v>
      </c>
      <c r="G8" s="49">
        <f t="shared" si="10"/>
        <v>4772</v>
      </c>
      <c r="H8" s="49">
        <f t="shared" si="10"/>
        <v>5352</v>
      </c>
      <c r="I8" s="49">
        <f t="shared" si="10"/>
        <v>5799</v>
      </c>
      <c r="J8" s="49">
        <f t="shared" si="8"/>
        <v>30636</v>
      </c>
      <c r="K8" s="49">
        <f t="shared" si="10"/>
        <v>7</v>
      </c>
      <c r="L8" s="49">
        <f t="shared" si="10"/>
        <v>110</v>
      </c>
      <c r="M8" s="49">
        <f t="shared" si="10"/>
        <v>291</v>
      </c>
      <c r="N8" s="49">
        <f t="shared" si="10"/>
        <v>328</v>
      </c>
      <c r="O8" s="49">
        <f t="shared" si="10"/>
        <v>221</v>
      </c>
      <c r="P8" s="49">
        <f t="shared" si="10"/>
        <v>43</v>
      </c>
      <c r="Q8" s="49">
        <f t="shared" si="10"/>
        <v>1</v>
      </c>
      <c r="R8" s="32">
        <f t="shared" si="5"/>
        <v>0.01</v>
      </c>
      <c r="S8" s="32">
        <f t="shared" si="5"/>
        <v>0.16</v>
      </c>
      <c r="T8" s="32">
        <f t="shared" si="5"/>
        <v>0.43</v>
      </c>
      <c r="U8" s="32">
        <f t="shared" si="5"/>
        <v>0.42</v>
      </c>
      <c r="V8" s="32">
        <f t="shared" si="5"/>
        <v>0.23</v>
      </c>
      <c r="W8" s="32">
        <f t="shared" si="5"/>
        <v>0.04</v>
      </c>
      <c r="X8" s="32">
        <f t="shared" si="5"/>
        <v>0</v>
      </c>
      <c r="Y8" s="54">
        <f t="shared" si="6"/>
        <v>1.29</v>
      </c>
    </row>
    <row r="9" spans="1:41" ht="15.75" customHeight="1">
      <c r="A9" s="38"/>
      <c r="B9" s="19" t="s">
        <v>51</v>
      </c>
      <c r="C9" s="41">
        <v>407</v>
      </c>
      <c r="D9" s="50">
        <v>330</v>
      </c>
      <c r="E9" s="50">
        <v>346</v>
      </c>
      <c r="F9" s="50">
        <v>424</v>
      </c>
      <c r="G9" s="50">
        <v>550</v>
      </c>
      <c r="H9" s="50">
        <v>627</v>
      </c>
      <c r="I9" s="50">
        <v>655</v>
      </c>
      <c r="J9" s="26">
        <f t="shared" si="8"/>
        <v>3339</v>
      </c>
      <c r="K9" s="47">
        <v>0</v>
      </c>
      <c r="L9" s="51">
        <v>12</v>
      </c>
      <c r="M9" s="51">
        <v>23</v>
      </c>
      <c r="N9" s="51">
        <v>25</v>
      </c>
      <c r="O9" s="51">
        <v>25</v>
      </c>
      <c r="P9" s="51">
        <v>1</v>
      </c>
      <c r="Q9" s="51">
        <v>0</v>
      </c>
      <c r="R9" s="34">
        <f t="shared" si="5"/>
        <v>0</v>
      </c>
      <c r="S9" s="34">
        <f t="shared" si="5"/>
        <v>0.18</v>
      </c>
      <c r="T9" s="34">
        <f t="shared" si="5"/>
        <v>0.33</v>
      </c>
      <c r="U9" s="34">
        <f t="shared" si="5"/>
        <v>0.28999999999999998</v>
      </c>
      <c r="V9" s="34">
        <f t="shared" si="5"/>
        <v>0.23</v>
      </c>
      <c r="W9" s="34">
        <f t="shared" si="5"/>
        <v>0.01</v>
      </c>
      <c r="X9" s="34">
        <f t="shared" si="5"/>
        <v>0</v>
      </c>
      <c r="Y9" s="54">
        <f t="shared" si="6"/>
        <v>1.04</v>
      </c>
    </row>
    <row r="10" spans="1:41" ht="15.75" customHeight="1">
      <c r="A10" s="38"/>
      <c r="B10" s="35" t="s">
        <v>81</v>
      </c>
      <c r="C10" s="41">
        <v>1497</v>
      </c>
      <c r="D10" s="50">
        <v>1233</v>
      </c>
      <c r="E10" s="50">
        <v>1232</v>
      </c>
      <c r="F10" s="50">
        <v>1455</v>
      </c>
      <c r="G10" s="50">
        <v>1762</v>
      </c>
      <c r="H10" s="50">
        <v>1966</v>
      </c>
      <c r="I10" s="50">
        <v>2031</v>
      </c>
      <c r="J10" s="26">
        <f>SUM(C10:I10)</f>
        <v>11176</v>
      </c>
      <c r="K10" s="47">
        <v>4</v>
      </c>
      <c r="L10" s="51">
        <v>41</v>
      </c>
      <c r="M10" s="51">
        <v>127</v>
      </c>
      <c r="N10" s="51">
        <v>136</v>
      </c>
      <c r="O10" s="51">
        <v>74</v>
      </c>
      <c r="P10" s="51">
        <v>22</v>
      </c>
      <c r="Q10" s="51">
        <v>1</v>
      </c>
      <c r="R10" s="34">
        <f t="shared" si="5"/>
        <v>0.01</v>
      </c>
      <c r="S10" s="34">
        <f t="shared" si="5"/>
        <v>0.17</v>
      </c>
      <c r="T10" s="34">
        <f t="shared" si="5"/>
        <v>0.52</v>
      </c>
      <c r="U10" s="34">
        <f t="shared" si="5"/>
        <v>0.47</v>
      </c>
      <c r="V10" s="34">
        <f t="shared" si="5"/>
        <v>0.21</v>
      </c>
      <c r="W10" s="34">
        <f t="shared" si="5"/>
        <v>0.06</v>
      </c>
      <c r="X10" s="34">
        <f t="shared" si="5"/>
        <v>0</v>
      </c>
      <c r="Y10" s="54">
        <f t="shared" si="6"/>
        <v>1.44</v>
      </c>
      <c r="AD10" s="9"/>
    </row>
    <row r="11" spans="1:41" ht="15.75" customHeight="1">
      <c r="A11" s="38"/>
      <c r="B11" s="19" t="s">
        <v>4</v>
      </c>
      <c r="C11" s="41">
        <v>319</v>
      </c>
      <c r="D11" s="50">
        <v>211</v>
      </c>
      <c r="E11" s="50">
        <v>239</v>
      </c>
      <c r="F11" s="50">
        <v>267</v>
      </c>
      <c r="G11" s="50">
        <v>396</v>
      </c>
      <c r="H11" s="50">
        <v>402</v>
      </c>
      <c r="I11" s="50">
        <v>522</v>
      </c>
      <c r="J11" s="26">
        <f t="shared" si="8"/>
        <v>2356</v>
      </c>
      <c r="K11" s="47">
        <v>0</v>
      </c>
      <c r="L11" s="51">
        <v>8</v>
      </c>
      <c r="M11" s="51">
        <v>19</v>
      </c>
      <c r="N11" s="51">
        <v>18</v>
      </c>
      <c r="O11" s="51">
        <v>16</v>
      </c>
      <c r="P11" s="51">
        <v>3</v>
      </c>
      <c r="Q11" s="51">
        <v>0</v>
      </c>
      <c r="R11" s="34">
        <f t="shared" si="5"/>
        <v>0</v>
      </c>
      <c r="S11" s="34">
        <f t="shared" si="5"/>
        <v>0.19</v>
      </c>
      <c r="T11" s="34">
        <f t="shared" si="5"/>
        <v>0.4</v>
      </c>
      <c r="U11" s="34">
        <f t="shared" si="5"/>
        <v>0.34</v>
      </c>
      <c r="V11" s="34">
        <f t="shared" si="5"/>
        <v>0.2</v>
      </c>
      <c r="W11" s="34">
        <f t="shared" si="5"/>
        <v>0.04</v>
      </c>
      <c r="X11" s="34">
        <f t="shared" si="5"/>
        <v>0</v>
      </c>
      <c r="Y11" s="54">
        <f t="shared" si="6"/>
        <v>1.1700000000000002</v>
      </c>
    </row>
    <row r="12" spans="1:41" ht="15.75" customHeight="1">
      <c r="A12" s="38"/>
      <c r="B12" s="19" t="s">
        <v>7</v>
      </c>
      <c r="C12" s="41">
        <v>78</v>
      </c>
      <c r="D12" s="50">
        <v>51</v>
      </c>
      <c r="E12" s="50">
        <v>52</v>
      </c>
      <c r="F12" s="50">
        <v>71</v>
      </c>
      <c r="G12" s="50">
        <v>91</v>
      </c>
      <c r="H12" s="50">
        <v>108</v>
      </c>
      <c r="I12" s="50">
        <v>120</v>
      </c>
      <c r="J12" s="26">
        <f t="shared" si="8"/>
        <v>571</v>
      </c>
      <c r="K12" s="47">
        <v>1</v>
      </c>
      <c r="L12" s="51">
        <v>4</v>
      </c>
      <c r="M12" s="51">
        <v>8</v>
      </c>
      <c r="N12" s="51">
        <v>2</v>
      </c>
      <c r="O12" s="51">
        <v>6</v>
      </c>
      <c r="P12" s="51">
        <v>1</v>
      </c>
      <c r="Q12" s="51">
        <v>0</v>
      </c>
      <c r="R12" s="34">
        <f t="shared" si="5"/>
        <v>0.06</v>
      </c>
      <c r="S12" s="34">
        <f t="shared" si="5"/>
        <v>0.39</v>
      </c>
      <c r="T12" s="34">
        <f t="shared" si="5"/>
        <v>0.77</v>
      </c>
      <c r="U12" s="34">
        <f t="shared" si="5"/>
        <v>0.14000000000000001</v>
      </c>
      <c r="V12" s="34">
        <f t="shared" si="5"/>
        <v>0.33</v>
      </c>
      <c r="W12" s="34">
        <f t="shared" si="5"/>
        <v>0.05</v>
      </c>
      <c r="X12" s="34">
        <f t="shared" si="5"/>
        <v>0</v>
      </c>
      <c r="Y12" s="54">
        <f t="shared" si="6"/>
        <v>1.74</v>
      </c>
    </row>
    <row r="13" spans="1:41" ht="15.75" customHeight="1">
      <c r="A13" s="38"/>
      <c r="B13" s="19" t="s">
        <v>8</v>
      </c>
      <c r="C13" s="41">
        <v>247</v>
      </c>
      <c r="D13" s="50">
        <v>170</v>
      </c>
      <c r="E13" s="50">
        <v>202</v>
      </c>
      <c r="F13" s="50">
        <v>184</v>
      </c>
      <c r="G13" s="50">
        <v>240</v>
      </c>
      <c r="H13" s="50">
        <v>290</v>
      </c>
      <c r="I13" s="50">
        <v>328</v>
      </c>
      <c r="J13" s="26">
        <f t="shared" si="8"/>
        <v>1661</v>
      </c>
      <c r="K13" s="47">
        <v>0</v>
      </c>
      <c r="L13" s="51">
        <v>4</v>
      </c>
      <c r="M13" s="51">
        <v>15</v>
      </c>
      <c r="N13" s="51">
        <v>25</v>
      </c>
      <c r="O13" s="51">
        <v>15</v>
      </c>
      <c r="P13" s="51">
        <v>4</v>
      </c>
      <c r="Q13" s="51">
        <v>0</v>
      </c>
      <c r="R13" s="34">
        <f t="shared" si="5"/>
        <v>0</v>
      </c>
      <c r="S13" s="34">
        <f t="shared" si="5"/>
        <v>0.12</v>
      </c>
      <c r="T13" s="34">
        <f t="shared" si="5"/>
        <v>0.37</v>
      </c>
      <c r="U13" s="34">
        <f t="shared" si="5"/>
        <v>0.68</v>
      </c>
      <c r="V13" s="34">
        <f t="shared" si="5"/>
        <v>0.31</v>
      </c>
      <c r="W13" s="34">
        <f t="shared" si="5"/>
        <v>7.0000000000000007E-2</v>
      </c>
      <c r="X13" s="34">
        <f t="shared" si="5"/>
        <v>0</v>
      </c>
      <c r="Y13" s="54">
        <f t="shared" si="6"/>
        <v>1.55</v>
      </c>
    </row>
    <row r="14" spans="1:41" ht="15.75" customHeight="1">
      <c r="A14" s="38"/>
      <c r="B14" s="19" t="s">
        <v>5</v>
      </c>
      <c r="C14" s="41">
        <v>729</v>
      </c>
      <c r="D14" s="50">
        <v>510</v>
      </c>
      <c r="E14" s="50">
        <v>624</v>
      </c>
      <c r="F14" s="50">
        <v>756</v>
      </c>
      <c r="G14" s="50">
        <v>885</v>
      </c>
      <c r="H14" s="50">
        <v>1061</v>
      </c>
      <c r="I14" s="50">
        <v>1114</v>
      </c>
      <c r="J14" s="26">
        <f t="shared" si="8"/>
        <v>5679</v>
      </c>
      <c r="K14" s="47">
        <v>1</v>
      </c>
      <c r="L14" s="51">
        <v>22</v>
      </c>
      <c r="M14" s="51">
        <v>49</v>
      </c>
      <c r="N14" s="51">
        <v>64</v>
      </c>
      <c r="O14" s="51">
        <v>41</v>
      </c>
      <c r="P14" s="51">
        <v>4</v>
      </c>
      <c r="Q14" s="51">
        <v>0</v>
      </c>
      <c r="R14" s="34">
        <f t="shared" si="5"/>
        <v>0.01</v>
      </c>
      <c r="S14" s="34">
        <f t="shared" si="5"/>
        <v>0.22</v>
      </c>
      <c r="T14" s="34">
        <f t="shared" si="5"/>
        <v>0.39</v>
      </c>
      <c r="U14" s="34">
        <f t="shared" si="5"/>
        <v>0.42</v>
      </c>
      <c r="V14" s="34">
        <f t="shared" si="5"/>
        <v>0.23</v>
      </c>
      <c r="W14" s="34">
        <f t="shared" si="5"/>
        <v>0.02</v>
      </c>
      <c r="X14" s="34">
        <f t="shared" si="5"/>
        <v>0</v>
      </c>
      <c r="Y14" s="54">
        <f t="shared" si="6"/>
        <v>1.29</v>
      </c>
    </row>
    <row r="15" spans="1:41" ht="15.75" customHeight="1">
      <c r="A15" s="38"/>
      <c r="B15" s="19" t="s">
        <v>6</v>
      </c>
      <c r="C15" s="41">
        <v>791</v>
      </c>
      <c r="D15" s="50">
        <v>888</v>
      </c>
      <c r="E15" s="50">
        <v>653</v>
      </c>
      <c r="F15" s="50">
        <v>747</v>
      </c>
      <c r="G15" s="50">
        <v>848</v>
      </c>
      <c r="H15" s="50">
        <v>898</v>
      </c>
      <c r="I15" s="50">
        <v>1029</v>
      </c>
      <c r="J15" s="26">
        <f t="shared" si="8"/>
        <v>5854</v>
      </c>
      <c r="K15" s="47">
        <v>1</v>
      </c>
      <c r="L15" s="51">
        <v>19</v>
      </c>
      <c r="M15" s="51">
        <v>50</v>
      </c>
      <c r="N15" s="51">
        <v>58</v>
      </c>
      <c r="O15" s="51">
        <v>44</v>
      </c>
      <c r="P15" s="51">
        <v>8</v>
      </c>
      <c r="Q15" s="51">
        <v>0</v>
      </c>
      <c r="R15" s="34">
        <f t="shared" si="5"/>
        <v>0.01</v>
      </c>
      <c r="S15" s="34">
        <f t="shared" si="5"/>
        <v>0.11</v>
      </c>
      <c r="T15" s="34">
        <f t="shared" si="5"/>
        <v>0.38</v>
      </c>
      <c r="U15" s="34">
        <f t="shared" si="5"/>
        <v>0.39</v>
      </c>
      <c r="V15" s="34">
        <f t="shared" si="5"/>
        <v>0.26</v>
      </c>
      <c r="W15" s="34">
        <f t="shared" si="5"/>
        <v>0.04</v>
      </c>
      <c r="X15" s="34">
        <f t="shared" si="5"/>
        <v>0</v>
      </c>
      <c r="Y15" s="54">
        <f t="shared" si="6"/>
        <v>1.19</v>
      </c>
    </row>
    <row r="16" spans="1:41" ht="15.75" customHeight="1">
      <c r="A16" s="38"/>
      <c r="B16" s="36" t="s">
        <v>77</v>
      </c>
      <c r="C16" s="48">
        <f>C17</f>
        <v>4488</v>
      </c>
      <c r="D16" s="48">
        <f t="shared" ref="D16:I16" si="11">D17</f>
        <v>3545</v>
      </c>
      <c r="E16" s="48">
        <f t="shared" si="11"/>
        <v>4016</v>
      </c>
      <c r="F16" s="48">
        <f t="shared" si="11"/>
        <v>4701</v>
      </c>
      <c r="G16" s="48">
        <f t="shared" si="11"/>
        <v>5862</v>
      </c>
      <c r="H16" s="48">
        <f t="shared" si="11"/>
        <v>6825</v>
      </c>
      <c r="I16" s="48">
        <f t="shared" si="11"/>
        <v>7116</v>
      </c>
      <c r="J16" s="48">
        <f t="shared" si="8"/>
        <v>36553</v>
      </c>
      <c r="K16" s="48">
        <f>K17</f>
        <v>14</v>
      </c>
      <c r="L16" s="48">
        <f t="shared" ref="L16:Q16" si="12">L17</f>
        <v>111</v>
      </c>
      <c r="M16" s="48">
        <f t="shared" si="12"/>
        <v>339</v>
      </c>
      <c r="N16" s="48">
        <f t="shared" si="12"/>
        <v>386</v>
      </c>
      <c r="O16" s="48">
        <f t="shared" si="12"/>
        <v>280</v>
      </c>
      <c r="P16" s="48">
        <f t="shared" si="12"/>
        <v>64</v>
      </c>
      <c r="Q16" s="48">
        <f t="shared" si="12"/>
        <v>2</v>
      </c>
      <c r="R16" s="30">
        <f t="shared" si="5"/>
        <v>0.02</v>
      </c>
      <c r="S16" s="30">
        <f t="shared" si="5"/>
        <v>0.16</v>
      </c>
      <c r="T16" s="30">
        <f t="shared" si="5"/>
        <v>0.42</v>
      </c>
      <c r="U16" s="30">
        <f t="shared" si="5"/>
        <v>0.41</v>
      </c>
      <c r="V16" s="30">
        <f t="shared" si="5"/>
        <v>0.24</v>
      </c>
      <c r="W16" s="30">
        <f t="shared" si="5"/>
        <v>0.05</v>
      </c>
      <c r="X16" s="30">
        <f t="shared" si="5"/>
        <v>0</v>
      </c>
      <c r="Y16" s="54">
        <f t="shared" si="6"/>
        <v>1.3</v>
      </c>
    </row>
    <row r="17" spans="1:25" ht="15.75" customHeight="1">
      <c r="A17" s="38"/>
      <c r="B17" s="24" t="s">
        <v>80</v>
      </c>
      <c r="C17" s="49">
        <f>SUM(C18:C21)</f>
        <v>4488</v>
      </c>
      <c r="D17" s="49">
        <f t="shared" ref="D17:I17" si="13">SUM(D18:D21)</f>
        <v>3545</v>
      </c>
      <c r="E17" s="49">
        <f t="shared" si="13"/>
        <v>4016</v>
      </c>
      <c r="F17" s="49">
        <f t="shared" si="13"/>
        <v>4701</v>
      </c>
      <c r="G17" s="49">
        <f t="shared" si="13"/>
        <v>5862</v>
      </c>
      <c r="H17" s="49">
        <f t="shared" si="13"/>
        <v>6825</v>
      </c>
      <c r="I17" s="49">
        <f t="shared" si="13"/>
        <v>7116</v>
      </c>
      <c r="J17" s="49">
        <f t="shared" si="8"/>
        <v>36553</v>
      </c>
      <c r="K17" s="49">
        <f>SUM(K18:K21)</f>
        <v>14</v>
      </c>
      <c r="L17" s="49">
        <f t="shared" ref="L17:Q17" si="14">SUM(L18:L21)</f>
        <v>111</v>
      </c>
      <c r="M17" s="49">
        <f t="shared" si="14"/>
        <v>339</v>
      </c>
      <c r="N17" s="49">
        <f t="shared" si="14"/>
        <v>386</v>
      </c>
      <c r="O17" s="49">
        <f t="shared" si="14"/>
        <v>280</v>
      </c>
      <c r="P17" s="49">
        <f t="shared" si="14"/>
        <v>64</v>
      </c>
      <c r="Q17" s="49">
        <f t="shared" si="14"/>
        <v>2</v>
      </c>
      <c r="R17" s="32">
        <f t="shared" si="5"/>
        <v>0.02</v>
      </c>
      <c r="S17" s="32">
        <f t="shared" si="5"/>
        <v>0.16</v>
      </c>
      <c r="T17" s="32">
        <f t="shared" si="5"/>
        <v>0.42</v>
      </c>
      <c r="U17" s="32">
        <f t="shared" si="5"/>
        <v>0.41</v>
      </c>
      <c r="V17" s="32">
        <f t="shared" si="5"/>
        <v>0.24</v>
      </c>
      <c r="W17" s="32">
        <f t="shared" si="5"/>
        <v>0.05</v>
      </c>
      <c r="X17" s="32">
        <f t="shared" si="5"/>
        <v>0</v>
      </c>
      <c r="Y17" s="54">
        <f t="shared" si="6"/>
        <v>1.3</v>
      </c>
    </row>
    <row r="18" spans="1:25" ht="15.75" customHeight="1">
      <c r="A18" s="38"/>
      <c r="B18" s="19" t="s">
        <v>9</v>
      </c>
      <c r="C18" s="50">
        <v>2016</v>
      </c>
      <c r="D18" s="50">
        <v>1554</v>
      </c>
      <c r="E18" s="50">
        <v>1656</v>
      </c>
      <c r="F18" s="50">
        <v>1928</v>
      </c>
      <c r="G18" s="50">
        <v>2415</v>
      </c>
      <c r="H18" s="50">
        <v>2882</v>
      </c>
      <c r="I18" s="50">
        <v>3061</v>
      </c>
      <c r="J18" s="26">
        <f t="shared" si="8"/>
        <v>15512</v>
      </c>
      <c r="K18" s="47">
        <v>5</v>
      </c>
      <c r="L18" s="51">
        <v>46</v>
      </c>
      <c r="M18" s="51">
        <v>146</v>
      </c>
      <c r="N18" s="51">
        <v>159</v>
      </c>
      <c r="O18" s="51">
        <v>109</v>
      </c>
      <c r="P18" s="51">
        <v>26</v>
      </c>
      <c r="Q18" s="51">
        <v>1</v>
      </c>
      <c r="R18" s="34">
        <f t="shared" si="5"/>
        <v>0.01</v>
      </c>
      <c r="S18" s="34">
        <f t="shared" si="5"/>
        <v>0.15</v>
      </c>
      <c r="T18" s="34">
        <f t="shared" si="5"/>
        <v>0.44</v>
      </c>
      <c r="U18" s="34">
        <f t="shared" si="5"/>
        <v>0.41</v>
      </c>
      <c r="V18" s="34">
        <f t="shared" si="5"/>
        <v>0.23</v>
      </c>
      <c r="W18" s="34">
        <f t="shared" si="5"/>
        <v>0.05</v>
      </c>
      <c r="X18" s="34">
        <f t="shared" si="5"/>
        <v>0</v>
      </c>
      <c r="Y18" s="54">
        <f t="shared" si="6"/>
        <v>1.29</v>
      </c>
    </row>
    <row r="19" spans="1:25" ht="15.75" customHeight="1">
      <c r="A19" s="38"/>
      <c r="B19" s="19" t="s">
        <v>78</v>
      </c>
      <c r="C19" s="50">
        <v>2016</v>
      </c>
      <c r="D19" s="50">
        <v>1699</v>
      </c>
      <c r="E19" s="50">
        <v>1918</v>
      </c>
      <c r="F19" s="50">
        <v>2229</v>
      </c>
      <c r="G19" s="50">
        <v>2742</v>
      </c>
      <c r="H19" s="50">
        <v>3187</v>
      </c>
      <c r="I19" s="50">
        <v>3317</v>
      </c>
      <c r="J19" s="26">
        <f t="shared" si="8"/>
        <v>17108</v>
      </c>
      <c r="K19" s="47">
        <v>7</v>
      </c>
      <c r="L19" s="51">
        <v>51</v>
      </c>
      <c r="M19" s="51">
        <v>153</v>
      </c>
      <c r="N19" s="51">
        <v>187</v>
      </c>
      <c r="O19" s="51">
        <v>133</v>
      </c>
      <c r="P19" s="51">
        <v>33</v>
      </c>
      <c r="Q19" s="51">
        <v>1</v>
      </c>
      <c r="R19" s="34">
        <f t="shared" si="5"/>
        <v>0.02</v>
      </c>
      <c r="S19" s="34">
        <f t="shared" si="5"/>
        <v>0.15</v>
      </c>
      <c r="T19" s="34">
        <f t="shared" si="5"/>
        <v>0.4</v>
      </c>
      <c r="U19" s="34">
        <f t="shared" si="5"/>
        <v>0.42</v>
      </c>
      <c r="V19" s="34">
        <f t="shared" si="5"/>
        <v>0.24</v>
      </c>
      <c r="W19" s="34">
        <f t="shared" si="5"/>
        <v>0.05</v>
      </c>
      <c r="X19" s="34">
        <f t="shared" si="5"/>
        <v>0</v>
      </c>
      <c r="Y19" s="54">
        <f t="shared" si="6"/>
        <v>1.28</v>
      </c>
    </row>
    <row r="20" spans="1:25" ht="15.75" customHeight="1">
      <c r="A20" s="38"/>
      <c r="B20" s="19" t="s">
        <v>79</v>
      </c>
      <c r="C20" s="50">
        <v>393</v>
      </c>
      <c r="D20" s="50">
        <v>252</v>
      </c>
      <c r="E20" s="50">
        <v>391</v>
      </c>
      <c r="F20" s="50">
        <v>484</v>
      </c>
      <c r="G20" s="50">
        <v>614</v>
      </c>
      <c r="H20" s="50">
        <v>658</v>
      </c>
      <c r="I20" s="50">
        <v>634</v>
      </c>
      <c r="J20" s="26">
        <f t="shared" si="8"/>
        <v>3426</v>
      </c>
      <c r="K20" s="47">
        <v>2</v>
      </c>
      <c r="L20" s="51">
        <v>12</v>
      </c>
      <c r="M20" s="51">
        <v>37</v>
      </c>
      <c r="N20" s="51">
        <v>37</v>
      </c>
      <c r="O20" s="51">
        <v>33</v>
      </c>
      <c r="P20" s="51">
        <v>5</v>
      </c>
      <c r="Q20" s="51">
        <v>0</v>
      </c>
      <c r="R20" s="34">
        <f t="shared" si="5"/>
        <v>0.03</v>
      </c>
      <c r="S20" s="34">
        <f t="shared" si="5"/>
        <v>0.24</v>
      </c>
      <c r="T20" s="34">
        <f t="shared" si="5"/>
        <v>0.47</v>
      </c>
      <c r="U20" s="34">
        <f t="shared" si="5"/>
        <v>0.38</v>
      </c>
      <c r="V20" s="34">
        <f t="shared" si="5"/>
        <v>0.27</v>
      </c>
      <c r="W20" s="34">
        <f t="shared" si="5"/>
        <v>0.04</v>
      </c>
      <c r="X20" s="34">
        <f t="shared" si="5"/>
        <v>0</v>
      </c>
      <c r="Y20" s="54">
        <f t="shared" si="6"/>
        <v>1.4300000000000002</v>
      </c>
    </row>
    <row r="21" spans="1:25" ht="15.75" customHeight="1">
      <c r="A21" s="38"/>
      <c r="B21" s="19" t="s">
        <v>52</v>
      </c>
      <c r="C21" s="50">
        <v>63</v>
      </c>
      <c r="D21" s="50">
        <v>40</v>
      </c>
      <c r="E21" s="50">
        <v>51</v>
      </c>
      <c r="F21" s="50">
        <v>60</v>
      </c>
      <c r="G21" s="50">
        <v>91</v>
      </c>
      <c r="H21" s="50">
        <v>98</v>
      </c>
      <c r="I21" s="50">
        <v>104</v>
      </c>
      <c r="J21" s="26">
        <f t="shared" si="8"/>
        <v>507</v>
      </c>
      <c r="K21" s="47">
        <v>0</v>
      </c>
      <c r="L21" s="51">
        <v>2</v>
      </c>
      <c r="M21" s="51">
        <v>3</v>
      </c>
      <c r="N21" s="51">
        <v>3</v>
      </c>
      <c r="O21" s="51">
        <v>5</v>
      </c>
      <c r="P21" s="51">
        <v>0</v>
      </c>
      <c r="Q21" s="51">
        <v>0</v>
      </c>
      <c r="R21" s="34">
        <f t="shared" si="5"/>
        <v>0</v>
      </c>
      <c r="S21" s="34">
        <f t="shared" si="5"/>
        <v>0.25</v>
      </c>
      <c r="T21" s="34">
        <f t="shared" si="5"/>
        <v>0.28999999999999998</v>
      </c>
      <c r="U21" s="34">
        <f t="shared" si="5"/>
        <v>0.25</v>
      </c>
      <c r="V21" s="34">
        <f t="shared" si="5"/>
        <v>0.27</v>
      </c>
      <c r="W21" s="34">
        <f t="shared" si="5"/>
        <v>0</v>
      </c>
      <c r="X21" s="34">
        <f t="shared" si="5"/>
        <v>0</v>
      </c>
      <c r="Y21" s="54">
        <f t="shared" si="6"/>
        <v>1.06</v>
      </c>
    </row>
    <row r="22" spans="1:25" ht="15.75" customHeight="1">
      <c r="A22" s="38"/>
      <c r="B22" s="36" t="s">
        <v>10</v>
      </c>
      <c r="C22" s="48">
        <f t="shared" ref="C22:Q22" si="15">C23</f>
        <v>2603</v>
      </c>
      <c r="D22" s="48">
        <f t="shared" si="15"/>
        <v>1779</v>
      </c>
      <c r="E22" s="48">
        <f t="shared" si="15"/>
        <v>2223</v>
      </c>
      <c r="F22" s="48">
        <f t="shared" si="15"/>
        <v>2703</v>
      </c>
      <c r="G22" s="48">
        <f t="shared" si="15"/>
        <v>3291</v>
      </c>
      <c r="H22" s="48">
        <f t="shared" si="15"/>
        <v>3857</v>
      </c>
      <c r="I22" s="48">
        <f t="shared" si="15"/>
        <v>3984</v>
      </c>
      <c r="J22" s="48">
        <f t="shared" si="8"/>
        <v>20440</v>
      </c>
      <c r="K22" s="48">
        <f t="shared" si="15"/>
        <v>5</v>
      </c>
      <c r="L22" s="48">
        <f t="shared" si="15"/>
        <v>77</v>
      </c>
      <c r="M22" s="48">
        <f t="shared" si="15"/>
        <v>208</v>
      </c>
      <c r="N22" s="48">
        <f t="shared" si="15"/>
        <v>248</v>
      </c>
      <c r="O22" s="48">
        <f t="shared" si="15"/>
        <v>160</v>
      </c>
      <c r="P22" s="48">
        <f t="shared" si="15"/>
        <v>34</v>
      </c>
      <c r="Q22" s="48">
        <f t="shared" si="15"/>
        <v>1</v>
      </c>
      <c r="R22" s="30">
        <f t="shared" si="5"/>
        <v>0.01</v>
      </c>
      <c r="S22" s="30">
        <f t="shared" si="5"/>
        <v>0.22</v>
      </c>
      <c r="T22" s="30">
        <f t="shared" si="5"/>
        <v>0.47</v>
      </c>
      <c r="U22" s="30">
        <f t="shared" si="5"/>
        <v>0.46</v>
      </c>
      <c r="V22" s="30">
        <f t="shared" si="5"/>
        <v>0.24</v>
      </c>
      <c r="W22" s="30">
        <f t="shared" si="5"/>
        <v>0.04</v>
      </c>
      <c r="X22" s="30">
        <f t="shared" si="5"/>
        <v>0</v>
      </c>
      <c r="Y22" s="54">
        <f t="shared" si="6"/>
        <v>1.44</v>
      </c>
    </row>
    <row r="23" spans="1:25" ht="15.75" customHeight="1">
      <c r="A23" s="38"/>
      <c r="B23" s="24" t="s">
        <v>75</v>
      </c>
      <c r="C23" s="49">
        <f t="shared" ref="C23:I23" si="16">SUM(C24:C25)</f>
        <v>2603</v>
      </c>
      <c r="D23" s="49">
        <f t="shared" si="16"/>
        <v>1779</v>
      </c>
      <c r="E23" s="49">
        <f t="shared" si="16"/>
        <v>2223</v>
      </c>
      <c r="F23" s="49">
        <f t="shared" si="16"/>
        <v>2703</v>
      </c>
      <c r="G23" s="49">
        <f t="shared" si="16"/>
        <v>3291</v>
      </c>
      <c r="H23" s="49">
        <f t="shared" si="16"/>
        <v>3857</v>
      </c>
      <c r="I23" s="49">
        <f t="shared" si="16"/>
        <v>3984</v>
      </c>
      <c r="J23" s="49">
        <f t="shared" si="8"/>
        <v>20440</v>
      </c>
      <c r="K23" s="49">
        <f t="shared" ref="K23:Q23" si="17">SUM(K24:K25)</f>
        <v>5</v>
      </c>
      <c r="L23" s="49">
        <f t="shared" si="17"/>
        <v>77</v>
      </c>
      <c r="M23" s="49">
        <f t="shared" si="17"/>
        <v>208</v>
      </c>
      <c r="N23" s="49">
        <f t="shared" si="17"/>
        <v>248</v>
      </c>
      <c r="O23" s="49">
        <f t="shared" si="17"/>
        <v>160</v>
      </c>
      <c r="P23" s="49">
        <f t="shared" si="17"/>
        <v>34</v>
      </c>
      <c r="Q23" s="49">
        <f t="shared" si="17"/>
        <v>1</v>
      </c>
      <c r="R23" s="32">
        <f t="shared" si="5"/>
        <v>0.01</v>
      </c>
      <c r="S23" s="32">
        <f t="shared" si="5"/>
        <v>0.22</v>
      </c>
      <c r="T23" s="32">
        <f t="shared" si="5"/>
        <v>0.47</v>
      </c>
      <c r="U23" s="32">
        <f t="shared" si="5"/>
        <v>0.46</v>
      </c>
      <c r="V23" s="32">
        <f t="shared" si="5"/>
        <v>0.24</v>
      </c>
      <c r="W23" s="32">
        <f t="shared" si="5"/>
        <v>0.04</v>
      </c>
      <c r="X23" s="32">
        <f t="shared" si="5"/>
        <v>0</v>
      </c>
      <c r="Y23" s="54">
        <f t="shared" si="6"/>
        <v>1.44</v>
      </c>
    </row>
    <row r="24" spans="1:25" ht="15.75" customHeight="1">
      <c r="A24" s="38"/>
      <c r="B24" s="19" t="s">
        <v>53</v>
      </c>
      <c r="C24" s="50">
        <v>2259</v>
      </c>
      <c r="D24" s="50">
        <v>1561</v>
      </c>
      <c r="E24" s="50">
        <v>1956</v>
      </c>
      <c r="F24" s="50">
        <v>2366</v>
      </c>
      <c r="G24" s="50">
        <v>2887</v>
      </c>
      <c r="H24" s="50">
        <v>3377</v>
      </c>
      <c r="I24" s="50">
        <v>3508</v>
      </c>
      <c r="J24" s="26">
        <f t="shared" si="8"/>
        <v>17914</v>
      </c>
      <c r="K24" s="47">
        <v>4</v>
      </c>
      <c r="L24" s="51">
        <v>68</v>
      </c>
      <c r="M24" s="51">
        <v>171</v>
      </c>
      <c r="N24" s="51">
        <v>212</v>
      </c>
      <c r="O24" s="51">
        <v>139</v>
      </c>
      <c r="P24" s="51">
        <v>32</v>
      </c>
      <c r="Q24" s="51">
        <v>1</v>
      </c>
      <c r="R24" s="34">
        <f t="shared" si="5"/>
        <v>0.01</v>
      </c>
      <c r="S24" s="34">
        <f t="shared" si="5"/>
        <v>0.22</v>
      </c>
      <c r="T24" s="34">
        <f t="shared" si="5"/>
        <v>0.44</v>
      </c>
      <c r="U24" s="34">
        <f t="shared" si="5"/>
        <v>0.45</v>
      </c>
      <c r="V24" s="34">
        <f t="shared" si="5"/>
        <v>0.24</v>
      </c>
      <c r="W24" s="34">
        <f t="shared" si="5"/>
        <v>0.05</v>
      </c>
      <c r="X24" s="34">
        <f t="shared" si="5"/>
        <v>0</v>
      </c>
      <c r="Y24" s="54">
        <f t="shared" si="6"/>
        <v>1.4100000000000001</v>
      </c>
    </row>
    <row r="25" spans="1:25" ht="15.75" customHeight="1">
      <c r="A25" s="38"/>
      <c r="B25" s="19" t="s">
        <v>11</v>
      </c>
      <c r="C25" s="50">
        <v>344</v>
      </c>
      <c r="D25" s="50">
        <v>218</v>
      </c>
      <c r="E25" s="50">
        <v>267</v>
      </c>
      <c r="F25" s="50">
        <v>337</v>
      </c>
      <c r="G25" s="50">
        <v>404</v>
      </c>
      <c r="H25" s="50">
        <v>480</v>
      </c>
      <c r="I25" s="50">
        <v>476</v>
      </c>
      <c r="J25" s="26">
        <f t="shared" si="8"/>
        <v>2526</v>
      </c>
      <c r="K25" s="47">
        <v>1</v>
      </c>
      <c r="L25" s="51">
        <v>9</v>
      </c>
      <c r="M25" s="51">
        <v>37</v>
      </c>
      <c r="N25" s="51">
        <v>36</v>
      </c>
      <c r="O25" s="51">
        <v>21</v>
      </c>
      <c r="P25" s="51">
        <v>2</v>
      </c>
      <c r="Q25" s="51">
        <v>0</v>
      </c>
      <c r="R25" s="34">
        <f t="shared" si="5"/>
        <v>0.01</v>
      </c>
      <c r="S25" s="34">
        <f t="shared" si="5"/>
        <v>0.21</v>
      </c>
      <c r="T25" s="34">
        <f t="shared" si="5"/>
        <v>0.69</v>
      </c>
      <c r="U25" s="34">
        <f t="shared" si="5"/>
        <v>0.53</v>
      </c>
      <c r="V25" s="34">
        <f t="shared" si="5"/>
        <v>0.26</v>
      </c>
      <c r="W25" s="34">
        <f t="shared" si="5"/>
        <v>0.02</v>
      </c>
      <c r="X25" s="34">
        <f t="shared" si="5"/>
        <v>0</v>
      </c>
      <c r="Y25" s="54">
        <f t="shared" si="6"/>
        <v>1.72</v>
      </c>
    </row>
    <row r="26" spans="1:25" ht="15.75" customHeight="1">
      <c r="A26" s="38"/>
      <c r="B26" s="36" t="s">
        <v>12</v>
      </c>
      <c r="C26" s="48">
        <f t="shared" ref="C26:Q26" si="18">C27</f>
        <v>2466</v>
      </c>
      <c r="D26" s="48">
        <f t="shared" si="18"/>
        <v>1630</v>
      </c>
      <c r="E26" s="48">
        <f t="shared" si="18"/>
        <v>1849</v>
      </c>
      <c r="F26" s="48">
        <f t="shared" si="18"/>
        <v>2252</v>
      </c>
      <c r="G26" s="48">
        <f t="shared" si="18"/>
        <v>2878</v>
      </c>
      <c r="H26" s="48">
        <f t="shared" si="18"/>
        <v>3423</v>
      </c>
      <c r="I26" s="48">
        <f t="shared" si="18"/>
        <v>3604</v>
      </c>
      <c r="J26" s="48">
        <f t="shared" si="8"/>
        <v>18102</v>
      </c>
      <c r="K26" s="48">
        <f t="shared" si="18"/>
        <v>5</v>
      </c>
      <c r="L26" s="48">
        <f t="shared" si="18"/>
        <v>58</v>
      </c>
      <c r="M26" s="48">
        <f t="shared" si="18"/>
        <v>170</v>
      </c>
      <c r="N26" s="48">
        <f t="shared" si="18"/>
        <v>184</v>
      </c>
      <c r="O26" s="48">
        <f t="shared" si="18"/>
        <v>118</v>
      </c>
      <c r="P26" s="48">
        <f t="shared" si="18"/>
        <v>47</v>
      </c>
      <c r="Q26" s="48">
        <f t="shared" si="18"/>
        <v>1</v>
      </c>
      <c r="R26" s="30">
        <f t="shared" si="5"/>
        <v>0.01</v>
      </c>
      <c r="S26" s="30">
        <f t="shared" si="5"/>
        <v>0.18</v>
      </c>
      <c r="T26" s="30">
        <f t="shared" si="5"/>
        <v>0.46</v>
      </c>
      <c r="U26" s="30">
        <f t="shared" si="5"/>
        <v>0.41</v>
      </c>
      <c r="V26" s="30">
        <f t="shared" si="5"/>
        <v>0.21</v>
      </c>
      <c r="W26" s="30">
        <f t="shared" si="5"/>
        <v>7.0000000000000007E-2</v>
      </c>
      <c r="X26" s="30">
        <f t="shared" si="5"/>
        <v>0</v>
      </c>
      <c r="Y26" s="54">
        <f t="shared" si="6"/>
        <v>1.34</v>
      </c>
    </row>
    <row r="27" spans="1:25" ht="15.75" customHeight="1">
      <c r="A27" s="38"/>
      <c r="B27" s="24" t="s">
        <v>13</v>
      </c>
      <c r="C27" s="49">
        <f t="shared" ref="C27:I27" si="19">SUM(C28:C29)</f>
        <v>2466</v>
      </c>
      <c r="D27" s="49">
        <f t="shared" si="19"/>
        <v>1630</v>
      </c>
      <c r="E27" s="49">
        <f t="shared" si="19"/>
        <v>1849</v>
      </c>
      <c r="F27" s="49">
        <f t="shared" si="19"/>
        <v>2252</v>
      </c>
      <c r="G27" s="49">
        <f t="shared" si="19"/>
        <v>2878</v>
      </c>
      <c r="H27" s="49">
        <f t="shared" si="19"/>
        <v>3423</v>
      </c>
      <c r="I27" s="49">
        <f t="shared" si="19"/>
        <v>3604</v>
      </c>
      <c r="J27" s="49">
        <f t="shared" si="8"/>
        <v>18102</v>
      </c>
      <c r="K27" s="49">
        <f t="shared" ref="K27:Q27" si="20">SUM(K28:K29)</f>
        <v>5</v>
      </c>
      <c r="L27" s="49">
        <f t="shared" si="20"/>
        <v>58</v>
      </c>
      <c r="M27" s="49">
        <f t="shared" si="20"/>
        <v>170</v>
      </c>
      <c r="N27" s="49">
        <f t="shared" si="20"/>
        <v>184</v>
      </c>
      <c r="O27" s="49">
        <f t="shared" si="20"/>
        <v>118</v>
      </c>
      <c r="P27" s="49">
        <f t="shared" si="20"/>
        <v>47</v>
      </c>
      <c r="Q27" s="49">
        <f t="shared" si="20"/>
        <v>1</v>
      </c>
      <c r="R27" s="32">
        <f t="shared" si="5"/>
        <v>0.01</v>
      </c>
      <c r="S27" s="32">
        <f t="shared" si="5"/>
        <v>0.18</v>
      </c>
      <c r="T27" s="32">
        <f t="shared" si="5"/>
        <v>0.46</v>
      </c>
      <c r="U27" s="32">
        <f t="shared" si="5"/>
        <v>0.41</v>
      </c>
      <c r="V27" s="32">
        <f t="shared" si="5"/>
        <v>0.21</v>
      </c>
      <c r="W27" s="32">
        <f t="shared" si="5"/>
        <v>7.0000000000000007E-2</v>
      </c>
      <c r="X27" s="32">
        <f t="shared" si="5"/>
        <v>0</v>
      </c>
      <c r="Y27" s="54">
        <f t="shared" si="6"/>
        <v>1.34</v>
      </c>
    </row>
    <row r="28" spans="1:25" ht="15.75" customHeight="1">
      <c r="A28" s="38"/>
      <c r="B28" s="19" t="s">
        <v>14</v>
      </c>
      <c r="C28" s="50">
        <v>2336</v>
      </c>
      <c r="D28" s="50">
        <v>1553</v>
      </c>
      <c r="E28" s="50">
        <v>1757</v>
      </c>
      <c r="F28" s="50">
        <v>2110</v>
      </c>
      <c r="G28" s="50">
        <v>2702</v>
      </c>
      <c r="H28" s="50">
        <v>3229</v>
      </c>
      <c r="I28" s="50">
        <v>3420</v>
      </c>
      <c r="J28" s="26">
        <f t="shared" si="8"/>
        <v>17107</v>
      </c>
      <c r="K28" s="47">
        <v>5</v>
      </c>
      <c r="L28" s="47">
        <v>55</v>
      </c>
      <c r="M28" s="51">
        <v>161</v>
      </c>
      <c r="N28" s="51">
        <v>173</v>
      </c>
      <c r="O28" s="51">
        <v>112</v>
      </c>
      <c r="P28" s="51">
        <v>46</v>
      </c>
      <c r="Q28" s="51">
        <v>1</v>
      </c>
      <c r="R28" s="34">
        <f t="shared" si="5"/>
        <v>0.01</v>
      </c>
      <c r="S28" s="34">
        <f t="shared" si="5"/>
        <v>0.18</v>
      </c>
      <c r="T28" s="34">
        <f t="shared" si="5"/>
        <v>0.46</v>
      </c>
      <c r="U28" s="34">
        <f t="shared" si="5"/>
        <v>0.41</v>
      </c>
      <c r="V28" s="34">
        <f t="shared" si="5"/>
        <v>0.21</v>
      </c>
      <c r="W28" s="34">
        <f t="shared" si="5"/>
        <v>7.0000000000000007E-2</v>
      </c>
      <c r="X28" s="34">
        <f t="shared" si="5"/>
        <v>0</v>
      </c>
      <c r="Y28" s="54">
        <f t="shared" si="6"/>
        <v>1.34</v>
      </c>
    </row>
    <row r="29" spans="1:25" ht="15.75" customHeight="1">
      <c r="A29" s="38"/>
      <c r="B29" s="19" t="s">
        <v>15</v>
      </c>
      <c r="C29" s="50">
        <v>130</v>
      </c>
      <c r="D29" s="50">
        <v>77</v>
      </c>
      <c r="E29" s="50">
        <v>92</v>
      </c>
      <c r="F29" s="50">
        <v>142</v>
      </c>
      <c r="G29" s="50">
        <v>176</v>
      </c>
      <c r="H29" s="50">
        <v>194</v>
      </c>
      <c r="I29" s="50">
        <v>184</v>
      </c>
      <c r="J29" s="26">
        <f t="shared" si="8"/>
        <v>995</v>
      </c>
      <c r="K29" s="47">
        <v>0</v>
      </c>
      <c r="L29" s="47">
        <v>3</v>
      </c>
      <c r="M29" s="51">
        <v>9</v>
      </c>
      <c r="N29" s="51">
        <v>11</v>
      </c>
      <c r="O29" s="51">
        <v>6</v>
      </c>
      <c r="P29" s="51">
        <v>1</v>
      </c>
      <c r="Q29" s="51">
        <v>0</v>
      </c>
      <c r="R29" s="34">
        <f t="shared" si="5"/>
        <v>0</v>
      </c>
      <c r="S29" s="34">
        <f t="shared" si="5"/>
        <v>0.19</v>
      </c>
      <c r="T29" s="34">
        <f t="shared" si="5"/>
        <v>0.49</v>
      </c>
      <c r="U29" s="34">
        <f t="shared" si="5"/>
        <v>0.39</v>
      </c>
      <c r="V29" s="34">
        <f t="shared" si="5"/>
        <v>0.17</v>
      </c>
      <c r="W29" s="34">
        <f t="shared" si="5"/>
        <v>0.03</v>
      </c>
      <c r="X29" s="34">
        <f t="shared" si="5"/>
        <v>0</v>
      </c>
      <c r="Y29" s="54">
        <f t="shared" si="6"/>
        <v>1.2699999999999998</v>
      </c>
    </row>
    <row r="30" spans="1:25" ht="15.75" customHeight="1">
      <c r="A30" s="38"/>
      <c r="B30" s="36" t="s">
        <v>16</v>
      </c>
      <c r="C30" s="48">
        <f t="shared" ref="C30:Q30" si="21">C31</f>
        <v>973</v>
      </c>
      <c r="D30" s="48">
        <f t="shared" si="21"/>
        <v>713</v>
      </c>
      <c r="E30" s="48">
        <f t="shared" si="21"/>
        <v>989</v>
      </c>
      <c r="F30" s="48">
        <f t="shared" si="21"/>
        <v>1031</v>
      </c>
      <c r="G30" s="48">
        <f t="shared" si="21"/>
        <v>1255</v>
      </c>
      <c r="H30" s="48">
        <f t="shared" si="21"/>
        <v>1495</v>
      </c>
      <c r="I30" s="48">
        <f t="shared" si="21"/>
        <v>1835</v>
      </c>
      <c r="J30" s="48">
        <f t="shared" si="8"/>
        <v>8291</v>
      </c>
      <c r="K30" s="48">
        <f t="shared" si="21"/>
        <v>2</v>
      </c>
      <c r="L30" s="48">
        <f t="shared" si="21"/>
        <v>21</v>
      </c>
      <c r="M30" s="48">
        <f t="shared" si="21"/>
        <v>90</v>
      </c>
      <c r="N30" s="48">
        <f t="shared" si="21"/>
        <v>97</v>
      </c>
      <c r="O30" s="48">
        <f t="shared" si="21"/>
        <v>58</v>
      </c>
      <c r="P30" s="48">
        <f t="shared" si="21"/>
        <v>11</v>
      </c>
      <c r="Q30" s="48">
        <f t="shared" si="21"/>
        <v>0</v>
      </c>
      <c r="R30" s="30">
        <f t="shared" si="5"/>
        <v>0.01</v>
      </c>
      <c r="S30" s="30">
        <f t="shared" si="5"/>
        <v>0.15</v>
      </c>
      <c r="T30" s="30">
        <f t="shared" si="5"/>
        <v>0.46</v>
      </c>
      <c r="U30" s="30">
        <f t="shared" si="5"/>
        <v>0.47</v>
      </c>
      <c r="V30" s="30">
        <f t="shared" si="5"/>
        <v>0.23</v>
      </c>
      <c r="W30" s="30">
        <f t="shared" si="5"/>
        <v>0.04</v>
      </c>
      <c r="X30" s="30">
        <f t="shared" si="5"/>
        <v>0</v>
      </c>
      <c r="Y30" s="54">
        <f t="shared" si="6"/>
        <v>1.3599999999999999</v>
      </c>
    </row>
    <row r="31" spans="1:25" ht="15.75" customHeight="1">
      <c r="A31" s="38"/>
      <c r="B31" s="24" t="s">
        <v>17</v>
      </c>
      <c r="C31" s="49">
        <f t="shared" ref="C31:I31" si="22">SUM(C32:C34)</f>
        <v>973</v>
      </c>
      <c r="D31" s="49">
        <f t="shared" si="22"/>
        <v>713</v>
      </c>
      <c r="E31" s="49">
        <f t="shared" si="22"/>
        <v>989</v>
      </c>
      <c r="F31" s="49">
        <f t="shared" si="22"/>
        <v>1031</v>
      </c>
      <c r="G31" s="49">
        <f t="shared" si="22"/>
        <v>1255</v>
      </c>
      <c r="H31" s="49">
        <f t="shared" si="22"/>
        <v>1495</v>
      </c>
      <c r="I31" s="49">
        <f t="shared" si="22"/>
        <v>1835</v>
      </c>
      <c r="J31" s="49">
        <f t="shared" si="8"/>
        <v>8291</v>
      </c>
      <c r="K31" s="49">
        <f t="shared" ref="K31:Q31" si="23">SUM(K32:K34)</f>
        <v>2</v>
      </c>
      <c r="L31" s="49">
        <f t="shared" si="23"/>
        <v>21</v>
      </c>
      <c r="M31" s="49">
        <f t="shared" si="23"/>
        <v>90</v>
      </c>
      <c r="N31" s="49">
        <f t="shared" si="23"/>
        <v>97</v>
      </c>
      <c r="O31" s="49">
        <f t="shared" si="23"/>
        <v>58</v>
      </c>
      <c r="P31" s="49">
        <f t="shared" si="23"/>
        <v>11</v>
      </c>
      <c r="Q31" s="49">
        <f t="shared" si="23"/>
        <v>0</v>
      </c>
      <c r="R31" s="32">
        <f t="shared" si="5"/>
        <v>0.01</v>
      </c>
      <c r="S31" s="32">
        <f t="shared" si="5"/>
        <v>0.15</v>
      </c>
      <c r="T31" s="32">
        <f t="shared" si="5"/>
        <v>0.46</v>
      </c>
      <c r="U31" s="32">
        <f t="shared" si="5"/>
        <v>0.47</v>
      </c>
      <c r="V31" s="32">
        <f t="shared" si="5"/>
        <v>0.23</v>
      </c>
      <c r="W31" s="32">
        <f t="shared" si="5"/>
        <v>0.04</v>
      </c>
      <c r="X31" s="32">
        <f t="shared" si="5"/>
        <v>0</v>
      </c>
      <c r="Y31" s="54">
        <f t="shared" si="6"/>
        <v>1.3599999999999999</v>
      </c>
    </row>
    <row r="32" spans="1:25" ht="15.75" customHeight="1">
      <c r="A32" s="38"/>
      <c r="B32" s="19" t="s">
        <v>18</v>
      </c>
      <c r="C32" s="50">
        <v>576</v>
      </c>
      <c r="D32" s="50">
        <v>419</v>
      </c>
      <c r="E32" s="50">
        <v>642</v>
      </c>
      <c r="F32" s="50">
        <v>653</v>
      </c>
      <c r="G32" s="50">
        <v>762</v>
      </c>
      <c r="H32" s="50">
        <v>970</v>
      </c>
      <c r="I32" s="50">
        <v>1143</v>
      </c>
      <c r="J32" s="26">
        <f t="shared" si="8"/>
        <v>5165</v>
      </c>
      <c r="K32" s="52">
        <v>1</v>
      </c>
      <c r="L32" s="51">
        <v>10</v>
      </c>
      <c r="M32" s="51">
        <v>54</v>
      </c>
      <c r="N32" s="51">
        <v>61</v>
      </c>
      <c r="O32" s="51">
        <v>31</v>
      </c>
      <c r="P32" s="51">
        <v>8</v>
      </c>
      <c r="Q32" s="51">
        <v>0</v>
      </c>
      <c r="R32" s="34">
        <f t="shared" si="5"/>
        <v>0.01</v>
      </c>
      <c r="S32" s="34">
        <f t="shared" si="5"/>
        <v>0.12</v>
      </c>
      <c r="T32" s="34">
        <f t="shared" si="5"/>
        <v>0.42</v>
      </c>
      <c r="U32" s="34">
        <f t="shared" si="5"/>
        <v>0.47</v>
      </c>
      <c r="V32" s="34">
        <f t="shared" si="5"/>
        <v>0.2</v>
      </c>
      <c r="W32" s="34">
        <f t="shared" si="5"/>
        <v>0.04</v>
      </c>
      <c r="X32" s="34">
        <f t="shared" si="5"/>
        <v>0</v>
      </c>
      <c r="Y32" s="54">
        <f t="shared" si="6"/>
        <v>1.26</v>
      </c>
    </row>
    <row r="33" spans="1:25" ht="15.75" customHeight="1">
      <c r="A33" s="38"/>
      <c r="B33" s="19" t="s">
        <v>19</v>
      </c>
      <c r="C33" s="50">
        <v>322</v>
      </c>
      <c r="D33" s="50">
        <v>209</v>
      </c>
      <c r="E33" s="50">
        <v>287</v>
      </c>
      <c r="F33" s="50">
        <v>296</v>
      </c>
      <c r="G33" s="50">
        <v>400</v>
      </c>
      <c r="H33" s="50">
        <v>427</v>
      </c>
      <c r="I33" s="50">
        <v>568</v>
      </c>
      <c r="J33" s="26">
        <f t="shared" si="8"/>
        <v>2509</v>
      </c>
      <c r="K33" s="52">
        <v>0</v>
      </c>
      <c r="L33" s="51">
        <v>9</v>
      </c>
      <c r="M33" s="51">
        <v>32</v>
      </c>
      <c r="N33" s="51">
        <v>28</v>
      </c>
      <c r="O33" s="51">
        <v>23</v>
      </c>
      <c r="P33" s="51">
        <v>3</v>
      </c>
      <c r="Q33" s="51">
        <v>0</v>
      </c>
      <c r="R33" s="34">
        <f t="shared" si="5"/>
        <v>0</v>
      </c>
      <c r="S33" s="34">
        <f t="shared" si="5"/>
        <v>0.22</v>
      </c>
      <c r="T33" s="34">
        <f t="shared" si="5"/>
        <v>0.56000000000000005</v>
      </c>
      <c r="U33" s="34">
        <f t="shared" si="5"/>
        <v>0.47</v>
      </c>
      <c r="V33" s="34">
        <f t="shared" si="5"/>
        <v>0.28999999999999998</v>
      </c>
      <c r="W33" s="34">
        <f t="shared" si="5"/>
        <v>0.04</v>
      </c>
      <c r="X33" s="34">
        <f t="shared" si="5"/>
        <v>0</v>
      </c>
      <c r="Y33" s="54">
        <f t="shared" si="6"/>
        <v>1.58</v>
      </c>
    </row>
    <row r="34" spans="1:25" ht="15.75" customHeight="1">
      <c r="A34" s="38"/>
      <c r="B34" s="19" t="s">
        <v>20</v>
      </c>
      <c r="C34" s="50">
        <v>75</v>
      </c>
      <c r="D34" s="50">
        <v>85</v>
      </c>
      <c r="E34" s="50">
        <v>60</v>
      </c>
      <c r="F34" s="50">
        <v>82</v>
      </c>
      <c r="G34" s="50">
        <v>93</v>
      </c>
      <c r="H34" s="50">
        <v>98</v>
      </c>
      <c r="I34" s="50">
        <v>124</v>
      </c>
      <c r="J34" s="26">
        <f t="shared" si="8"/>
        <v>617</v>
      </c>
      <c r="K34" s="52">
        <v>1</v>
      </c>
      <c r="L34" s="51">
        <v>2</v>
      </c>
      <c r="M34" s="51">
        <v>4</v>
      </c>
      <c r="N34" s="51">
        <v>8</v>
      </c>
      <c r="O34" s="51">
        <v>4</v>
      </c>
      <c r="P34" s="51">
        <v>0</v>
      </c>
      <c r="Q34" s="51">
        <v>0</v>
      </c>
      <c r="R34" s="34">
        <f t="shared" si="5"/>
        <v>7.0000000000000007E-2</v>
      </c>
      <c r="S34" s="34">
        <f t="shared" si="5"/>
        <v>0.12</v>
      </c>
      <c r="T34" s="34">
        <f t="shared" si="5"/>
        <v>0.33</v>
      </c>
      <c r="U34" s="34">
        <f t="shared" si="5"/>
        <v>0.49</v>
      </c>
      <c r="V34" s="34">
        <f t="shared" si="5"/>
        <v>0.22</v>
      </c>
      <c r="W34" s="34">
        <f t="shared" si="5"/>
        <v>0</v>
      </c>
      <c r="X34" s="34">
        <f t="shared" si="5"/>
        <v>0</v>
      </c>
      <c r="Y34" s="54">
        <f t="shared" si="6"/>
        <v>1.23</v>
      </c>
    </row>
    <row r="35" spans="1:25" ht="15.75" customHeight="1">
      <c r="A35" s="38"/>
      <c r="B35" s="36" t="s">
        <v>21</v>
      </c>
      <c r="C35" s="48">
        <f t="shared" ref="C35:Q35" si="24">C36</f>
        <v>660</v>
      </c>
      <c r="D35" s="48">
        <f t="shared" si="24"/>
        <v>657</v>
      </c>
      <c r="E35" s="48">
        <f t="shared" si="24"/>
        <v>746</v>
      </c>
      <c r="F35" s="48">
        <f t="shared" si="24"/>
        <v>793</v>
      </c>
      <c r="G35" s="48">
        <f t="shared" si="24"/>
        <v>926</v>
      </c>
      <c r="H35" s="48">
        <f t="shared" si="24"/>
        <v>1125</v>
      </c>
      <c r="I35" s="48">
        <f t="shared" si="24"/>
        <v>1271</v>
      </c>
      <c r="J35" s="48">
        <f t="shared" si="8"/>
        <v>6178</v>
      </c>
      <c r="K35" s="48">
        <f t="shared" si="24"/>
        <v>0</v>
      </c>
      <c r="L35" s="48">
        <f t="shared" si="24"/>
        <v>21</v>
      </c>
      <c r="M35" s="48">
        <f t="shared" si="24"/>
        <v>64</v>
      </c>
      <c r="N35" s="48">
        <f t="shared" si="24"/>
        <v>55</v>
      </c>
      <c r="O35" s="48">
        <f t="shared" si="24"/>
        <v>35</v>
      </c>
      <c r="P35" s="48">
        <f t="shared" si="24"/>
        <v>9</v>
      </c>
      <c r="Q35" s="48">
        <f t="shared" si="24"/>
        <v>0</v>
      </c>
      <c r="R35" s="30">
        <f t="shared" si="5"/>
        <v>0</v>
      </c>
      <c r="S35" s="30">
        <f t="shared" si="5"/>
        <v>0.16</v>
      </c>
      <c r="T35" s="30">
        <f t="shared" si="5"/>
        <v>0.43</v>
      </c>
      <c r="U35" s="30">
        <f t="shared" si="5"/>
        <v>0.35</v>
      </c>
      <c r="V35" s="30">
        <f t="shared" si="5"/>
        <v>0.19</v>
      </c>
      <c r="W35" s="30">
        <f t="shared" si="5"/>
        <v>0.04</v>
      </c>
      <c r="X35" s="30">
        <f t="shared" si="5"/>
        <v>0</v>
      </c>
      <c r="Y35" s="54">
        <f t="shared" si="6"/>
        <v>1.17</v>
      </c>
    </row>
    <row r="36" spans="1:25" ht="15.75" customHeight="1">
      <c r="A36" s="38"/>
      <c r="B36" s="24" t="s">
        <v>22</v>
      </c>
      <c r="C36" s="49">
        <f t="shared" ref="C36:I36" si="25">SUM(C37:C38)</f>
        <v>660</v>
      </c>
      <c r="D36" s="49">
        <f t="shared" si="25"/>
        <v>657</v>
      </c>
      <c r="E36" s="49">
        <f t="shared" si="25"/>
        <v>746</v>
      </c>
      <c r="F36" s="49">
        <f t="shared" si="25"/>
        <v>793</v>
      </c>
      <c r="G36" s="49">
        <f t="shared" si="25"/>
        <v>926</v>
      </c>
      <c r="H36" s="49">
        <f t="shared" si="25"/>
        <v>1125</v>
      </c>
      <c r="I36" s="49">
        <f t="shared" si="25"/>
        <v>1271</v>
      </c>
      <c r="J36" s="49">
        <f t="shared" si="8"/>
        <v>6178</v>
      </c>
      <c r="K36" s="49">
        <f t="shared" ref="K36:Q36" si="26">SUM(K37:K38)</f>
        <v>0</v>
      </c>
      <c r="L36" s="49">
        <f t="shared" si="26"/>
        <v>21</v>
      </c>
      <c r="M36" s="49">
        <f t="shared" si="26"/>
        <v>64</v>
      </c>
      <c r="N36" s="49">
        <f t="shared" si="26"/>
        <v>55</v>
      </c>
      <c r="O36" s="49">
        <f t="shared" si="26"/>
        <v>35</v>
      </c>
      <c r="P36" s="49">
        <f t="shared" si="26"/>
        <v>9</v>
      </c>
      <c r="Q36" s="49">
        <f t="shared" si="26"/>
        <v>0</v>
      </c>
      <c r="R36" s="32">
        <f t="shared" si="5"/>
        <v>0</v>
      </c>
      <c r="S36" s="32">
        <f t="shared" si="5"/>
        <v>0.16</v>
      </c>
      <c r="T36" s="32">
        <f t="shared" si="5"/>
        <v>0.43</v>
      </c>
      <c r="U36" s="32">
        <f t="shared" si="5"/>
        <v>0.35</v>
      </c>
      <c r="V36" s="32">
        <f t="shared" si="5"/>
        <v>0.19</v>
      </c>
      <c r="W36" s="32">
        <f t="shared" si="5"/>
        <v>0.04</v>
      </c>
      <c r="X36" s="32">
        <f t="shared" si="5"/>
        <v>0</v>
      </c>
      <c r="Y36" s="54">
        <f t="shared" si="6"/>
        <v>1.17</v>
      </c>
    </row>
    <row r="37" spans="1:25" ht="15.75" customHeight="1">
      <c r="A37" s="38"/>
      <c r="B37" s="19" t="s">
        <v>23</v>
      </c>
      <c r="C37" s="50">
        <v>499</v>
      </c>
      <c r="D37" s="50">
        <v>477</v>
      </c>
      <c r="E37" s="50">
        <v>540</v>
      </c>
      <c r="F37" s="50">
        <v>590</v>
      </c>
      <c r="G37" s="50">
        <v>685</v>
      </c>
      <c r="H37" s="50">
        <v>828</v>
      </c>
      <c r="I37" s="50">
        <v>944</v>
      </c>
      <c r="J37" s="26">
        <f t="shared" si="8"/>
        <v>4563</v>
      </c>
      <c r="K37" s="52">
        <v>0</v>
      </c>
      <c r="L37" s="51">
        <v>16</v>
      </c>
      <c r="M37" s="51">
        <v>45</v>
      </c>
      <c r="N37" s="51">
        <v>38</v>
      </c>
      <c r="O37" s="51">
        <v>23</v>
      </c>
      <c r="P37" s="51">
        <v>8</v>
      </c>
      <c r="Q37" s="51">
        <v>0</v>
      </c>
      <c r="R37" s="34">
        <f t="shared" si="5"/>
        <v>0</v>
      </c>
      <c r="S37" s="34">
        <f t="shared" si="5"/>
        <v>0.17</v>
      </c>
      <c r="T37" s="34">
        <f t="shared" si="5"/>
        <v>0.42</v>
      </c>
      <c r="U37" s="34">
        <f t="shared" si="5"/>
        <v>0.32</v>
      </c>
      <c r="V37" s="34">
        <f t="shared" si="5"/>
        <v>0.17</v>
      </c>
      <c r="W37" s="34">
        <f t="shared" si="5"/>
        <v>0.05</v>
      </c>
      <c r="X37" s="34">
        <f t="shared" si="5"/>
        <v>0</v>
      </c>
      <c r="Y37" s="54">
        <f t="shared" si="6"/>
        <v>1.1299999999999999</v>
      </c>
    </row>
    <row r="38" spans="1:25" ht="15.75" customHeight="1">
      <c r="A38" s="38"/>
      <c r="B38" s="19" t="s">
        <v>24</v>
      </c>
      <c r="C38" s="50">
        <v>161</v>
      </c>
      <c r="D38" s="50">
        <v>180</v>
      </c>
      <c r="E38" s="50">
        <v>206</v>
      </c>
      <c r="F38" s="50">
        <v>203</v>
      </c>
      <c r="G38" s="50">
        <v>241</v>
      </c>
      <c r="H38" s="50">
        <v>297</v>
      </c>
      <c r="I38" s="50">
        <v>327</v>
      </c>
      <c r="J38" s="26">
        <f t="shared" si="8"/>
        <v>1615</v>
      </c>
      <c r="K38" s="52">
        <v>0</v>
      </c>
      <c r="L38" s="53">
        <v>5</v>
      </c>
      <c r="M38" s="53">
        <v>19</v>
      </c>
      <c r="N38" s="53">
        <v>17</v>
      </c>
      <c r="O38" s="53">
        <v>12</v>
      </c>
      <c r="P38" s="53">
        <v>1</v>
      </c>
      <c r="Q38" s="51">
        <v>0</v>
      </c>
      <c r="R38" s="34">
        <f t="shared" si="5"/>
        <v>0</v>
      </c>
      <c r="S38" s="34">
        <f t="shared" si="5"/>
        <v>0.14000000000000001</v>
      </c>
      <c r="T38" s="34">
        <f t="shared" si="5"/>
        <v>0.46</v>
      </c>
      <c r="U38" s="34">
        <f t="shared" si="5"/>
        <v>0.42</v>
      </c>
      <c r="V38" s="34">
        <f t="shared" si="5"/>
        <v>0.25</v>
      </c>
      <c r="W38" s="34">
        <f t="shared" si="5"/>
        <v>0.02</v>
      </c>
      <c r="X38" s="34">
        <f t="shared" si="5"/>
        <v>0</v>
      </c>
      <c r="Y38" s="54">
        <f t="shared" si="6"/>
        <v>1.29</v>
      </c>
    </row>
    <row r="39" spans="1:25" ht="15.75" customHeight="1">
      <c r="A39" s="38"/>
      <c r="B39" s="36" t="s">
        <v>25</v>
      </c>
      <c r="C39" s="48">
        <f t="shared" ref="C39:Q39" si="27">C40</f>
        <v>1337</v>
      </c>
      <c r="D39" s="48">
        <f t="shared" si="27"/>
        <v>981</v>
      </c>
      <c r="E39" s="48">
        <f t="shared" si="27"/>
        <v>1228</v>
      </c>
      <c r="F39" s="48">
        <f t="shared" si="27"/>
        <v>1398</v>
      </c>
      <c r="G39" s="48">
        <f t="shared" si="27"/>
        <v>1722</v>
      </c>
      <c r="H39" s="48">
        <f t="shared" si="27"/>
        <v>1930</v>
      </c>
      <c r="I39" s="48">
        <f t="shared" si="27"/>
        <v>2267</v>
      </c>
      <c r="J39" s="48">
        <f t="shared" si="8"/>
        <v>10863</v>
      </c>
      <c r="K39" s="48">
        <f t="shared" si="27"/>
        <v>0</v>
      </c>
      <c r="L39" s="48">
        <f t="shared" si="27"/>
        <v>49</v>
      </c>
      <c r="M39" s="48">
        <f t="shared" si="27"/>
        <v>135</v>
      </c>
      <c r="N39" s="48">
        <f t="shared" si="27"/>
        <v>107</v>
      </c>
      <c r="O39" s="48">
        <f t="shared" si="27"/>
        <v>75</v>
      </c>
      <c r="P39" s="48">
        <f t="shared" si="27"/>
        <v>17</v>
      </c>
      <c r="Q39" s="48">
        <f t="shared" si="27"/>
        <v>1</v>
      </c>
      <c r="R39" s="30">
        <f t="shared" si="5"/>
        <v>0</v>
      </c>
      <c r="S39" s="30">
        <f t="shared" si="5"/>
        <v>0.25</v>
      </c>
      <c r="T39" s="30">
        <f t="shared" si="5"/>
        <v>0.55000000000000004</v>
      </c>
      <c r="U39" s="30">
        <f t="shared" si="5"/>
        <v>0.38</v>
      </c>
      <c r="V39" s="30">
        <f t="shared" si="5"/>
        <v>0.22</v>
      </c>
      <c r="W39" s="30">
        <f t="shared" si="5"/>
        <v>0.04</v>
      </c>
      <c r="X39" s="30">
        <f t="shared" si="5"/>
        <v>0</v>
      </c>
      <c r="Y39" s="54">
        <f t="shared" si="6"/>
        <v>1.4400000000000002</v>
      </c>
    </row>
    <row r="40" spans="1:25" ht="15.75" customHeight="1">
      <c r="A40" s="38"/>
      <c r="B40" s="24" t="s">
        <v>26</v>
      </c>
      <c r="C40" s="49">
        <f t="shared" ref="C40:I40" si="28">SUM(C41:C44)</f>
        <v>1337</v>
      </c>
      <c r="D40" s="49">
        <f t="shared" si="28"/>
        <v>981</v>
      </c>
      <c r="E40" s="49">
        <f t="shared" si="28"/>
        <v>1228</v>
      </c>
      <c r="F40" s="49">
        <f t="shared" si="28"/>
        <v>1398</v>
      </c>
      <c r="G40" s="49">
        <f t="shared" si="28"/>
        <v>1722</v>
      </c>
      <c r="H40" s="49">
        <f t="shared" si="28"/>
        <v>1930</v>
      </c>
      <c r="I40" s="49">
        <f t="shared" si="28"/>
        <v>2267</v>
      </c>
      <c r="J40" s="49">
        <f t="shared" si="8"/>
        <v>10863</v>
      </c>
      <c r="K40" s="49">
        <f t="shared" ref="K40:Q40" si="29">SUM(K41:K44)</f>
        <v>0</v>
      </c>
      <c r="L40" s="49">
        <f t="shared" si="29"/>
        <v>49</v>
      </c>
      <c r="M40" s="49">
        <f t="shared" si="29"/>
        <v>135</v>
      </c>
      <c r="N40" s="49">
        <f t="shared" si="29"/>
        <v>107</v>
      </c>
      <c r="O40" s="49">
        <f t="shared" si="29"/>
        <v>75</v>
      </c>
      <c r="P40" s="49">
        <f t="shared" si="29"/>
        <v>17</v>
      </c>
      <c r="Q40" s="49">
        <f t="shared" si="29"/>
        <v>1</v>
      </c>
      <c r="R40" s="32">
        <f t="shared" si="5"/>
        <v>0</v>
      </c>
      <c r="S40" s="32">
        <f t="shared" si="5"/>
        <v>0.25</v>
      </c>
      <c r="T40" s="32">
        <f t="shared" si="5"/>
        <v>0.55000000000000004</v>
      </c>
      <c r="U40" s="32">
        <f t="shared" si="5"/>
        <v>0.38</v>
      </c>
      <c r="V40" s="32">
        <f t="shared" si="5"/>
        <v>0.22</v>
      </c>
      <c r="W40" s="32">
        <f t="shared" si="5"/>
        <v>0.04</v>
      </c>
      <c r="X40" s="32">
        <f t="shared" si="5"/>
        <v>0</v>
      </c>
      <c r="Y40" s="54">
        <f t="shared" si="6"/>
        <v>1.4400000000000002</v>
      </c>
    </row>
    <row r="41" spans="1:25" ht="15.75" customHeight="1">
      <c r="A41" s="38"/>
      <c r="B41" s="19" t="s">
        <v>27</v>
      </c>
      <c r="C41" s="50">
        <v>914</v>
      </c>
      <c r="D41" s="50">
        <v>672</v>
      </c>
      <c r="E41" s="50">
        <v>836</v>
      </c>
      <c r="F41" s="50">
        <v>956</v>
      </c>
      <c r="G41" s="50">
        <v>1197</v>
      </c>
      <c r="H41" s="50">
        <v>1321</v>
      </c>
      <c r="I41" s="50">
        <v>1521</v>
      </c>
      <c r="J41" s="26">
        <f t="shared" si="8"/>
        <v>7417</v>
      </c>
      <c r="K41" s="47">
        <v>0</v>
      </c>
      <c r="L41" s="51">
        <v>38</v>
      </c>
      <c r="M41" s="51">
        <v>84</v>
      </c>
      <c r="N41" s="51">
        <v>75</v>
      </c>
      <c r="O41" s="51">
        <v>55</v>
      </c>
      <c r="P41" s="51">
        <v>12</v>
      </c>
      <c r="Q41" s="51">
        <v>1</v>
      </c>
      <c r="R41" s="34">
        <f t="shared" si="5"/>
        <v>0</v>
      </c>
      <c r="S41" s="34">
        <f t="shared" si="5"/>
        <v>0.28000000000000003</v>
      </c>
      <c r="T41" s="34">
        <f t="shared" si="5"/>
        <v>0.5</v>
      </c>
      <c r="U41" s="34">
        <f t="shared" ref="U41:X56" si="30">ROUND(N41/F41*5,2)</f>
        <v>0.39</v>
      </c>
      <c r="V41" s="34">
        <f t="shared" si="30"/>
        <v>0.23</v>
      </c>
      <c r="W41" s="34">
        <f t="shared" si="30"/>
        <v>0.05</v>
      </c>
      <c r="X41" s="34">
        <f t="shared" si="30"/>
        <v>0</v>
      </c>
      <c r="Y41" s="54">
        <f t="shared" si="6"/>
        <v>1.45</v>
      </c>
    </row>
    <row r="42" spans="1:25" ht="15.75" customHeight="1">
      <c r="A42" s="38"/>
      <c r="B42" s="19" t="s">
        <v>28</v>
      </c>
      <c r="C42" s="50">
        <v>258</v>
      </c>
      <c r="D42" s="50">
        <v>200</v>
      </c>
      <c r="E42" s="50">
        <v>239</v>
      </c>
      <c r="F42" s="50">
        <v>263</v>
      </c>
      <c r="G42" s="50">
        <v>314</v>
      </c>
      <c r="H42" s="50">
        <v>367</v>
      </c>
      <c r="I42" s="50">
        <v>445</v>
      </c>
      <c r="J42" s="26">
        <f t="shared" si="8"/>
        <v>2086</v>
      </c>
      <c r="K42" s="47">
        <v>0</v>
      </c>
      <c r="L42" s="51">
        <v>9</v>
      </c>
      <c r="M42" s="51">
        <v>34</v>
      </c>
      <c r="N42" s="51">
        <v>15</v>
      </c>
      <c r="O42" s="51">
        <v>13</v>
      </c>
      <c r="P42" s="51">
        <v>3</v>
      </c>
      <c r="Q42" s="51">
        <v>0</v>
      </c>
      <c r="R42" s="34">
        <f t="shared" ref="R42:T56" si="31">ROUND(K42/C42*5,2)</f>
        <v>0</v>
      </c>
      <c r="S42" s="34">
        <f t="shared" si="31"/>
        <v>0.23</v>
      </c>
      <c r="T42" s="34">
        <f t="shared" si="31"/>
        <v>0.71</v>
      </c>
      <c r="U42" s="34">
        <f t="shared" si="30"/>
        <v>0.28999999999999998</v>
      </c>
      <c r="V42" s="34">
        <f t="shared" si="30"/>
        <v>0.21</v>
      </c>
      <c r="W42" s="34">
        <f t="shared" si="30"/>
        <v>0.04</v>
      </c>
      <c r="X42" s="34">
        <f t="shared" si="30"/>
        <v>0</v>
      </c>
      <c r="Y42" s="54">
        <f t="shared" si="6"/>
        <v>1.48</v>
      </c>
    </row>
    <row r="43" spans="1:25" ht="15.75" customHeight="1">
      <c r="A43" s="38"/>
      <c r="B43" s="19" t="s">
        <v>29</v>
      </c>
      <c r="C43" s="50">
        <v>123</v>
      </c>
      <c r="D43" s="50">
        <v>81</v>
      </c>
      <c r="E43" s="50">
        <v>112</v>
      </c>
      <c r="F43" s="50">
        <v>139</v>
      </c>
      <c r="G43" s="50">
        <v>152</v>
      </c>
      <c r="H43" s="50">
        <v>171</v>
      </c>
      <c r="I43" s="50">
        <v>214</v>
      </c>
      <c r="J43" s="26">
        <f t="shared" si="8"/>
        <v>992</v>
      </c>
      <c r="K43" s="47">
        <v>0</v>
      </c>
      <c r="L43" s="51">
        <v>2</v>
      </c>
      <c r="M43" s="51">
        <v>14</v>
      </c>
      <c r="N43" s="51">
        <v>10</v>
      </c>
      <c r="O43" s="51">
        <v>6</v>
      </c>
      <c r="P43" s="51">
        <v>2</v>
      </c>
      <c r="Q43" s="51">
        <v>0</v>
      </c>
      <c r="R43" s="34">
        <f t="shared" si="31"/>
        <v>0</v>
      </c>
      <c r="S43" s="34">
        <f t="shared" si="31"/>
        <v>0.12</v>
      </c>
      <c r="T43" s="34">
        <f t="shared" si="31"/>
        <v>0.63</v>
      </c>
      <c r="U43" s="34">
        <f t="shared" si="30"/>
        <v>0.36</v>
      </c>
      <c r="V43" s="34">
        <f t="shared" si="30"/>
        <v>0.2</v>
      </c>
      <c r="W43" s="34">
        <f t="shared" si="30"/>
        <v>0.06</v>
      </c>
      <c r="X43" s="34">
        <f t="shared" si="30"/>
        <v>0</v>
      </c>
      <c r="Y43" s="54">
        <f t="shared" si="6"/>
        <v>1.3699999999999999</v>
      </c>
    </row>
    <row r="44" spans="1:25" ht="15.75" customHeight="1">
      <c r="A44" s="38"/>
      <c r="B44" s="19" t="s">
        <v>30</v>
      </c>
      <c r="C44" s="50">
        <v>42</v>
      </c>
      <c r="D44" s="50">
        <v>28</v>
      </c>
      <c r="E44" s="50">
        <v>41</v>
      </c>
      <c r="F44" s="50">
        <v>40</v>
      </c>
      <c r="G44" s="50">
        <v>59</v>
      </c>
      <c r="H44" s="50">
        <v>71</v>
      </c>
      <c r="I44" s="50">
        <v>87</v>
      </c>
      <c r="J44" s="26">
        <f t="shared" si="8"/>
        <v>368</v>
      </c>
      <c r="K44" s="47">
        <v>0</v>
      </c>
      <c r="L44" s="51">
        <v>0</v>
      </c>
      <c r="M44" s="51">
        <v>3</v>
      </c>
      <c r="N44" s="51">
        <v>7</v>
      </c>
      <c r="O44" s="51">
        <v>1</v>
      </c>
      <c r="P44" s="51">
        <v>0</v>
      </c>
      <c r="Q44" s="51">
        <v>0</v>
      </c>
      <c r="R44" s="34">
        <f t="shared" si="31"/>
        <v>0</v>
      </c>
      <c r="S44" s="34">
        <f t="shared" si="31"/>
        <v>0</v>
      </c>
      <c r="T44" s="34">
        <f t="shared" si="31"/>
        <v>0.37</v>
      </c>
      <c r="U44" s="34">
        <f t="shared" si="30"/>
        <v>0.88</v>
      </c>
      <c r="V44" s="34">
        <f t="shared" si="30"/>
        <v>0.08</v>
      </c>
      <c r="W44" s="34">
        <f t="shared" si="30"/>
        <v>0</v>
      </c>
      <c r="X44" s="34">
        <f t="shared" si="30"/>
        <v>0</v>
      </c>
      <c r="Y44" s="54">
        <f t="shared" si="6"/>
        <v>1.33</v>
      </c>
    </row>
    <row r="45" spans="1:25" ht="15.75" customHeight="1">
      <c r="A45" s="38"/>
      <c r="B45" s="36" t="s">
        <v>31</v>
      </c>
      <c r="C45" s="48">
        <f t="shared" ref="C45:Q45" si="32">C46</f>
        <v>915</v>
      </c>
      <c r="D45" s="48">
        <f t="shared" si="32"/>
        <v>684</v>
      </c>
      <c r="E45" s="48">
        <f t="shared" si="32"/>
        <v>978</v>
      </c>
      <c r="F45" s="48">
        <f t="shared" si="32"/>
        <v>1107</v>
      </c>
      <c r="G45" s="48">
        <f t="shared" si="32"/>
        <v>1319</v>
      </c>
      <c r="H45" s="48">
        <f t="shared" si="32"/>
        <v>1516</v>
      </c>
      <c r="I45" s="48">
        <f t="shared" si="32"/>
        <v>1676</v>
      </c>
      <c r="J45" s="48">
        <f t="shared" si="8"/>
        <v>8195</v>
      </c>
      <c r="K45" s="48">
        <f t="shared" si="32"/>
        <v>0</v>
      </c>
      <c r="L45" s="48">
        <f t="shared" si="32"/>
        <v>34</v>
      </c>
      <c r="M45" s="48">
        <f t="shared" si="32"/>
        <v>94</v>
      </c>
      <c r="N45" s="48">
        <f t="shared" si="32"/>
        <v>90</v>
      </c>
      <c r="O45" s="48">
        <f t="shared" si="32"/>
        <v>45</v>
      </c>
      <c r="P45" s="48">
        <f t="shared" si="32"/>
        <v>12</v>
      </c>
      <c r="Q45" s="48">
        <f t="shared" si="32"/>
        <v>1</v>
      </c>
      <c r="R45" s="30">
        <f t="shared" si="31"/>
        <v>0</v>
      </c>
      <c r="S45" s="30">
        <f t="shared" si="31"/>
        <v>0.25</v>
      </c>
      <c r="T45" s="30">
        <f t="shared" si="31"/>
        <v>0.48</v>
      </c>
      <c r="U45" s="30">
        <f t="shared" si="30"/>
        <v>0.41</v>
      </c>
      <c r="V45" s="30">
        <f t="shared" si="30"/>
        <v>0.17</v>
      </c>
      <c r="W45" s="30">
        <f t="shared" si="30"/>
        <v>0.04</v>
      </c>
      <c r="X45" s="30">
        <f t="shared" si="30"/>
        <v>0</v>
      </c>
      <c r="Y45" s="54">
        <f t="shared" si="6"/>
        <v>1.3499999999999999</v>
      </c>
    </row>
    <row r="46" spans="1:25" ht="15.75" customHeight="1">
      <c r="A46" s="38"/>
      <c r="B46" s="24" t="s">
        <v>32</v>
      </c>
      <c r="C46" s="49">
        <f>SUM(C47:C50)</f>
        <v>915</v>
      </c>
      <c r="D46" s="49">
        <f t="shared" ref="D46:I46" si="33">SUM(D47:D50)</f>
        <v>684</v>
      </c>
      <c r="E46" s="49">
        <f t="shared" si="33"/>
        <v>978</v>
      </c>
      <c r="F46" s="49">
        <f t="shared" si="33"/>
        <v>1107</v>
      </c>
      <c r="G46" s="49">
        <f t="shared" si="33"/>
        <v>1319</v>
      </c>
      <c r="H46" s="49">
        <f t="shared" si="33"/>
        <v>1516</v>
      </c>
      <c r="I46" s="49">
        <f t="shared" si="33"/>
        <v>1676</v>
      </c>
      <c r="J46" s="49">
        <f t="shared" si="8"/>
        <v>8195</v>
      </c>
      <c r="K46" s="49">
        <f>SUM(K47:K50)</f>
        <v>0</v>
      </c>
      <c r="L46" s="49">
        <f t="shared" ref="L46:Q46" si="34">SUM(L47:L50)</f>
        <v>34</v>
      </c>
      <c r="M46" s="49">
        <f t="shared" si="34"/>
        <v>94</v>
      </c>
      <c r="N46" s="49">
        <f t="shared" si="34"/>
        <v>90</v>
      </c>
      <c r="O46" s="49">
        <f t="shared" si="34"/>
        <v>45</v>
      </c>
      <c r="P46" s="49">
        <f t="shared" si="34"/>
        <v>12</v>
      </c>
      <c r="Q46" s="49">
        <f t="shared" si="34"/>
        <v>1</v>
      </c>
      <c r="R46" s="32">
        <f t="shared" si="31"/>
        <v>0</v>
      </c>
      <c r="S46" s="32">
        <f t="shared" si="31"/>
        <v>0.25</v>
      </c>
      <c r="T46" s="32">
        <f t="shared" si="31"/>
        <v>0.48</v>
      </c>
      <c r="U46" s="32">
        <f t="shared" si="30"/>
        <v>0.41</v>
      </c>
      <c r="V46" s="32">
        <f t="shared" si="30"/>
        <v>0.17</v>
      </c>
      <c r="W46" s="32">
        <f t="shared" si="30"/>
        <v>0.04</v>
      </c>
      <c r="X46" s="32">
        <f t="shared" si="30"/>
        <v>0</v>
      </c>
      <c r="Y46" s="54">
        <f t="shared" si="6"/>
        <v>1.3499999999999999</v>
      </c>
    </row>
    <row r="47" spans="1:25" ht="15.75" customHeight="1">
      <c r="A47" s="38"/>
      <c r="B47" s="19" t="s">
        <v>33</v>
      </c>
      <c r="C47" s="50">
        <v>562</v>
      </c>
      <c r="D47" s="50">
        <v>428</v>
      </c>
      <c r="E47" s="50">
        <v>665</v>
      </c>
      <c r="F47" s="50">
        <v>741</v>
      </c>
      <c r="G47" s="50">
        <v>896</v>
      </c>
      <c r="H47" s="50">
        <v>959</v>
      </c>
      <c r="I47" s="50">
        <v>1036</v>
      </c>
      <c r="J47" s="26">
        <f t="shared" si="8"/>
        <v>5287</v>
      </c>
      <c r="K47" s="52">
        <v>0</v>
      </c>
      <c r="L47" s="51">
        <v>23</v>
      </c>
      <c r="M47" s="51">
        <v>63</v>
      </c>
      <c r="N47" s="51">
        <v>68</v>
      </c>
      <c r="O47" s="51">
        <v>32</v>
      </c>
      <c r="P47" s="51">
        <v>8</v>
      </c>
      <c r="Q47" s="51">
        <v>1</v>
      </c>
      <c r="R47" s="34">
        <f t="shared" si="31"/>
        <v>0</v>
      </c>
      <c r="S47" s="34">
        <f t="shared" si="31"/>
        <v>0.27</v>
      </c>
      <c r="T47" s="34">
        <f t="shared" si="31"/>
        <v>0.47</v>
      </c>
      <c r="U47" s="34">
        <f t="shared" si="30"/>
        <v>0.46</v>
      </c>
      <c r="V47" s="34">
        <f t="shared" si="30"/>
        <v>0.18</v>
      </c>
      <c r="W47" s="34">
        <f t="shared" si="30"/>
        <v>0.04</v>
      </c>
      <c r="X47" s="34">
        <f t="shared" si="30"/>
        <v>0</v>
      </c>
      <c r="Y47" s="54">
        <f t="shared" si="6"/>
        <v>1.42</v>
      </c>
    </row>
    <row r="48" spans="1:25" ht="15.75" customHeight="1">
      <c r="A48" s="38"/>
      <c r="B48" s="19" t="s">
        <v>34</v>
      </c>
      <c r="C48" s="50">
        <v>40</v>
      </c>
      <c r="D48" s="50">
        <v>30</v>
      </c>
      <c r="E48" s="50">
        <v>27</v>
      </c>
      <c r="F48" s="50">
        <v>34</v>
      </c>
      <c r="G48" s="50">
        <v>49</v>
      </c>
      <c r="H48" s="50">
        <v>54</v>
      </c>
      <c r="I48" s="50">
        <v>68</v>
      </c>
      <c r="J48" s="26">
        <f t="shared" si="8"/>
        <v>302</v>
      </c>
      <c r="K48" s="52">
        <v>0</v>
      </c>
      <c r="L48" s="51">
        <v>3</v>
      </c>
      <c r="M48" s="51">
        <v>5</v>
      </c>
      <c r="N48" s="51">
        <v>1</v>
      </c>
      <c r="O48" s="51">
        <v>2</v>
      </c>
      <c r="P48" s="51">
        <v>0</v>
      </c>
      <c r="Q48" s="51">
        <v>0</v>
      </c>
      <c r="R48" s="34">
        <f t="shared" si="31"/>
        <v>0</v>
      </c>
      <c r="S48" s="34">
        <f t="shared" si="31"/>
        <v>0.5</v>
      </c>
      <c r="T48" s="34">
        <f t="shared" si="31"/>
        <v>0.93</v>
      </c>
      <c r="U48" s="34">
        <f t="shared" si="30"/>
        <v>0.15</v>
      </c>
      <c r="V48" s="34">
        <f t="shared" si="30"/>
        <v>0.2</v>
      </c>
      <c r="W48" s="34">
        <f t="shared" si="30"/>
        <v>0</v>
      </c>
      <c r="X48" s="34">
        <f t="shared" si="30"/>
        <v>0</v>
      </c>
      <c r="Y48" s="54">
        <f t="shared" si="6"/>
        <v>1.78</v>
      </c>
    </row>
    <row r="49" spans="1:25" ht="15.75" customHeight="1">
      <c r="A49" s="38"/>
      <c r="B49" s="19" t="s">
        <v>35</v>
      </c>
      <c r="C49" s="50">
        <v>49</v>
      </c>
      <c r="D49" s="50">
        <v>51</v>
      </c>
      <c r="E49" s="50">
        <v>63</v>
      </c>
      <c r="F49" s="50">
        <v>89</v>
      </c>
      <c r="G49" s="50">
        <v>76</v>
      </c>
      <c r="H49" s="50">
        <v>107</v>
      </c>
      <c r="I49" s="50">
        <v>117</v>
      </c>
      <c r="J49" s="26">
        <f t="shared" si="8"/>
        <v>552</v>
      </c>
      <c r="K49" s="52">
        <v>0</v>
      </c>
      <c r="L49" s="51">
        <v>1</v>
      </c>
      <c r="M49" s="51">
        <v>7</v>
      </c>
      <c r="N49" s="51">
        <v>9</v>
      </c>
      <c r="O49" s="51">
        <v>2</v>
      </c>
      <c r="P49" s="51">
        <v>0</v>
      </c>
      <c r="Q49" s="51">
        <v>0</v>
      </c>
      <c r="R49" s="34">
        <f t="shared" si="31"/>
        <v>0</v>
      </c>
      <c r="S49" s="34">
        <f t="shared" si="31"/>
        <v>0.1</v>
      </c>
      <c r="T49" s="34">
        <f t="shared" si="31"/>
        <v>0.56000000000000005</v>
      </c>
      <c r="U49" s="34">
        <f t="shared" si="30"/>
        <v>0.51</v>
      </c>
      <c r="V49" s="34">
        <f t="shared" si="30"/>
        <v>0.13</v>
      </c>
      <c r="W49" s="34">
        <f t="shared" si="30"/>
        <v>0</v>
      </c>
      <c r="X49" s="34">
        <f t="shared" si="30"/>
        <v>0</v>
      </c>
      <c r="Y49" s="54">
        <f t="shared" si="6"/>
        <v>1.2999999999999998</v>
      </c>
    </row>
    <row r="50" spans="1:25" ht="15.75" customHeight="1">
      <c r="A50" s="38"/>
      <c r="B50" s="19" t="s">
        <v>54</v>
      </c>
      <c r="C50" s="50">
        <v>264</v>
      </c>
      <c r="D50" s="50">
        <v>175</v>
      </c>
      <c r="E50" s="50">
        <v>223</v>
      </c>
      <c r="F50" s="50">
        <v>243</v>
      </c>
      <c r="G50" s="50">
        <v>298</v>
      </c>
      <c r="H50" s="50">
        <v>396</v>
      </c>
      <c r="I50" s="50">
        <v>455</v>
      </c>
      <c r="J50" s="26">
        <f t="shared" si="8"/>
        <v>2054</v>
      </c>
      <c r="K50" s="52">
        <v>0</v>
      </c>
      <c r="L50" s="51">
        <v>7</v>
      </c>
      <c r="M50" s="51">
        <v>19</v>
      </c>
      <c r="N50" s="51">
        <v>12</v>
      </c>
      <c r="O50" s="51">
        <v>9</v>
      </c>
      <c r="P50" s="51">
        <v>4</v>
      </c>
      <c r="Q50" s="51">
        <v>0</v>
      </c>
      <c r="R50" s="34">
        <f t="shared" si="31"/>
        <v>0</v>
      </c>
      <c r="S50" s="34">
        <f t="shared" si="31"/>
        <v>0.2</v>
      </c>
      <c r="T50" s="34">
        <f t="shared" si="31"/>
        <v>0.43</v>
      </c>
      <c r="U50" s="34">
        <f t="shared" si="30"/>
        <v>0.25</v>
      </c>
      <c r="V50" s="34">
        <f t="shared" si="30"/>
        <v>0.15</v>
      </c>
      <c r="W50" s="34">
        <f t="shared" si="30"/>
        <v>0.05</v>
      </c>
      <c r="X50" s="34">
        <f t="shared" si="30"/>
        <v>0</v>
      </c>
      <c r="Y50" s="54">
        <f t="shared" si="6"/>
        <v>1.08</v>
      </c>
    </row>
    <row r="51" spans="1:25" ht="15.75" customHeight="1">
      <c r="A51" s="38"/>
      <c r="B51" s="36" t="s">
        <v>36</v>
      </c>
      <c r="C51" s="48">
        <f t="shared" ref="C51:Q51" si="35">C52</f>
        <v>927</v>
      </c>
      <c r="D51" s="48">
        <f t="shared" si="35"/>
        <v>663</v>
      </c>
      <c r="E51" s="48">
        <f t="shared" si="35"/>
        <v>780</v>
      </c>
      <c r="F51" s="48">
        <f t="shared" si="35"/>
        <v>944</v>
      </c>
      <c r="G51" s="48">
        <f t="shared" si="35"/>
        <v>1072</v>
      </c>
      <c r="H51" s="48">
        <f t="shared" si="35"/>
        <v>1290</v>
      </c>
      <c r="I51" s="48">
        <f t="shared" si="35"/>
        <v>1471</v>
      </c>
      <c r="J51" s="48">
        <f t="shared" si="8"/>
        <v>7147</v>
      </c>
      <c r="K51" s="48">
        <f t="shared" si="35"/>
        <v>1</v>
      </c>
      <c r="L51" s="48">
        <f t="shared" si="35"/>
        <v>20</v>
      </c>
      <c r="M51" s="48">
        <f t="shared" si="35"/>
        <v>66</v>
      </c>
      <c r="N51" s="48">
        <f t="shared" si="35"/>
        <v>75</v>
      </c>
      <c r="O51" s="48">
        <f t="shared" si="35"/>
        <v>38</v>
      </c>
      <c r="P51" s="48">
        <f t="shared" si="35"/>
        <v>9</v>
      </c>
      <c r="Q51" s="48">
        <f t="shared" si="35"/>
        <v>0</v>
      </c>
      <c r="R51" s="30">
        <f t="shared" si="31"/>
        <v>0.01</v>
      </c>
      <c r="S51" s="30">
        <f t="shared" si="31"/>
        <v>0.15</v>
      </c>
      <c r="T51" s="30">
        <f t="shared" si="31"/>
        <v>0.42</v>
      </c>
      <c r="U51" s="30">
        <f t="shared" si="30"/>
        <v>0.4</v>
      </c>
      <c r="V51" s="30">
        <f t="shared" si="30"/>
        <v>0.18</v>
      </c>
      <c r="W51" s="30">
        <f t="shared" si="30"/>
        <v>0.03</v>
      </c>
      <c r="X51" s="30">
        <f t="shared" si="30"/>
        <v>0</v>
      </c>
      <c r="Y51" s="54">
        <f t="shared" si="6"/>
        <v>1.19</v>
      </c>
    </row>
    <row r="52" spans="1:25" ht="15.75" customHeight="1">
      <c r="A52" s="38"/>
      <c r="B52" s="24" t="s">
        <v>37</v>
      </c>
      <c r="C52" s="49">
        <f t="shared" ref="C52:I52" si="36">SUM(C53:C56)</f>
        <v>927</v>
      </c>
      <c r="D52" s="49">
        <f t="shared" si="36"/>
        <v>663</v>
      </c>
      <c r="E52" s="49">
        <f t="shared" si="36"/>
        <v>780</v>
      </c>
      <c r="F52" s="49">
        <f t="shared" si="36"/>
        <v>944</v>
      </c>
      <c r="G52" s="49">
        <f t="shared" si="36"/>
        <v>1072</v>
      </c>
      <c r="H52" s="49">
        <f t="shared" si="36"/>
        <v>1290</v>
      </c>
      <c r="I52" s="49">
        <f t="shared" si="36"/>
        <v>1471</v>
      </c>
      <c r="J52" s="49">
        <f>SUM(C52:I52)</f>
        <v>7147</v>
      </c>
      <c r="K52" s="49">
        <f t="shared" ref="K52:Q52" si="37">SUM(K53:K56)</f>
        <v>1</v>
      </c>
      <c r="L52" s="49">
        <f t="shared" si="37"/>
        <v>20</v>
      </c>
      <c r="M52" s="49">
        <f t="shared" si="37"/>
        <v>66</v>
      </c>
      <c r="N52" s="49">
        <f t="shared" si="37"/>
        <v>75</v>
      </c>
      <c r="O52" s="49">
        <f t="shared" si="37"/>
        <v>38</v>
      </c>
      <c r="P52" s="49">
        <f t="shared" si="37"/>
        <v>9</v>
      </c>
      <c r="Q52" s="49">
        <f t="shared" si="37"/>
        <v>0</v>
      </c>
      <c r="R52" s="32">
        <f t="shared" si="31"/>
        <v>0.01</v>
      </c>
      <c r="S52" s="32">
        <f t="shared" si="31"/>
        <v>0.15</v>
      </c>
      <c r="T52" s="32">
        <f t="shared" si="31"/>
        <v>0.42</v>
      </c>
      <c r="U52" s="32">
        <f t="shared" si="30"/>
        <v>0.4</v>
      </c>
      <c r="V52" s="32">
        <f t="shared" si="30"/>
        <v>0.18</v>
      </c>
      <c r="W52" s="32">
        <f t="shared" si="30"/>
        <v>0.03</v>
      </c>
      <c r="X52" s="32">
        <f t="shared" si="30"/>
        <v>0</v>
      </c>
      <c r="Y52" s="54">
        <f t="shared" si="6"/>
        <v>1.19</v>
      </c>
    </row>
    <row r="53" spans="1:25" ht="15.75" customHeight="1">
      <c r="A53" s="38"/>
      <c r="B53" s="19" t="s">
        <v>38</v>
      </c>
      <c r="C53" s="50">
        <v>498</v>
      </c>
      <c r="D53" s="50">
        <v>362</v>
      </c>
      <c r="E53" s="50">
        <v>437</v>
      </c>
      <c r="F53" s="50">
        <v>530</v>
      </c>
      <c r="G53" s="50">
        <v>575</v>
      </c>
      <c r="H53" s="50">
        <v>733</v>
      </c>
      <c r="I53" s="50">
        <v>805</v>
      </c>
      <c r="J53" s="26">
        <f t="shared" si="8"/>
        <v>3940</v>
      </c>
      <c r="K53" s="52">
        <v>1</v>
      </c>
      <c r="L53" s="51">
        <v>15</v>
      </c>
      <c r="M53" s="51">
        <v>41</v>
      </c>
      <c r="N53" s="51">
        <v>40</v>
      </c>
      <c r="O53" s="51">
        <v>23</v>
      </c>
      <c r="P53" s="51">
        <v>4</v>
      </c>
      <c r="Q53" s="51">
        <v>0</v>
      </c>
      <c r="R53" s="34">
        <f t="shared" si="31"/>
        <v>0.01</v>
      </c>
      <c r="S53" s="34">
        <f t="shared" si="31"/>
        <v>0.21</v>
      </c>
      <c r="T53" s="34">
        <f t="shared" si="31"/>
        <v>0.47</v>
      </c>
      <c r="U53" s="34">
        <f t="shared" si="30"/>
        <v>0.38</v>
      </c>
      <c r="V53" s="34">
        <f t="shared" si="30"/>
        <v>0.2</v>
      </c>
      <c r="W53" s="34">
        <f t="shared" si="30"/>
        <v>0.03</v>
      </c>
      <c r="X53" s="34">
        <f t="shared" si="30"/>
        <v>0</v>
      </c>
      <c r="Y53" s="54">
        <f t="shared" si="6"/>
        <v>1.2999999999999998</v>
      </c>
    </row>
    <row r="54" spans="1:25" ht="15.75" customHeight="1">
      <c r="A54" s="38"/>
      <c r="B54" s="19" t="s">
        <v>39</v>
      </c>
      <c r="C54" s="50">
        <v>134</v>
      </c>
      <c r="D54" s="50">
        <v>106</v>
      </c>
      <c r="E54" s="50">
        <v>130</v>
      </c>
      <c r="F54" s="50">
        <v>144</v>
      </c>
      <c r="G54" s="50">
        <v>163</v>
      </c>
      <c r="H54" s="50">
        <v>171</v>
      </c>
      <c r="I54" s="50">
        <v>196</v>
      </c>
      <c r="J54" s="26">
        <f t="shared" si="8"/>
        <v>1044</v>
      </c>
      <c r="K54" s="52">
        <v>0</v>
      </c>
      <c r="L54" s="51">
        <v>1</v>
      </c>
      <c r="M54" s="51">
        <v>13</v>
      </c>
      <c r="N54" s="51">
        <v>9</v>
      </c>
      <c r="O54" s="51">
        <v>5</v>
      </c>
      <c r="P54" s="51">
        <v>2</v>
      </c>
      <c r="Q54" s="51">
        <v>0</v>
      </c>
      <c r="R54" s="34">
        <f t="shared" si="31"/>
        <v>0</v>
      </c>
      <c r="S54" s="34">
        <f t="shared" si="31"/>
        <v>0.05</v>
      </c>
      <c r="T54" s="34">
        <f t="shared" si="31"/>
        <v>0.5</v>
      </c>
      <c r="U54" s="34">
        <f t="shared" si="30"/>
        <v>0.31</v>
      </c>
      <c r="V54" s="34">
        <f t="shared" si="30"/>
        <v>0.15</v>
      </c>
      <c r="W54" s="34">
        <f t="shared" si="30"/>
        <v>0.06</v>
      </c>
      <c r="X54" s="34">
        <f t="shared" si="30"/>
        <v>0</v>
      </c>
      <c r="Y54" s="54">
        <f t="shared" si="6"/>
        <v>1.07</v>
      </c>
    </row>
    <row r="55" spans="1:25" ht="15.75" customHeight="1">
      <c r="A55" s="38"/>
      <c r="B55" s="19" t="s">
        <v>40</v>
      </c>
      <c r="C55" s="50">
        <v>93</v>
      </c>
      <c r="D55" s="50">
        <v>48</v>
      </c>
      <c r="E55" s="50">
        <v>73</v>
      </c>
      <c r="F55" s="50">
        <v>77</v>
      </c>
      <c r="G55" s="50">
        <v>91</v>
      </c>
      <c r="H55" s="50">
        <v>141</v>
      </c>
      <c r="I55" s="50">
        <v>150</v>
      </c>
      <c r="J55" s="26">
        <f t="shared" si="8"/>
        <v>673</v>
      </c>
      <c r="K55" s="52">
        <v>0</v>
      </c>
      <c r="L55" s="51">
        <v>2</v>
      </c>
      <c r="M55" s="51">
        <v>1</v>
      </c>
      <c r="N55" s="51">
        <v>5</v>
      </c>
      <c r="O55" s="51">
        <v>2</v>
      </c>
      <c r="P55" s="51">
        <v>1</v>
      </c>
      <c r="Q55" s="51">
        <v>0</v>
      </c>
      <c r="R55" s="34">
        <f t="shared" si="31"/>
        <v>0</v>
      </c>
      <c r="S55" s="34">
        <f t="shared" si="31"/>
        <v>0.21</v>
      </c>
      <c r="T55" s="34">
        <f t="shared" si="31"/>
        <v>7.0000000000000007E-2</v>
      </c>
      <c r="U55" s="34">
        <f t="shared" si="30"/>
        <v>0.32</v>
      </c>
      <c r="V55" s="34">
        <f t="shared" si="30"/>
        <v>0.11</v>
      </c>
      <c r="W55" s="34">
        <f t="shared" si="30"/>
        <v>0.04</v>
      </c>
      <c r="X55" s="34">
        <f t="shared" si="30"/>
        <v>0</v>
      </c>
      <c r="Y55" s="54">
        <f t="shared" si="6"/>
        <v>0.75000000000000011</v>
      </c>
    </row>
    <row r="56" spans="1:25" ht="15.75" customHeight="1">
      <c r="A56" s="39"/>
      <c r="B56" s="19" t="s">
        <v>41</v>
      </c>
      <c r="C56" s="50">
        <v>202</v>
      </c>
      <c r="D56" s="50">
        <v>147</v>
      </c>
      <c r="E56" s="50">
        <v>140</v>
      </c>
      <c r="F56" s="50">
        <v>193</v>
      </c>
      <c r="G56" s="50">
        <v>243</v>
      </c>
      <c r="H56" s="50">
        <v>245</v>
      </c>
      <c r="I56" s="50">
        <v>320</v>
      </c>
      <c r="J56" s="26">
        <f t="shared" si="8"/>
        <v>1490</v>
      </c>
      <c r="K56" s="52">
        <v>0</v>
      </c>
      <c r="L56" s="51">
        <v>2</v>
      </c>
      <c r="M56" s="51">
        <v>11</v>
      </c>
      <c r="N56" s="51">
        <v>21</v>
      </c>
      <c r="O56" s="51">
        <v>8</v>
      </c>
      <c r="P56" s="51">
        <v>2</v>
      </c>
      <c r="Q56" s="51">
        <v>0</v>
      </c>
      <c r="R56" s="34">
        <f t="shared" si="31"/>
        <v>0</v>
      </c>
      <c r="S56" s="34">
        <f t="shared" si="31"/>
        <v>7.0000000000000007E-2</v>
      </c>
      <c r="T56" s="34">
        <f t="shared" si="31"/>
        <v>0.39</v>
      </c>
      <c r="U56" s="34">
        <f t="shared" si="30"/>
        <v>0.54</v>
      </c>
      <c r="V56" s="34">
        <f t="shared" si="30"/>
        <v>0.16</v>
      </c>
      <c r="W56" s="34">
        <f t="shared" si="30"/>
        <v>0.04</v>
      </c>
      <c r="X56" s="34">
        <f t="shared" si="30"/>
        <v>0</v>
      </c>
      <c r="Y56" s="54">
        <f t="shared" si="6"/>
        <v>1.2</v>
      </c>
    </row>
    <row r="57" spans="1:25" ht="13.5" customHeight="1">
      <c r="L57" s="2"/>
      <c r="M57" s="2"/>
      <c r="N57" s="2"/>
      <c r="O57" s="2"/>
      <c r="P57" s="2"/>
      <c r="Q57" s="2"/>
      <c r="R57" s="3"/>
      <c r="S57" s="3"/>
      <c r="T57" s="3"/>
      <c r="U57" s="3"/>
      <c r="V57" s="3"/>
      <c r="W57" s="3"/>
    </row>
    <row r="58" spans="1:25">
      <c r="B58" s="16" t="s">
        <v>98</v>
      </c>
    </row>
    <row r="59" spans="1:25">
      <c r="B59" s="17" t="s">
        <v>96</v>
      </c>
      <c r="C59" s="1"/>
      <c r="D59" s="15"/>
      <c r="E59" s="15"/>
      <c r="F59" s="15"/>
      <c r="G59" s="15"/>
      <c r="H59" s="15"/>
      <c r="I59" s="15"/>
      <c r="J59" s="15"/>
      <c r="K59" s="15"/>
      <c r="L59" s="15"/>
      <c r="M59" s="13"/>
      <c r="N59" s="13" t="s">
        <v>100</v>
      </c>
      <c r="O59" s="55" t="s">
        <v>102</v>
      </c>
    </row>
    <row r="60" spans="1:25">
      <c r="B60" s="17" t="s">
        <v>97</v>
      </c>
      <c r="C60" s="1"/>
      <c r="D60" s="12"/>
      <c r="E60" s="12"/>
      <c r="F60" s="12"/>
      <c r="G60" s="12"/>
      <c r="H60" s="12"/>
      <c r="I60" s="12"/>
      <c r="J60" s="12"/>
      <c r="K60" s="12"/>
      <c r="L60" s="12"/>
      <c r="M60" s="13"/>
      <c r="N60" s="13"/>
      <c r="O60" s="55"/>
    </row>
    <row r="61" spans="1:25">
      <c r="C61" s="1"/>
      <c r="D61" s="12"/>
      <c r="E61" s="12"/>
      <c r="F61" s="12"/>
      <c r="G61" s="12"/>
      <c r="H61" s="12"/>
      <c r="I61" s="12"/>
      <c r="J61" s="12"/>
      <c r="K61" s="12"/>
      <c r="L61" s="12"/>
      <c r="M61" s="13"/>
      <c r="N61" s="13"/>
      <c r="O61" s="13"/>
    </row>
    <row r="62" spans="1:25">
      <c r="B62" t="s">
        <v>87</v>
      </c>
    </row>
    <row r="63" spans="1:25">
      <c r="C63" t="s">
        <v>85</v>
      </c>
    </row>
    <row r="64" spans="1:25">
      <c r="C64" t="s">
        <v>95</v>
      </c>
    </row>
    <row r="65" spans="3:17" ht="13">
      <c r="C65" s="10"/>
      <c r="K65" s="7"/>
      <c r="L65" s="2"/>
      <c r="M65" s="2"/>
      <c r="N65" s="2"/>
      <c r="O65" s="2"/>
      <c r="P65" s="2"/>
      <c r="Q65" s="2"/>
    </row>
    <row r="66" spans="3:17">
      <c r="K66" s="7"/>
      <c r="L66" s="5"/>
      <c r="M66" s="5"/>
      <c r="N66" s="5"/>
      <c r="O66" s="5"/>
      <c r="P66" s="5"/>
      <c r="Q66" s="5"/>
    </row>
  </sheetData>
  <mergeCells count="3">
    <mergeCell ref="C1:J1"/>
    <mergeCell ref="K1:Q1"/>
    <mergeCell ref="R1:Y1"/>
  </mergeCells>
  <phoneticPr fontId="2"/>
  <hyperlinks>
    <hyperlink ref="O59" r:id="rId1"/>
  </hyperlinks>
  <printOptions horizontalCentered="1" verticalCentered="1"/>
  <pageMargins left="0.19685039370078741" right="0.27559055118110237" top="0.74803149606299213" bottom="0.19685039370078741" header="0.51181102362204722" footer="0.51181102362204722"/>
  <pageSetup paperSize="8" scale="78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view="pageBreakPreview" zoomScale="104" zoomScaleNormal="100" zoomScaleSheetLayoutView="104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Y3" sqref="Y3"/>
    </sheetView>
  </sheetViews>
  <sheetFormatPr defaultColWidth="9.125" defaultRowHeight="9.5"/>
  <cols>
    <col min="1" max="1" width="9.125" style="1"/>
    <col min="2" max="2" width="13.375" customWidth="1"/>
    <col min="3" max="10" width="9.875" style="11" customWidth="1"/>
    <col min="11" max="15" width="9.875" customWidth="1"/>
    <col min="16" max="16" width="9.5" customWidth="1"/>
    <col min="17" max="17" width="10.875" customWidth="1"/>
    <col min="18" max="24" width="9.5" bestFit="1" customWidth="1"/>
    <col min="25" max="25" width="10.875" bestFit="1" customWidth="1"/>
    <col min="26" max="26" width="3" style="1" bestFit="1" customWidth="1"/>
    <col min="27" max="16384" width="9.125" style="1"/>
  </cols>
  <sheetData>
    <row r="1" spans="1:41" customFormat="1" ht="12">
      <c r="A1" s="18" t="s">
        <v>72</v>
      </c>
      <c r="B1" s="19"/>
      <c r="C1" s="67" t="s">
        <v>73</v>
      </c>
      <c r="D1" s="67"/>
      <c r="E1" s="67"/>
      <c r="F1" s="67"/>
      <c r="G1" s="67"/>
      <c r="H1" s="67"/>
      <c r="I1" s="67"/>
      <c r="J1" s="67"/>
      <c r="K1" s="68" t="s">
        <v>74</v>
      </c>
      <c r="L1" s="68"/>
      <c r="M1" s="68"/>
      <c r="N1" s="68"/>
      <c r="O1" s="68"/>
      <c r="P1" s="68"/>
      <c r="Q1" s="68"/>
      <c r="R1" s="69" t="s">
        <v>69</v>
      </c>
      <c r="S1" s="69"/>
      <c r="T1" s="69"/>
      <c r="U1" s="69"/>
      <c r="V1" s="69"/>
      <c r="W1" s="69"/>
      <c r="X1" s="69"/>
      <c r="Y1" s="69"/>
    </row>
    <row r="2" spans="1:41" ht="21" customHeight="1">
      <c r="A2" s="20" t="s">
        <v>0</v>
      </c>
      <c r="B2" s="20" t="s">
        <v>1</v>
      </c>
      <c r="C2" s="21" t="s">
        <v>45</v>
      </c>
      <c r="D2" s="21" t="s">
        <v>44</v>
      </c>
      <c r="E2" s="21" t="s">
        <v>46</v>
      </c>
      <c r="F2" s="21" t="s">
        <v>47</v>
      </c>
      <c r="G2" s="21" t="s">
        <v>48</v>
      </c>
      <c r="H2" s="21" t="s">
        <v>49</v>
      </c>
      <c r="I2" s="21" t="s">
        <v>50</v>
      </c>
      <c r="J2" s="21" t="s">
        <v>43</v>
      </c>
      <c r="K2" s="22" t="s">
        <v>57</v>
      </c>
      <c r="L2" s="23" t="s">
        <v>58</v>
      </c>
      <c r="M2" s="23" t="s">
        <v>59</v>
      </c>
      <c r="N2" s="23" t="s">
        <v>60</v>
      </c>
      <c r="O2" s="23" t="s">
        <v>61</v>
      </c>
      <c r="P2" s="23" t="s">
        <v>62</v>
      </c>
      <c r="Q2" s="23" t="s">
        <v>88</v>
      </c>
      <c r="R2" s="22" t="s">
        <v>63</v>
      </c>
      <c r="S2" s="22" t="s">
        <v>56</v>
      </c>
      <c r="T2" s="22" t="s">
        <v>64</v>
      </c>
      <c r="U2" s="22" t="s">
        <v>65</v>
      </c>
      <c r="V2" s="22" t="s">
        <v>66</v>
      </c>
      <c r="W2" s="22" t="s">
        <v>67</v>
      </c>
      <c r="X2" s="22" t="s">
        <v>68</v>
      </c>
      <c r="Y2" s="22" t="s">
        <v>55</v>
      </c>
    </row>
    <row r="3" spans="1:41" customFormat="1" ht="15.75" customHeight="1">
      <c r="A3" s="37" t="s">
        <v>91</v>
      </c>
      <c r="B3" s="19" t="s">
        <v>42</v>
      </c>
      <c r="C3" s="41">
        <v>2779131</v>
      </c>
      <c r="D3" s="41">
        <v>2897172</v>
      </c>
      <c r="E3" s="41">
        <v>2862291</v>
      </c>
      <c r="F3" s="41">
        <v>3174819</v>
      </c>
      <c r="G3" s="41">
        <v>3604575</v>
      </c>
      <c r="H3" s="41">
        <v>4199110</v>
      </c>
      <c r="I3" s="41">
        <v>4748647</v>
      </c>
      <c r="J3" s="26">
        <f>SUM(C3:I3)</f>
        <v>24265745</v>
      </c>
      <c r="K3" s="40">
        <v>7782</v>
      </c>
      <c r="L3" s="46">
        <v>72092</v>
      </c>
      <c r="M3" s="46">
        <v>220933</v>
      </c>
      <c r="N3" s="46">
        <v>312582</v>
      </c>
      <c r="O3" s="46">
        <v>201010</v>
      </c>
      <c r="P3" s="46">
        <v>49191</v>
      </c>
      <c r="Q3" s="46">
        <v>1649</v>
      </c>
      <c r="R3" s="27">
        <f>ROUND(K3/C3*5,2)</f>
        <v>0.01</v>
      </c>
      <c r="S3" s="27">
        <f t="shared" ref="S3:X3" si="0">ROUND(L3/D3*5,2)</f>
        <v>0.12</v>
      </c>
      <c r="T3" s="27">
        <f t="shared" si="0"/>
        <v>0.39</v>
      </c>
      <c r="U3" s="27">
        <f t="shared" si="0"/>
        <v>0.49</v>
      </c>
      <c r="V3" s="27">
        <f t="shared" si="0"/>
        <v>0.28000000000000003</v>
      </c>
      <c r="W3" s="27">
        <f t="shared" si="0"/>
        <v>0.06</v>
      </c>
      <c r="X3" s="27">
        <f t="shared" si="0"/>
        <v>0</v>
      </c>
      <c r="Y3" s="28">
        <v>1.36</v>
      </c>
      <c r="Z3" s="1" t="s">
        <v>89</v>
      </c>
      <c r="AA3" s="8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customFormat="1" ht="15.75" customHeight="1">
      <c r="A4" s="38"/>
      <c r="B4" s="19" t="s">
        <v>2</v>
      </c>
      <c r="C4" s="41">
        <f>C5+C16+C22+C26+C30+C35+C39+C45+C51</f>
        <v>27123</v>
      </c>
      <c r="D4" s="41">
        <f t="shared" ref="D4:I4" si="1">D5+D16+D22+D26+D30+D35+D39+D45+D51</f>
        <v>22107</v>
      </c>
      <c r="E4" s="41">
        <f t="shared" si="1"/>
        <v>22454</v>
      </c>
      <c r="F4" s="41">
        <f t="shared" si="1"/>
        <v>26901</v>
      </c>
      <c r="G4" s="41">
        <f t="shared" si="1"/>
        <v>32608</v>
      </c>
      <c r="H4" s="41">
        <f t="shared" si="1"/>
        <v>38197</v>
      </c>
      <c r="I4" s="41">
        <f t="shared" si="1"/>
        <v>39832</v>
      </c>
      <c r="J4" s="26">
        <f>SUM(C4:I4)</f>
        <v>209222</v>
      </c>
      <c r="K4" s="47">
        <f t="shared" ref="K4:Q4" si="2">K5+K16+K22+K26+K30+K35+K39+K45+K51</f>
        <v>59</v>
      </c>
      <c r="L4" s="47">
        <f t="shared" si="2"/>
        <v>733</v>
      </c>
      <c r="M4" s="47">
        <f t="shared" si="2"/>
        <v>2006</v>
      </c>
      <c r="N4" s="47">
        <f t="shared" si="2"/>
        <v>2323</v>
      </c>
      <c r="O4" s="47">
        <f t="shared" si="2"/>
        <v>1484</v>
      </c>
      <c r="P4" s="47">
        <f t="shared" si="2"/>
        <v>359</v>
      </c>
      <c r="Q4" s="47">
        <f t="shared" si="2"/>
        <v>10</v>
      </c>
      <c r="R4" s="27">
        <f>ROUND(K4/C4*5,2)</f>
        <v>0.01</v>
      </c>
      <c r="S4" s="27">
        <f t="shared" ref="S4" si="3">ROUND(L4/D4*5,2)</f>
        <v>0.17</v>
      </c>
      <c r="T4" s="27">
        <f t="shared" ref="T4" si="4">ROUND(M4/E4*5,2)</f>
        <v>0.45</v>
      </c>
      <c r="U4" s="27">
        <f t="shared" ref="U4" si="5">ROUND(N4/F4*5,2)</f>
        <v>0.43</v>
      </c>
      <c r="V4" s="27">
        <f t="shared" ref="V4" si="6">ROUND(O4/G4*5,2)</f>
        <v>0.23</v>
      </c>
      <c r="W4" s="27">
        <f t="shared" ref="W4" si="7">ROUND(P4/H4*5,2)</f>
        <v>0.05</v>
      </c>
      <c r="X4" s="27">
        <f t="shared" ref="X4" si="8">ROUND(Q4/I4*5,2)</f>
        <v>0</v>
      </c>
      <c r="Y4" s="28">
        <f>SUM(R4:X4)</f>
        <v>1.34</v>
      </c>
      <c r="Z4" s="1" t="s">
        <v>89</v>
      </c>
      <c r="AA4" s="1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customFormat="1" ht="15.75" customHeight="1">
      <c r="A5" s="38"/>
      <c r="B5" s="29" t="s">
        <v>3</v>
      </c>
      <c r="C5" s="48">
        <f t="shared" ref="C5:I5" si="9">C8+C6</f>
        <v>10633</v>
      </c>
      <c r="D5" s="48">
        <f t="shared" si="9"/>
        <v>11310</v>
      </c>
      <c r="E5" s="48">
        <f t="shared" si="9"/>
        <v>10544</v>
      </c>
      <c r="F5" s="48">
        <f t="shared" si="9"/>
        <v>11579</v>
      </c>
      <c r="G5" s="48">
        <f t="shared" si="9"/>
        <v>13641</v>
      </c>
      <c r="H5" s="48">
        <f t="shared" si="9"/>
        <v>15821</v>
      </c>
      <c r="I5" s="48">
        <f t="shared" si="9"/>
        <v>16627</v>
      </c>
      <c r="J5" s="48">
        <f>SUM(C5:I5)</f>
        <v>90155</v>
      </c>
      <c r="K5" s="48">
        <f t="shared" ref="K5:Q5" si="10">K8+K6</f>
        <v>26</v>
      </c>
      <c r="L5" s="48">
        <f t="shared" si="10"/>
        <v>262</v>
      </c>
      <c r="M5" s="48">
        <f t="shared" si="10"/>
        <v>865</v>
      </c>
      <c r="N5" s="48">
        <f t="shared" si="10"/>
        <v>1058</v>
      </c>
      <c r="O5" s="48">
        <f t="shared" si="10"/>
        <v>652</v>
      </c>
      <c r="P5" s="48">
        <f t="shared" si="10"/>
        <v>158</v>
      </c>
      <c r="Q5" s="48">
        <f t="shared" si="10"/>
        <v>4</v>
      </c>
      <c r="R5" s="30">
        <f t="shared" ref="R5:X41" si="11">ROUND(K5/C5*5,2)</f>
        <v>0.01</v>
      </c>
      <c r="S5" s="30">
        <f t="shared" si="11"/>
        <v>0.12</v>
      </c>
      <c r="T5" s="30">
        <f t="shared" si="11"/>
        <v>0.41</v>
      </c>
      <c r="U5" s="30">
        <f t="shared" si="11"/>
        <v>0.46</v>
      </c>
      <c r="V5" s="30">
        <f t="shared" si="11"/>
        <v>0.24</v>
      </c>
      <c r="W5" s="30">
        <f t="shared" si="11"/>
        <v>0.05</v>
      </c>
      <c r="X5" s="30">
        <f t="shared" si="11"/>
        <v>0</v>
      </c>
      <c r="Y5" s="54">
        <f t="shared" ref="Y5:Y56" si="12">SUM(R5:X5)</f>
        <v>1.29</v>
      </c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5.75" customHeight="1">
      <c r="A6" s="38"/>
      <c r="B6" s="24" t="s">
        <v>71</v>
      </c>
      <c r="C6" s="49">
        <f>C7</f>
        <v>6615</v>
      </c>
      <c r="D6" s="49">
        <f t="shared" ref="D6:I6" si="13">D7</f>
        <v>7610</v>
      </c>
      <c r="E6" s="49">
        <f t="shared" si="13"/>
        <v>7082</v>
      </c>
      <c r="F6" s="49">
        <f t="shared" si="13"/>
        <v>7706</v>
      </c>
      <c r="G6" s="49">
        <f t="shared" si="13"/>
        <v>8858</v>
      </c>
      <c r="H6" s="49">
        <f t="shared" si="13"/>
        <v>10334</v>
      </c>
      <c r="I6" s="49">
        <f t="shared" si="13"/>
        <v>10864</v>
      </c>
      <c r="J6" s="49">
        <f t="shared" ref="J6:J56" si="14">SUM(C6:I6)</f>
        <v>59069</v>
      </c>
      <c r="K6" s="49">
        <f>K7</f>
        <v>16</v>
      </c>
      <c r="L6" s="49">
        <f t="shared" ref="L6:Q6" si="15">L7</f>
        <v>164</v>
      </c>
      <c r="M6" s="49">
        <f t="shared" si="15"/>
        <v>568</v>
      </c>
      <c r="N6" s="49">
        <f t="shared" si="15"/>
        <v>721</v>
      </c>
      <c r="O6" s="49">
        <f t="shared" si="15"/>
        <v>426</v>
      </c>
      <c r="P6" s="49">
        <f t="shared" si="15"/>
        <v>106</v>
      </c>
      <c r="Q6" s="49">
        <f t="shared" si="15"/>
        <v>3</v>
      </c>
      <c r="R6" s="32">
        <f t="shared" si="11"/>
        <v>0.01</v>
      </c>
      <c r="S6" s="32">
        <f t="shared" si="11"/>
        <v>0.11</v>
      </c>
      <c r="T6" s="32">
        <f t="shared" si="11"/>
        <v>0.4</v>
      </c>
      <c r="U6" s="32">
        <f t="shared" si="11"/>
        <v>0.47</v>
      </c>
      <c r="V6" s="32">
        <f t="shared" si="11"/>
        <v>0.24</v>
      </c>
      <c r="W6" s="32">
        <f t="shared" si="11"/>
        <v>0.05</v>
      </c>
      <c r="X6" s="32">
        <f t="shared" si="11"/>
        <v>0</v>
      </c>
      <c r="Y6" s="54">
        <f t="shared" si="12"/>
        <v>1.28</v>
      </c>
    </row>
    <row r="7" spans="1:41" ht="15.75" customHeight="1">
      <c r="A7" s="38"/>
      <c r="B7" s="33" t="s">
        <v>76</v>
      </c>
      <c r="C7" s="41">
        <v>6615</v>
      </c>
      <c r="D7" s="41">
        <v>7610</v>
      </c>
      <c r="E7" s="41">
        <v>7082</v>
      </c>
      <c r="F7" s="41">
        <v>7706</v>
      </c>
      <c r="G7" s="41">
        <v>8858</v>
      </c>
      <c r="H7" s="41">
        <v>10334</v>
      </c>
      <c r="I7" s="41">
        <v>10864</v>
      </c>
      <c r="J7" s="26">
        <f t="shared" si="14"/>
        <v>59069</v>
      </c>
      <c r="K7" s="47">
        <v>16</v>
      </c>
      <c r="L7" s="47">
        <v>164</v>
      </c>
      <c r="M7" s="47">
        <v>568</v>
      </c>
      <c r="N7" s="47">
        <v>721</v>
      </c>
      <c r="O7" s="47">
        <v>426</v>
      </c>
      <c r="P7" s="47">
        <v>106</v>
      </c>
      <c r="Q7" s="47">
        <v>3</v>
      </c>
      <c r="R7" s="27">
        <f t="shared" si="11"/>
        <v>0.01</v>
      </c>
      <c r="S7" s="27">
        <f t="shared" si="11"/>
        <v>0.11</v>
      </c>
      <c r="T7" s="27">
        <f t="shared" si="11"/>
        <v>0.4</v>
      </c>
      <c r="U7" s="27">
        <f t="shared" si="11"/>
        <v>0.47</v>
      </c>
      <c r="V7" s="27">
        <f t="shared" si="11"/>
        <v>0.24</v>
      </c>
      <c r="W7" s="27">
        <f t="shared" si="11"/>
        <v>0.05</v>
      </c>
      <c r="X7" s="27">
        <f t="shared" si="11"/>
        <v>0</v>
      </c>
      <c r="Y7" s="54">
        <f t="shared" si="12"/>
        <v>1.28</v>
      </c>
    </row>
    <row r="8" spans="1:41" ht="15.75" customHeight="1">
      <c r="A8" s="38"/>
      <c r="B8" s="24" t="s">
        <v>70</v>
      </c>
      <c r="C8" s="49">
        <f t="shared" ref="C8:Q8" si="16">SUM(C9:C15)</f>
        <v>4018</v>
      </c>
      <c r="D8" s="49">
        <f t="shared" si="16"/>
        <v>3700</v>
      </c>
      <c r="E8" s="49">
        <f t="shared" si="16"/>
        <v>3462</v>
      </c>
      <c r="F8" s="49">
        <f t="shared" si="16"/>
        <v>3873</v>
      </c>
      <c r="G8" s="49">
        <f t="shared" si="16"/>
        <v>4783</v>
      </c>
      <c r="H8" s="49">
        <f t="shared" si="16"/>
        <v>5487</v>
      </c>
      <c r="I8" s="49">
        <f t="shared" si="16"/>
        <v>5763</v>
      </c>
      <c r="J8" s="49">
        <f t="shared" si="14"/>
        <v>31086</v>
      </c>
      <c r="K8" s="49">
        <f t="shared" si="16"/>
        <v>10</v>
      </c>
      <c r="L8" s="49">
        <f t="shared" si="16"/>
        <v>98</v>
      </c>
      <c r="M8" s="49">
        <f t="shared" si="16"/>
        <v>297</v>
      </c>
      <c r="N8" s="49">
        <f t="shared" si="16"/>
        <v>337</v>
      </c>
      <c r="O8" s="49">
        <f t="shared" si="16"/>
        <v>226</v>
      </c>
      <c r="P8" s="49">
        <f t="shared" si="16"/>
        <v>52</v>
      </c>
      <c r="Q8" s="49">
        <f t="shared" si="16"/>
        <v>1</v>
      </c>
      <c r="R8" s="32">
        <f t="shared" si="11"/>
        <v>0.01</v>
      </c>
      <c r="S8" s="32">
        <f t="shared" si="11"/>
        <v>0.13</v>
      </c>
      <c r="T8" s="32">
        <f t="shared" si="11"/>
        <v>0.43</v>
      </c>
      <c r="U8" s="32">
        <f t="shared" si="11"/>
        <v>0.44</v>
      </c>
      <c r="V8" s="32">
        <f t="shared" si="11"/>
        <v>0.24</v>
      </c>
      <c r="W8" s="32">
        <f t="shared" si="11"/>
        <v>0.05</v>
      </c>
      <c r="X8" s="32">
        <f t="shared" si="11"/>
        <v>0</v>
      </c>
      <c r="Y8" s="54">
        <f t="shared" si="12"/>
        <v>1.3</v>
      </c>
    </row>
    <row r="9" spans="1:41" ht="15.75" customHeight="1">
      <c r="A9" s="38"/>
      <c r="B9" s="19" t="s">
        <v>51</v>
      </c>
      <c r="C9" s="41">
        <v>446</v>
      </c>
      <c r="D9" s="50">
        <v>352</v>
      </c>
      <c r="E9" s="50">
        <v>312</v>
      </c>
      <c r="F9" s="50">
        <v>424</v>
      </c>
      <c r="G9" s="50">
        <v>548</v>
      </c>
      <c r="H9" s="50">
        <v>642</v>
      </c>
      <c r="I9" s="50">
        <v>667</v>
      </c>
      <c r="J9" s="26">
        <f t="shared" si="14"/>
        <v>3391</v>
      </c>
      <c r="K9" s="47">
        <v>1</v>
      </c>
      <c r="L9" s="51">
        <v>12</v>
      </c>
      <c r="M9" s="51">
        <v>32</v>
      </c>
      <c r="N9" s="51">
        <v>35</v>
      </c>
      <c r="O9" s="51">
        <v>24</v>
      </c>
      <c r="P9" s="51">
        <v>3</v>
      </c>
      <c r="Q9" s="51">
        <v>0</v>
      </c>
      <c r="R9" s="34">
        <f t="shared" si="11"/>
        <v>0.01</v>
      </c>
      <c r="S9" s="34">
        <f t="shared" si="11"/>
        <v>0.17</v>
      </c>
      <c r="T9" s="34">
        <f t="shared" si="11"/>
        <v>0.51</v>
      </c>
      <c r="U9" s="34">
        <f t="shared" si="11"/>
        <v>0.41</v>
      </c>
      <c r="V9" s="34">
        <f t="shared" si="11"/>
        <v>0.22</v>
      </c>
      <c r="W9" s="34">
        <f t="shared" si="11"/>
        <v>0.02</v>
      </c>
      <c r="X9" s="34">
        <f t="shared" si="11"/>
        <v>0</v>
      </c>
      <c r="Y9" s="54">
        <f t="shared" si="12"/>
        <v>1.34</v>
      </c>
    </row>
    <row r="10" spans="1:41" ht="15.75" customHeight="1">
      <c r="A10" s="38"/>
      <c r="B10" s="35" t="s">
        <v>81</v>
      </c>
      <c r="C10" s="41">
        <v>1438</v>
      </c>
      <c r="D10" s="50">
        <v>1442</v>
      </c>
      <c r="E10" s="50">
        <v>1330</v>
      </c>
      <c r="F10" s="50">
        <v>1484</v>
      </c>
      <c r="G10" s="50">
        <v>1759</v>
      </c>
      <c r="H10" s="50">
        <v>2029</v>
      </c>
      <c r="I10" s="50">
        <v>1996</v>
      </c>
      <c r="J10" s="26">
        <f>SUM(C10:I10)</f>
        <v>11478</v>
      </c>
      <c r="K10" s="47">
        <v>2</v>
      </c>
      <c r="L10" s="51">
        <v>36</v>
      </c>
      <c r="M10" s="51">
        <v>120</v>
      </c>
      <c r="N10" s="51">
        <v>128</v>
      </c>
      <c r="O10" s="51">
        <v>91</v>
      </c>
      <c r="P10" s="51">
        <v>17</v>
      </c>
      <c r="Q10" s="51">
        <v>1</v>
      </c>
      <c r="R10" s="34">
        <f t="shared" si="11"/>
        <v>0.01</v>
      </c>
      <c r="S10" s="34">
        <f t="shared" si="11"/>
        <v>0.12</v>
      </c>
      <c r="T10" s="34">
        <f t="shared" si="11"/>
        <v>0.45</v>
      </c>
      <c r="U10" s="34">
        <f t="shared" si="11"/>
        <v>0.43</v>
      </c>
      <c r="V10" s="34">
        <f t="shared" si="11"/>
        <v>0.26</v>
      </c>
      <c r="W10" s="34">
        <f t="shared" si="11"/>
        <v>0.04</v>
      </c>
      <c r="X10" s="34">
        <f t="shared" si="11"/>
        <v>0</v>
      </c>
      <c r="Y10" s="54">
        <f t="shared" si="12"/>
        <v>1.31</v>
      </c>
      <c r="AD10" s="9"/>
    </row>
    <row r="11" spans="1:41" ht="15.75" customHeight="1">
      <c r="A11" s="38"/>
      <c r="B11" s="19" t="s">
        <v>4</v>
      </c>
      <c r="C11" s="41">
        <v>340</v>
      </c>
      <c r="D11" s="50">
        <v>270</v>
      </c>
      <c r="E11" s="50">
        <v>250</v>
      </c>
      <c r="F11" s="50">
        <v>291</v>
      </c>
      <c r="G11" s="50">
        <v>377</v>
      </c>
      <c r="H11" s="50">
        <v>449</v>
      </c>
      <c r="I11" s="50">
        <v>474</v>
      </c>
      <c r="J11" s="26">
        <f t="shared" si="14"/>
        <v>2451</v>
      </c>
      <c r="K11" s="47">
        <v>2</v>
      </c>
      <c r="L11" s="51">
        <v>6</v>
      </c>
      <c r="M11" s="51">
        <v>17</v>
      </c>
      <c r="N11" s="51">
        <v>23</v>
      </c>
      <c r="O11" s="51">
        <v>19</v>
      </c>
      <c r="P11" s="51">
        <v>4</v>
      </c>
      <c r="Q11" s="51">
        <v>0</v>
      </c>
      <c r="R11" s="34">
        <f t="shared" si="11"/>
        <v>0.03</v>
      </c>
      <c r="S11" s="34">
        <f t="shared" si="11"/>
        <v>0.11</v>
      </c>
      <c r="T11" s="34">
        <f t="shared" si="11"/>
        <v>0.34</v>
      </c>
      <c r="U11" s="34">
        <f t="shared" si="11"/>
        <v>0.4</v>
      </c>
      <c r="V11" s="34">
        <f t="shared" si="11"/>
        <v>0.25</v>
      </c>
      <c r="W11" s="34">
        <f t="shared" si="11"/>
        <v>0.04</v>
      </c>
      <c r="X11" s="34">
        <f t="shared" si="11"/>
        <v>0</v>
      </c>
      <c r="Y11" s="54">
        <f t="shared" si="12"/>
        <v>1.1700000000000002</v>
      </c>
    </row>
    <row r="12" spans="1:41" ht="15.75" customHeight="1">
      <c r="A12" s="38"/>
      <c r="B12" s="19" t="s">
        <v>7</v>
      </c>
      <c r="C12" s="41">
        <v>91</v>
      </c>
      <c r="D12" s="50">
        <v>38</v>
      </c>
      <c r="E12" s="50">
        <v>44</v>
      </c>
      <c r="F12" s="50">
        <v>60</v>
      </c>
      <c r="G12" s="50">
        <v>101</v>
      </c>
      <c r="H12" s="50">
        <v>102</v>
      </c>
      <c r="I12" s="50">
        <v>127</v>
      </c>
      <c r="J12" s="26">
        <f t="shared" si="14"/>
        <v>563</v>
      </c>
      <c r="K12" s="47">
        <v>0</v>
      </c>
      <c r="L12" s="51">
        <v>2</v>
      </c>
      <c r="M12" s="51">
        <v>4</v>
      </c>
      <c r="N12" s="51">
        <v>6</v>
      </c>
      <c r="O12" s="51">
        <v>6</v>
      </c>
      <c r="P12" s="51">
        <v>3</v>
      </c>
      <c r="Q12" s="51">
        <v>0</v>
      </c>
      <c r="R12" s="34">
        <f t="shared" si="11"/>
        <v>0</v>
      </c>
      <c r="S12" s="34">
        <f t="shared" si="11"/>
        <v>0.26</v>
      </c>
      <c r="T12" s="34">
        <f t="shared" si="11"/>
        <v>0.45</v>
      </c>
      <c r="U12" s="34">
        <f t="shared" si="11"/>
        <v>0.5</v>
      </c>
      <c r="V12" s="34">
        <f t="shared" si="11"/>
        <v>0.3</v>
      </c>
      <c r="W12" s="34">
        <f t="shared" si="11"/>
        <v>0.15</v>
      </c>
      <c r="X12" s="34">
        <f t="shared" si="11"/>
        <v>0</v>
      </c>
      <c r="Y12" s="54">
        <f t="shared" si="12"/>
        <v>1.66</v>
      </c>
    </row>
    <row r="13" spans="1:41" ht="15.75" customHeight="1">
      <c r="A13" s="38"/>
      <c r="B13" s="19" t="s">
        <v>8</v>
      </c>
      <c r="C13" s="41">
        <v>244</v>
      </c>
      <c r="D13" s="50">
        <v>204</v>
      </c>
      <c r="E13" s="50">
        <v>159</v>
      </c>
      <c r="F13" s="50">
        <v>197</v>
      </c>
      <c r="G13" s="50">
        <v>248</v>
      </c>
      <c r="H13" s="50">
        <v>303</v>
      </c>
      <c r="I13" s="50">
        <v>366</v>
      </c>
      <c r="J13" s="26">
        <f t="shared" si="14"/>
        <v>1721</v>
      </c>
      <c r="K13" s="47">
        <v>0</v>
      </c>
      <c r="L13" s="51">
        <v>12</v>
      </c>
      <c r="M13" s="51">
        <v>15</v>
      </c>
      <c r="N13" s="51">
        <v>19</v>
      </c>
      <c r="O13" s="51">
        <v>7</v>
      </c>
      <c r="P13" s="51">
        <v>3</v>
      </c>
      <c r="Q13" s="51">
        <v>0</v>
      </c>
      <c r="R13" s="34">
        <f t="shared" si="11"/>
        <v>0</v>
      </c>
      <c r="S13" s="34">
        <f t="shared" si="11"/>
        <v>0.28999999999999998</v>
      </c>
      <c r="T13" s="34">
        <f t="shared" si="11"/>
        <v>0.47</v>
      </c>
      <c r="U13" s="34">
        <f t="shared" si="11"/>
        <v>0.48</v>
      </c>
      <c r="V13" s="34">
        <f t="shared" si="11"/>
        <v>0.14000000000000001</v>
      </c>
      <c r="W13" s="34">
        <f t="shared" si="11"/>
        <v>0.05</v>
      </c>
      <c r="X13" s="34">
        <f t="shared" si="11"/>
        <v>0</v>
      </c>
      <c r="Y13" s="54">
        <f t="shared" si="12"/>
        <v>1.43</v>
      </c>
    </row>
    <row r="14" spans="1:41" ht="15.75" customHeight="1">
      <c r="A14" s="38"/>
      <c r="B14" s="19" t="s">
        <v>5</v>
      </c>
      <c r="C14" s="41">
        <v>767</v>
      </c>
      <c r="D14" s="50">
        <v>554</v>
      </c>
      <c r="E14" s="50">
        <v>570</v>
      </c>
      <c r="F14" s="50">
        <v>681</v>
      </c>
      <c r="G14" s="50">
        <v>890</v>
      </c>
      <c r="H14" s="50">
        <v>1013</v>
      </c>
      <c r="I14" s="50">
        <v>1098</v>
      </c>
      <c r="J14" s="26">
        <f t="shared" si="14"/>
        <v>5573</v>
      </c>
      <c r="K14" s="47">
        <v>0</v>
      </c>
      <c r="L14" s="51">
        <v>15</v>
      </c>
      <c r="M14" s="51">
        <v>51</v>
      </c>
      <c r="N14" s="51">
        <v>59</v>
      </c>
      <c r="O14" s="51">
        <v>44</v>
      </c>
      <c r="P14" s="51">
        <v>14</v>
      </c>
      <c r="Q14" s="51">
        <v>0</v>
      </c>
      <c r="R14" s="34">
        <f t="shared" si="11"/>
        <v>0</v>
      </c>
      <c r="S14" s="34">
        <f t="shared" si="11"/>
        <v>0.14000000000000001</v>
      </c>
      <c r="T14" s="34">
        <f t="shared" si="11"/>
        <v>0.45</v>
      </c>
      <c r="U14" s="34">
        <f t="shared" si="11"/>
        <v>0.43</v>
      </c>
      <c r="V14" s="34">
        <f t="shared" si="11"/>
        <v>0.25</v>
      </c>
      <c r="W14" s="34">
        <f t="shared" si="11"/>
        <v>7.0000000000000007E-2</v>
      </c>
      <c r="X14" s="34">
        <f t="shared" si="11"/>
        <v>0</v>
      </c>
      <c r="Y14" s="54">
        <f t="shared" si="12"/>
        <v>1.34</v>
      </c>
    </row>
    <row r="15" spans="1:41" ht="15.75" customHeight="1">
      <c r="A15" s="38"/>
      <c r="B15" s="19" t="s">
        <v>6</v>
      </c>
      <c r="C15" s="41">
        <v>692</v>
      </c>
      <c r="D15" s="50">
        <v>840</v>
      </c>
      <c r="E15" s="50">
        <v>797</v>
      </c>
      <c r="F15" s="50">
        <v>736</v>
      </c>
      <c r="G15" s="50">
        <v>860</v>
      </c>
      <c r="H15" s="50">
        <v>949</v>
      </c>
      <c r="I15" s="50">
        <v>1035</v>
      </c>
      <c r="J15" s="26">
        <f t="shared" si="14"/>
        <v>5909</v>
      </c>
      <c r="K15" s="47">
        <v>5</v>
      </c>
      <c r="L15" s="51">
        <v>15</v>
      </c>
      <c r="M15" s="51">
        <v>58</v>
      </c>
      <c r="N15" s="51">
        <v>67</v>
      </c>
      <c r="O15" s="51">
        <v>35</v>
      </c>
      <c r="P15" s="51">
        <v>8</v>
      </c>
      <c r="Q15" s="51">
        <v>0</v>
      </c>
      <c r="R15" s="34">
        <f t="shared" si="11"/>
        <v>0.04</v>
      </c>
      <c r="S15" s="34">
        <f t="shared" si="11"/>
        <v>0.09</v>
      </c>
      <c r="T15" s="34">
        <f t="shared" si="11"/>
        <v>0.36</v>
      </c>
      <c r="U15" s="34">
        <f t="shared" si="11"/>
        <v>0.46</v>
      </c>
      <c r="V15" s="34">
        <f t="shared" si="11"/>
        <v>0.2</v>
      </c>
      <c r="W15" s="34">
        <f t="shared" si="11"/>
        <v>0.04</v>
      </c>
      <c r="X15" s="34">
        <f t="shared" si="11"/>
        <v>0</v>
      </c>
      <c r="Y15" s="54">
        <f t="shared" si="12"/>
        <v>1.19</v>
      </c>
    </row>
    <row r="16" spans="1:41" ht="15.75" customHeight="1">
      <c r="A16" s="38"/>
      <c r="B16" s="36" t="s">
        <v>77</v>
      </c>
      <c r="C16" s="48">
        <f>C17</f>
        <v>4962</v>
      </c>
      <c r="D16" s="48">
        <f t="shared" ref="D16:I16" si="17">D17</f>
        <v>3574</v>
      </c>
      <c r="E16" s="48">
        <f t="shared" si="17"/>
        <v>3887</v>
      </c>
      <c r="F16" s="48">
        <f t="shared" si="17"/>
        <v>4911</v>
      </c>
      <c r="G16" s="48">
        <f t="shared" si="17"/>
        <v>6001</v>
      </c>
      <c r="H16" s="48">
        <f t="shared" si="17"/>
        <v>6988</v>
      </c>
      <c r="I16" s="48">
        <f t="shared" si="17"/>
        <v>7082</v>
      </c>
      <c r="J16" s="48">
        <f t="shared" si="14"/>
        <v>37405</v>
      </c>
      <c r="K16" s="48">
        <f>K17</f>
        <v>8</v>
      </c>
      <c r="L16" s="48">
        <f t="shared" ref="L16:Q16" si="18">L17</f>
        <v>146</v>
      </c>
      <c r="M16" s="48">
        <f t="shared" si="18"/>
        <v>366</v>
      </c>
      <c r="N16" s="48">
        <f t="shared" si="18"/>
        <v>410</v>
      </c>
      <c r="O16" s="48">
        <f t="shared" si="18"/>
        <v>261</v>
      </c>
      <c r="P16" s="48">
        <f t="shared" si="18"/>
        <v>67</v>
      </c>
      <c r="Q16" s="48">
        <f t="shared" si="18"/>
        <v>3</v>
      </c>
      <c r="R16" s="30">
        <f t="shared" si="11"/>
        <v>0.01</v>
      </c>
      <c r="S16" s="30">
        <f t="shared" si="11"/>
        <v>0.2</v>
      </c>
      <c r="T16" s="30">
        <f t="shared" si="11"/>
        <v>0.47</v>
      </c>
      <c r="U16" s="30">
        <f t="shared" si="11"/>
        <v>0.42</v>
      </c>
      <c r="V16" s="30">
        <f t="shared" si="11"/>
        <v>0.22</v>
      </c>
      <c r="W16" s="30">
        <f t="shared" si="11"/>
        <v>0.05</v>
      </c>
      <c r="X16" s="30">
        <f t="shared" si="11"/>
        <v>0</v>
      </c>
      <c r="Y16" s="54">
        <f t="shared" si="12"/>
        <v>1.3699999999999999</v>
      </c>
    </row>
    <row r="17" spans="1:25" ht="15.75" customHeight="1">
      <c r="A17" s="38"/>
      <c r="B17" s="24" t="s">
        <v>80</v>
      </c>
      <c r="C17" s="49">
        <f>SUM(C18:C21)</f>
        <v>4962</v>
      </c>
      <c r="D17" s="49">
        <f t="shared" ref="D17:I17" si="19">SUM(D18:D21)</f>
        <v>3574</v>
      </c>
      <c r="E17" s="49">
        <f t="shared" si="19"/>
        <v>3887</v>
      </c>
      <c r="F17" s="49">
        <f t="shared" si="19"/>
        <v>4911</v>
      </c>
      <c r="G17" s="49">
        <f t="shared" si="19"/>
        <v>6001</v>
      </c>
      <c r="H17" s="49">
        <f t="shared" si="19"/>
        <v>6988</v>
      </c>
      <c r="I17" s="49">
        <f t="shared" si="19"/>
        <v>7082</v>
      </c>
      <c r="J17" s="49">
        <f t="shared" si="14"/>
        <v>37405</v>
      </c>
      <c r="K17" s="49">
        <f>SUM(K18:K21)</f>
        <v>8</v>
      </c>
      <c r="L17" s="49">
        <f t="shared" ref="L17:Q17" si="20">SUM(L18:L21)</f>
        <v>146</v>
      </c>
      <c r="M17" s="49">
        <f t="shared" si="20"/>
        <v>366</v>
      </c>
      <c r="N17" s="49">
        <f t="shared" si="20"/>
        <v>410</v>
      </c>
      <c r="O17" s="49">
        <f t="shared" si="20"/>
        <v>261</v>
      </c>
      <c r="P17" s="49">
        <f t="shared" si="20"/>
        <v>67</v>
      </c>
      <c r="Q17" s="49">
        <f t="shared" si="20"/>
        <v>3</v>
      </c>
      <c r="R17" s="32">
        <f t="shared" si="11"/>
        <v>0.01</v>
      </c>
      <c r="S17" s="32">
        <f t="shared" si="11"/>
        <v>0.2</v>
      </c>
      <c r="T17" s="32">
        <f t="shared" si="11"/>
        <v>0.47</v>
      </c>
      <c r="U17" s="32">
        <f t="shared" si="11"/>
        <v>0.42</v>
      </c>
      <c r="V17" s="32">
        <f t="shared" si="11"/>
        <v>0.22</v>
      </c>
      <c r="W17" s="32">
        <f t="shared" si="11"/>
        <v>0.05</v>
      </c>
      <c r="X17" s="32">
        <f t="shared" si="11"/>
        <v>0</v>
      </c>
      <c r="Y17" s="54">
        <f t="shared" si="12"/>
        <v>1.3699999999999999</v>
      </c>
    </row>
    <row r="18" spans="1:25" ht="15.75" customHeight="1">
      <c r="A18" s="38"/>
      <c r="B18" s="19" t="s">
        <v>9</v>
      </c>
      <c r="C18" s="50">
        <v>2166</v>
      </c>
      <c r="D18" s="50">
        <v>1650</v>
      </c>
      <c r="E18" s="50">
        <v>1626</v>
      </c>
      <c r="F18" s="50">
        <v>1996</v>
      </c>
      <c r="G18" s="50">
        <v>2499</v>
      </c>
      <c r="H18" s="50">
        <v>3006</v>
      </c>
      <c r="I18" s="50">
        <v>3069</v>
      </c>
      <c r="J18" s="26">
        <f t="shared" si="14"/>
        <v>16012</v>
      </c>
      <c r="K18" s="47">
        <v>3</v>
      </c>
      <c r="L18" s="51">
        <v>62</v>
      </c>
      <c r="M18" s="51">
        <v>147</v>
      </c>
      <c r="N18" s="51">
        <v>161</v>
      </c>
      <c r="O18" s="51">
        <v>95</v>
      </c>
      <c r="P18" s="51">
        <v>28</v>
      </c>
      <c r="Q18" s="51">
        <v>2</v>
      </c>
      <c r="R18" s="34">
        <f t="shared" si="11"/>
        <v>0.01</v>
      </c>
      <c r="S18" s="34">
        <f t="shared" si="11"/>
        <v>0.19</v>
      </c>
      <c r="T18" s="34">
        <f t="shared" si="11"/>
        <v>0.45</v>
      </c>
      <c r="U18" s="34">
        <f t="shared" si="11"/>
        <v>0.4</v>
      </c>
      <c r="V18" s="34">
        <f t="shared" si="11"/>
        <v>0.19</v>
      </c>
      <c r="W18" s="34">
        <f t="shared" si="11"/>
        <v>0.05</v>
      </c>
      <c r="X18" s="34">
        <f t="shared" si="11"/>
        <v>0</v>
      </c>
      <c r="Y18" s="54">
        <f t="shared" si="12"/>
        <v>1.29</v>
      </c>
    </row>
    <row r="19" spans="1:25" ht="15.75" customHeight="1">
      <c r="A19" s="38"/>
      <c r="B19" s="19" t="s">
        <v>78</v>
      </c>
      <c r="C19" s="50">
        <v>2213</v>
      </c>
      <c r="D19" s="50">
        <v>1669</v>
      </c>
      <c r="E19" s="50">
        <v>1864</v>
      </c>
      <c r="F19" s="50">
        <v>2378</v>
      </c>
      <c r="G19" s="50">
        <v>2778</v>
      </c>
      <c r="H19" s="50">
        <v>3248</v>
      </c>
      <c r="I19" s="50">
        <v>3258</v>
      </c>
      <c r="J19" s="26">
        <f t="shared" si="14"/>
        <v>17408</v>
      </c>
      <c r="K19" s="47">
        <v>5</v>
      </c>
      <c r="L19" s="51">
        <v>72</v>
      </c>
      <c r="M19" s="51">
        <v>177</v>
      </c>
      <c r="N19" s="51">
        <v>200</v>
      </c>
      <c r="O19" s="51">
        <v>136</v>
      </c>
      <c r="P19" s="51">
        <v>32</v>
      </c>
      <c r="Q19" s="51">
        <v>1</v>
      </c>
      <c r="R19" s="34">
        <f t="shared" si="11"/>
        <v>0.01</v>
      </c>
      <c r="S19" s="34">
        <f t="shared" si="11"/>
        <v>0.22</v>
      </c>
      <c r="T19" s="34">
        <f t="shared" si="11"/>
        <v>0.47</v>
      </c>
      <c r="U19" s="34">
        <f t="shared" si="11"/>
        <v>0.42</v>
      </c>
      <c r="V19" s="34">
        <f t="shared" si="11"/>
        <v>0.24</v>
      </c>
      <c r="W19" s="34">
        <f t="shared" si="11"/>
        <v>0.05</v>
      </c>
      <c r="X19" s="34">
        <f t="shared" si="11"/>
        <v>0</v>
      </c>
      <c r="Y19" s="54">
        <f t="shared" si="12"/>
        <v>1.41</v>
      </c>
    </row>
    <row r="20" spans="1:25" ht="15.75" customHeight="1">
      <c r="A20" s="38"/>
      <c r="B20" s="19" t="s">
        <v>79</v>
      </c>
      <c r="C20" s="50">
        <v>493</v>
      </c>
      <c r="D20" s="50">
        <v>236</v>
      </c>
      <c r="E20" s="50">
        <v>360</v>
      </c>
      <c r="F20" s="50">
        <v>473</v>
      </c>
      <c r="G20" s="50">
        <v>640</v>
      </c>
      <c r="H20" s="50">
        <v>643</v>
      </c>
      <c r="I20" s="50">
        <v>650</v>
      </c>
      <c r="J20" s="26">
        <f t="shared" si="14"/>
        <v>3495</v>
      </c>
      <c r="K20" s="47">
        <v>0</v>
      </c>
      <c r="L20" s="51">
        <v>12</v>
      </c>
      <c r="M20" s="51">
        <v>37</v>
      </c>
      <c r="N20" s="51">
        <v>42</v>
      </c>
      <c r="O20" s="51">
        <v>29</v>
      </c>
      <c r="P20" s="51">
        <v>7</v>
      </c>
      <c r="Q20" s="51">
        <v>0</v>
      </c>
      <c r="R20" s="34">
        <f t="shared" si="11"/>
        <v>0</v>
      </c>
      <c r="S20" s="34">
        <f t="shared" si="11"/>
        <v>0.25</v>
      </c>
      <c r="T20" s="34">
        <f t="shared" si="11"/>
        <v>0.51</v>
      </c>
      <c r="U20" s="34">
        <f t="shared" si="11"/>
        <v>0.44</v>
      </c>
      <c r="V20" s="34">
        <f t="shared" si="11"/>
        <v>0.23</v>
      </c>
      <c r="W20" s="34">
        <f t="shared" si="11"/>
        <v>0.05</v>
      </c>
      <c r="X20" s="34">
        <f t="shared" si="11"/>
        <v>0</v>
      </c>
      <c r="Y20" s="54">
        <f t="shared" si="12"/>
        <v>1.48</v>
      </c>
    </row>
    <row r="21" spans="1:25" ht="15.75" customHeight="1">
      <c r="A21" s="38"/>
      <c r="B21" s="19" t="s">
        <v>52</v>
      </c>
      <c r="C21" s="50">
        <v>90</v>
      </c>
      <c r="D21" s="50">
        <v>19</v>
      </c>
      <c r="E21" s="50">
        <v>37</v>
      </c>
      <c r="F21" s="50">
        <v>64</v>
      </c>
      <c r="G21" s="50">
        <v>84</v>
      </c>
      <c r="H21" s="50">
        <v>91</v>
      </c>
      <c r="I21" s="50">
        <v>105</v>
      </c>
      <c r="J21" s="26">
        <f t="shared" si="14"/>
        <v>490</v>
      </c>
      <c r="K21" s="47">
        <v>0</v>
      </c>
      <c r="L21" s="51">
        <v>0</v>
      </c>
      <c r="M21" s="51">
        <v>5</v>
      </c>
      <c r="N21" s="51">
        <v>7</v>
      </c>
      <c r="O21" s="51">
        <v>1</v>
      </c>
      <c r="P21" s="51">
        <v>0</v>
      </c>
      <c r="Q21" s="51">
        <v>0</v>
      </c>
      <c r="R21" s="34">
        <f t="shared" si="11"/>
        <v>0</v>
      </c>
      <c r="S21" s="34">
        <f t="shared" si="11"/>
        <v>0</v>
      </c>
      <c r="T21" s="34">
        <f t="shared" si="11"/>
        <v>0.68</v>
      </c>
      <c r="U21" s="34">
        <f t="shared" si="11"/>
        <v>0.55000000000000004</v>
      </c>
      <c r="V21" s="34">
        <f t="shared" si="11"/>
        <v>0.06</v>
      </c>
      <c r="W21" s="34">
        <f t="shared" si="11"/>
        <v>0</v>
      </c>
      <c r="X21" s="34">
        <f t="shared" si="11"/>
        <v>0</v>
      </c>
      <c r="Y21" s="54">
        <f t="shared" si="12"/>
        <v>1.29</v>
      </c>
    </row>
    <row r="22" spans="1:25" ht="15.75" customHeight="1">
      <c r="A22" s="38"/>
      <c r="B22" s="36" t="s">
        <v>10</v>
      </c>
      <c r="C22" s="48">
        <f t="shared" ref="C22:Q22" si="21">C23</f>
        <v>2871</v>
      </c>
      <c r="D22" s="48">
        <f t="shared" si="21"/>
        <v>1900</v>
      </c>
      <c r="E22" s="48">
        <f t="shared" si="21"/>
        <v>2068</v>
      </c>
      <c r="F22" s="48">
        <f t="shared" si="21"/>
        <v>2714</v>
      </c>
      <c r="G22" s="48">
        <f t="shared" si="21"/>
        <v>3470</v>
      </c>
      <c r="H22" s="48">
        <f t="shared" si="21"/>
        <v>3968</v>
      </c>
      <c r="I22" s="48">
        <f t="shared" si="21"/>
        <v>3862</v>
      </c>
      <c r="J22" s="48">
        <f t="shared" si="14"/>
        <v>20853</v>
      </c>
      <c r="K22" s="48">
        <f t="shared" si="21"/>
        <v>8</v>
      </c>
      <c r="L22" s="48">
        <f t="shared" si="21"/>
        <v>84</v>
      </c>
      <c r="M22" s="48">
        <f t="shared" si="21"/>
        <v>215</v>
      </c>
      <c r="N22" s="48">
        <f t="shared" si="21"/>
        <v>230</v>
      </c>
      <c r="O22" s="48">
        <f t="shared" si="21"/>
        <v>150</v>
      </c>
      <c r="P22" s="48">
        <f t="shared" si="21"/>
        <v>35</v>
      </c>
      <c r="Q22" s="48">
        <f t="shared" si="21"/>
        <v>0</v>
      </c>
      <c r="R22" s="30">
        <f t="shared" si="11"/>
        <v>0.01</v>
      </c>
      <c r="S22" s="30">
        <f t="shared" si="11"/>
        <v>0.22</v>
      </c>
      <c r="T22" s="30">
        <f t="shared" si="11"/>
        <v>0.52</v>
      </c>
      <c r="U22" s="30">
        <f t="shared" si="11"/>
        <v>0.42</v>
      </c>
      <c r="V22" s="30">
        <f t="shared" si="11"/>
        <v>0.22</v>
      </c>
      <c r="W22" s="30">
        <f t="shared" si="11"/>
        <v>0.04</v>
      </c>
      <c r="X22" s="30">
        <f t="shared" si="11"/>
        <v>0</v>
      </c>
      <c r="Y22" s="54">
        <f t="shared" si="12"/>
        <v>1.43</v>
      </c>
    </row>
    <row r="23" spans="1:25" ht="15.75" customHeight="1">
      <c r="A23" s="38"/>
      <c r="B23" s="24" t="s">
        <v>75</v>
      </c>
      <c r="C23" s="49">
        <f t="shared" ref="C23:I23" si="22">SUM(C24:C25)</f>
        <v>2871</v>
      </c>
      <c r="D23" s="49">
        <f t="shared" si="22"/>
        <v>1900</v>
      </c>
      <c r="E23" s="49">
        <f t="shared" si="22"/>
        <v>2068</v>
      </c>
      <c r="F23" s="49">
        <f t="shared" si="22"/>
        <v>2714</v>
      </c>
      <c r="G23" s="49">
        <f t="shared" si="22"/>
        <v>3470</v>
      </c>
      <c r="H23" s="49">
        <f t="shared" si="22"/>
        <v>3968</v>
      </c>
      <c r="I23" s="49">
        <f t="shared" si="22"/>
        <v>3862</v>
      </c>
      <c r="J23" s="49">
        <f t="shared" si="14"/>
        <v>20853</v>
      </c>
      <c r="K23" s="49">
        <f t="shared" ref="K23:Q23" si="23">SUM(K24:K25)</f>
        <v>8</v>
      </c>
      <c r="L23" s="49">
        <f t="shared" si="23"/>
        <v>84</v>
      </c>
      <c r="M23" s="49">
        <f t="shared" si="23"/>
        <v>215</v>
      </c>
      <c r="N23" s="49">
        <f t="shared" si="23"/>
        <v>230</v>
      </c>
      <c r="O23" s="49">
        <f t="shared" si="23"/>
        <v>150</v>
      </c>
      <c r="P23" s="49">
        <f t="shared" si="23"/>
        <v>35</v>
      </c>
      <c r="Q23" s="49">
        <f t="shared" si="23"/>
        <v>0</v>
      </c>
      <c r="R23" s="32">
        <f t="shared" si="11"/>
        <v>0.01</v>
      </c>
      <c r="S23" s="32">
        <f t="shared" si="11"/>
        <v>0.22</v>
      </c>
      <c r="T23" s="32">
        <f t="shared" si="11"/>
        <v>0.52</v>
      </c>
      <c r="U23" s="32">
        <f t="shared" si="11"/>
        <v>0.42</v>
      </c>
      <c r="V23" s="32">
        <f t="shared" si="11"/>
        <v>0.22</v>
      </c>
      <c r="W23" s="32">
        <f t="shared" si="11"/>
        <v>0.04</v>
      </c>
      <c r="X23" s="32">
        <f t="shared" si="11"/>
        <v>0</v>
      </c>
      <c r="Y23" s="54">
        <f t="shared" si="12"/>
        <v>1.43</v>
      </c>
    </row>
    <row r="24" spans="1:25" ht="15.75" customHeight="1">
      <c r="A24" s="38"/>
      <c r="B24" s="19" t="s">
        <v>53</v>
      </c>
      <c r="C24" s="50">
        <v>2506</v>
      </c>
      <c r="D24" s="50">
        <v>1668</v>
      </c>
      <c r="E24" s="50">
        <v>1841</v>
      </c>
      <c r="F24" s="50">
        <v>2395</v>
      </c>
      <c r="G24" s="50">
        <v>3042</v>
      </c>
      <c r="H24" s="50">
        <v>3488</v>
      </c>
      <c r="I24" s="50">
        <v>3398</v>
      </c>
      <c r="J24" s="26">
        <f t="shared" si="14"/>
        <v>18338</v>
      </c>
      <c r="K24" s="47">
        <v>8</v>
      </c>
      <c r="L24" s="51">
        <v>75</v>
      </c>
      <c r="M24" s="51">
        <v>192</v>
      </c>
      <c r="N24" s="51">
        <v>190</v>
      </c>
      <c r="O24" s="51">
        <v>127</v>
      </c>
      <c r="P24" s="51">
        <v>31</v>
      </c>
      <c r="Q24" s="51">
        <v>0</v>
      </c>
      <c r="R24" s="34">
        <f t="shared" si="11"/>
        <v>0.02</v>
      </c>
      <c r="S24" s="34">
        <f t="shared" si="11"/>
        <v>0.22</v>
      </c>
      <c r="T24" s="34">
        <f t="shared" si="11"/>
        <v>0.52</v>
      </c>
      <c r="U24" s="34">
        <f t="shared" si="11"/>
        <v>0.4</v>
      </c>
      <c r="V24" s="34">
        <f t="shared" si="11"/>
        <v>0.21</v>
      </c>
      <c r="W24" s="34">
        <f t="shared" si="11"/>
        <v>0.04</v>
      </c>
      <c r="X24" s="34">
        <f t="shared" si="11"/>
        <v>0</v>
      </c>
      <c r="Y24" s="54">
        <f t="shared" si="12"/>
        <v>1.4100000000000001</v>
      </c>
    </row>
    <row r="25" spans="1:25" ht="15.75" customHeight="1">
      <c r="A25" s="38"/>
      <c r="B25" s="19" t="s">
        <v>11</v>
      </c>
      <c r="C25" s="50">
        <v>365</v>
      </c>
      <c r="D25" s="50">
        <v>232</v>
      </c>
      <c r="E25" s="50">
        <v>227</v>
      </c>
      <c r="F25" s="50">
        <v>319</v>
      </c>
      <c r="G25" s="50">
        <v>428</v>
      </c>
      <c r="H25" s="50">
        <v>480</v>
      </c>
      <c r="I25" s="50">
        <v>464</v>
      </c>
      <c r="J25" s="26">
        <f t="shared" si="14"/>
        <v>2515</v>
      </c>
      <c r="K25" s="47">
        <v>0</v>
      </c>
      <c r="L25" s="51">
        <v>9</v>
      </c>
      <c r="M25" s="51">
        <v>23</v>
      </c>
      <c r="N25" s="51">
        <v>40</v>
      </c>
      <c r="O25" s="51">
        <v>23</v>
      </c>
      <c r="P25" s="51">
        <v>4</v>
      </c>
      <c r="Q25" s="51">
        <v>0</v>
      </c>
      <c r="R25" s="34">
        <f t="shared" si="11"/>
        <v>0</v>
      </c>
      <c r="S25" s="34">
        <f t="shared" si="11"/>
        <v>0.19</v>
      </c>
      <c r="T25" s="34">
        <f t="shared" si="11"/>
        <v>0.51</v>
      </c>
      <c r="U25" s="34">
        <f t="shared" si="11"/>
        <v>0.63</v>
      </c>
      <c r="V25" s="34">
        <f t="shared" si="11"/>
        <v>0.27</v>
      </c>
      <c r="W25" s="34">
        <f t="shared" si="11"/>
        <v>0.04</v>
      </c>
      <c r="X25" s="34">
        <f t="shared" si="11"/>
        <v>0</v>
      </c>
      <c r="Y25" s="54">
        <f t="shared" si="12"/>
        <v>1.6400000000000001</v>
      </c>
    </row>
    <row r="26" spans="1:25" ht="15.75" customHeight="1">
      <c r="A26" s="38"/>
      <c r="B26" s="36" t="s">
        <v>12</v>
      </c>
      <c r="C26" s="48">
        <f t="shared" ref="C26:Q26" si="24">C27</f>
        <v>2665</v>
      </c>
      <c r="D26" s="48">
        <f t="shared" si="24"/>
        <v>1779</v>
      </c>
      <c r="E26" s="48">
        <f t="shared" si="24"/>
        <v>1746</v>
      </c>
      <c r="F26" s="48">
        <f t="shared" si="24"/>
        <v>2356</v>
      </c>
      <c r="G26" s="48">
        <f t="shared" si="24"/>
        <v>3000</v>
      </c>
      <c r="H26" s="48">
        <f t="shared" si="24"/>
        <v>3568</v>
      </c>
      <c r="I26" s="48">
        <f t="shared" si="24"/>
        <v>3535</v>
      </c>
      <c r="J26" s="48">
        <f t="shared" si="14"/>
        <v>18649</v>
      </c>
      <c r="K26" s="48">
        <f t="shared" si="24"/>
        <v>3</v>
      </c>
      <c r="L26" s="48">
        <f t="shared" si="24"/>
        <v>72</v>
      </c>
      <c r="M26" s="48">
        <f t="shared" si="24"/>
        <v>152</v>
      </c>
      <c r="N26" s="48">
        <f t="shared" si="24"/>
        <v>196</v>
      </c>
      <c r="O26" s="48">
        <f t="shared" si="24"/>
        <v>128</v>
      </c>
      <c r="P26" s="48">
        <f t="shared" si="24"/>
        <v>30</v>
      </c>
      <c r="Q26" s="48">
        <f t="shared" si="24"/>
        <v>1</v>
      </c>
      <c r="R26" s="30">
        <f t="shared" si="11"/>
        <v>0.01</v>
      </c>
      <c r="S26" s="30">
        <f t="shared" si="11"/>
        <v>0.2</v>
      </c>
      <c r="T26" s="30">
        <f t="shared" si="11"/>
        <v>0.44</v>
      </c>
      <c r="U26" s="30">
        <f t="shared" si="11"/>
        <v>0.42</v>
      </c>
      <c r="V26" s="30">
        <f t="shared" si="11"/>
        <v>0.21</v>
      </c>
      <c r="W26" s="30">
        <f t="shared" si="11"/>
        <v>0.04</v>
      </c>
      <c r="X26" s="30">
        <f t="shared" si="11"/>
        <v>0</v>
      </c>
      <c r="Y26" s="54">
        <f t="shared" si="12"/>
        <v>1.32</v>
      </c>
    </row>
    <row r="27" spans="1:25" ht="15.75" customHeight="1">
      <c r="A27" s="38"/>
      <c r="B27" s="24" t="s">
        <v>13</v>
      </c>
      <c r="C27" s="49">
        <f t="shared" ref="C27:I27" si="25">SUM(C28:C29)</f>
        <v>2665</v>
      </c>
      <c r="D27" s="49">
        <f t="shared" si="25"/>
        <v>1779</v>
      </c>
      <c r="E27" s="49">
        <f t="shared" si="25"/>
        <v>1746</v>
      </c>
      <c r="F27" s="49">
        <f t="shared" si="25"/>
        <v>2356</v>
      </c>
      <c r="G27" s="49">
        <f t="shared" si="25"/>
        <v>3000</v>
      </c>
      <c r="H27" s="49">
        <f t="shared" si="25"/>
        <v>3568</v>
      </c>
      <c r="I27" s="49">
        <f t="shared" si="25"/>
        <v>3535</v>
      </c>
      <c r="J27" s="49">
        <f t="shared" si="14"/>
        <v>18649</v>
      </c>
      <c r="K27" s="49">
        <f t="shared" ref="K27:Q27" si="26">SUM(K28:K29)</f>
        <v>3</v>
      </c>
      <c r="L27" s="49">
        <f t="shared" si="26"/>
        <v>72</v>
      </c>
      <c r="M27" s="49">
        <f t="shared" si="26"/>
        <v>152</v>
      </c>
      <c r="N27" s="49">
        <f t="shared" si="26"/>
        <v>196</v>
      </c>
      <c r="O27" s="49">
        <f t="shared" si="26"/>
        <v>128</v>
      </c>
      <c r="P27" s="49">
        <f t="shared" si="26"/>
        <v>30</v>
      </c>
      <c r="Q27" s="49">
        <f t="shared" si="26"/>
        <v>1</v>
      </c>
      <c r="R27" s="32">
        <f t="shared" si="11"/>
        <v>0.01</v>
      </c>
      <c r="S27" s="32">
        <f t="shared" si="11"/>
        <v>0.2</v>
      </c>
      <c r="T27" s="32">
        <f t="shared" si="11"/>
        <v>0.44</v>
      </c>
      <c r="U27" s="32">
        <f t="shared" si="11"/>
        <v>0.42</v>
      </c>
      <c r="V27" s="32">
        <f t="shared" si="11"/>
        <v>0.21</v>
      </c>
      <c r="W27" s="32">
        <f t="shared" si="11"/>
        <v>0.04</v>
      </c>
      <c r="X27" s="32">
        <f t="shared" si="11"/>
        <v>0</v>
      </c>
      <c r="Y27" s="54">
        <f t="shared" si="12"/>
        <v>1.32</v>
      </c>
    </row>
    <row r="28" spans="1:25" ht="15.75" customHeight="1">
      <c r="A28" s="38"/>
      <c r="B28" s="19" t="s">
        <v>14</v>
      </c>
      <c r="C28" s="50">
        <v>2519</v>
      </c>
      <c r="D28" s="50">
        <v>1698</v>
      </c>
      <c r="E28" s="50">
        <v>1645</v>
      </c>
      <c r="F28" s="50">
        <v>2211</v>
      </c>
      <c r="G28" s="50">
        <v>2823</v>
      </c>
      <c r="H28" s="50">
        <v>3373</v>
      </c>
      <c r="I28" s="50">
        <v>3349</v>
      </c>
      <c r="J28" s="26">
        <f t="shared" si="14"/>
        <v>17618</v>
      </c>
      <c r="K28" s="47">
        <v>3</v>
      </c>
      <c r="L28" s="47">
        <v>69</v>
      </c>
      <c r="M28" s="51">
        <v>144</v>
      </c>
      <c r="N28" s="51">
        <v>180</v>
      </c>
      <c r="O28" s="51">
        <v>124</v>
      </c>
      <c r="P28" s="51">
        <v>28</v>
      </c>
      <c r="Q28" s="51">
        <v>1</v>
      </c>
      <c r="R28" s="34">
        <f t="shared" si="11"/>
        <v>0.01</v>
      </c>
      <c r="S28" s="34">
        <f t="shared" si="11"/>
        <v>0.2</v>
      </c>
      <c r="T28" s="34">
        <f t="shared" si="11"/>
        <v>0.44</v>
      </c>
      <c r="U28" s="34">
        <f t="shared" si="11"/>
        <v>0.41</v>
      </c>
      <c r="V28" s="34">
        <f t="shared" si="11"/>
        <v>0.22</v>
      </c>
      <c r="W28" s="34">
        <f t="shared" si="11"/>
        <v>0.04</v>
      </c>
      <c r="X28" s="34">
        <f t="shared" si="11"/>
        <v>0</v>
      </c>
      <c r="Y28" s="54">
        <f t="shared" si="12"/>
        <v>1.32</v>
      </c>
    </row>
    <row r="29" spans="1:25" ht="15.75" customHeight="1">
      <c r="A29" s="38"/>
      <c r="B29" s="19" t="s">
        <v>15</v>
      </c>
      <c r="C29" s="50">
        <v>146</v>
      </c>
      <c r="D29" s="50">
        <v>81</v>
      </c>
      <c r="E29" s="50">
        <v>101</v>
      </c>
      <c r="F29" s="50">
        <v>145</v>
      </c>
      <c r="G29" s="50">
        <v>177</v>
      </c>
      <c r="H29" s="50">
        <v>195</v>
      </c>
      <c r="I29" s="50">
        <v>186</v>
      </c>
      <c r="J29" s="26">
        <f t="shared" si="14"/>
        <v>1031</v>
      </c>
      <c r="K29" s="47">
        <v>0</v>
      </c>
      <c r="L29" s="47">
        <v>3</v>
      </c>
      <c r="M29" s="51">
        <v>8</v>
      </c>
      <c r="N29" s="51">
        <v>16</v>
      </c>
      <c r="O29" s="51">
        <v>4</v>
      </c>
      <c r="P29" s="51">
        <v>2</v>
      </c>
      <c r="Q29" s="51">
        <v>0</v>
      </c>
      <c r="R29" s="34">
        <f t="shared" si="11"/>
        <v>0</v>
      </c>
      <c r="S29" s="34">
        <f t="shared" si="11"/>
        <v>0.19</v>
      </c>
      <c r="T29" s="34">
        <f t="shared" si="11"/>
        <v>0.4</v>
      </c>
      <c r="U29" s="34">
        <f t="shared" si="11"/>
        <v>0.55000000000000004</v>
      </c>
      <c r="V29" s="34">
        <f t="shared" si="11"/>
        <v>0.11</v>
      </c>
      <c r="W29" s="34">
        <f t="shared" si="11"/>
        <v>0.05</v>
      </c>
      <c r="X29" s="34">
        <f t="shared" si="11"/>
        <v>0</v>
      </c>
      <c r="Y29" s="54">
        <f t="shared" si="12"/>
        <v>1.3000000000000003</v>
      </c>
    </row>
    <row r="30" spans="1:25" ht="15.75" customHeight="1">
      <c r="A30" s="38"/>
      <c r="B30" s="36" t="s">
        <v>16</v>
      </c>
      <c r="C30" s="48">
        <f t="shared" ref="C30:Q30" si="27">C31</f>
        <v>1225</v>
      </c>
      <c r="D30" s="48">
        <f t="shared" si="27"/>
        <v>600</v>
      </c>
      <c r="E30" s="48">
        <f t="shared" si="27"/>
        <v>808</v>
      </c>
      <c r="F30" s="48">
        <f t="shared" si="27"/>
        <v>1039</v>
      </c>
      <c r="G30" s="48">
        <f t="shared" si="27"/>
        <v>1247</v>
      </c>
      <c r="H30" s="48">
        <f t="shared" si="27"/>
        <v>1641</v>
      </c>
      <c r="I30" s="48">
        <f t="shared" si="27"/>
        <v>1834</v>
      </c>
      <c r="J30" s="48">
        <f t="shared" si="14"/>
        <v>8394</v>
      </c>
      <c r="K30" s="48">
        <f t="shared" si="27"/>
        <v>4</v>
      </c>
      <c r="L30" s="48">
        <f t="shared" si="27"/>
        <v>29</v>
      </c>
      <c r="M30" s="48">
        <f t="shared" si="27"/>
        <v>85</v>
      </c>
      <c r="N30" s="48">
        <f t="shared" si="27"/>
        <v>76</v>
      </c>
      <c r="O30" s="48">
        <f t="shared" si="27"/>
        <v>77</v>
      </c>
      <c r="P30" s="48">
        <f t="shared" si="27"/>
        <v>13</v>
      </c>
      <c r="Q30" s="48">
        <f t="shared" si="27"/>
        <v>1</v>
      </c>
      <c r="R30" s="30">
        <f t="shared" si="11"/>
        <v>0.02</v>
      </c>
      <c r="S30" s="30">
        <f t="shared" si="11"/>
        <v>0.24</v>
      </c>
      <c r="T30" s="30">
        <f t="shared" si="11"/>
        <v>0.53</v>
      </c>
      <c r="U30" s="30">
        <f t="shared" si="11"/>
        <v>0.37</v>
      </c>
      <c r="V30" s="30">
        <f t="shared" si="11"/>
        <v>0.31</v>
      </c>
      <c r="W30" s="30">
        <f t="shared" si="11"/>
        <v>0.04</v>
      </c>
      <c r="X30" s="30">
        <f t="shared" si="11"/>
        <v>0</v>
      </c>
      <c r="Y30" s="54">
        <f t="shared" si="12"/>
        <v>1.5100000000000002</v>
      </c>
    </row>
    <row r="31" spans="1:25" ht="15.75" customHeight="1">
      <c r="A31" s="38"/>
      <c r="B31" s="24" t="s">
        <v>17</v>
      </c>
      <c r="C31" s="49">
        <f t="shared" ref="C31:I31" si="28">SUM(C32:C34)</f>
        <v>1225</v>
      </c>
      <c r="D31" s="49">
        <f t="shared" si="28"/>
        <v>600</v>
      </c>
      <c r="E31" s="49">
        <f t="shared" si="28"/>
        <v>808</v>
      </c>
      <c r="F31" s="49">
        <f t="shared" si="28"/>
        <v>1039</v>
      </c>
      <c r="G31" s="49">
        <f t="shared" si="28"/>
        <v>1247</v>
      </c>
      <c r="H31" s="49">
        <f t="shared" si="28"/>
        <v>1641</v>
      </c>
      <c r="I31" s="49">
        <f t="shared" si="28"/>
        <v>1834</v>
      </c>
      <c r="J31" s="49">
        <f t="shared" si="14"/>
        <v>8394</v>
      </c>
      <c r="K31" s="49">
        <f t="shared" ref="K31:Q31" si="29">SUM(K32:K34)</f>
        <v>4</v>
      </c>
      <c r="L31" s="49">
        <f t="shared" si="29"/>
        <v>29</v>
      </c>
      <c r="M31" s="49">
        <f t="shared" si="29"/>
        <v>85</v>
      </c>
      <c r="N31" s="49">
        <f t="shared" si="29"/>
        <v>76</v>
      </c>
      <c r="O31" s="49">
        <f t="shared" si="29"/>
        <v>77</v>
      </c>
      <c r="P31" s="49">
        <f t="shared" si="29"/>
        <v>13</v>
      </c>
      <c r="Q31" s="49">
        <f t="shared" si="29"/>
        <v>1</v>
      </c>
      <c r="R31" s="32">
        <f t="shared" si="11"/>
        <v>0.02</v>
      </c>
      <c r="S31" s="32">
        <f t="shared" si="11"/>
        <v>0.24</v>
      </c>
      <c r="T31" s="32">
        <f t="shared" si="11"/>
        <v>0.53</v>
      </c>
      <c r="U31" s="32">
        <f t="shared" si="11"/>
        <v>0.37</v>
      </c>
      <c r="V31" s="32">
        <f t="shared" si="11"/>
        <v>0.31</v>
      </c>
      <c r="W31" s="32">
        <f t="shared" si="11"/>
        <v>0.04</v>
      </c>
      <c r="X31" s="32">
        <f t="shared" si="11"/>
        <v>0</v>
      </c>
      <c r="Y31" s="54">
        <f t="shared" si="12"/>
        <v>1.5100000000000002</v>
      </c>
    </row>
    <row r="32" spans="1:25" ht="15.75" customHeight="1">
      <c r="A32" s="38"/>
      <c r="B32" s="19" t="s">
        <v>18</v>
      </c>
      <c r="C32" s="50">
        <v>714</v>
      </c>
      <c r="D32" s="50">
        <v>360</v>
      </c>
      <c r="E32" s="50">
        <v>549</v>
      </c>
      <c r="F32" s="50">
        <v>648</v>
      </c>
      <c r="G32" s="50">
        <v>769</v>
      </c>
      <c r="H32" s="50">
        <v>1059</v>
      </c>
      <c r="I32" s="50">
        <v>1155</v>
      </c>
      <c r="J32" s="26">
        <f t="shared" si="14"/>
        <v>5254</v>
      </c>
      <c r="K32" s="52">
        <v>4</v>
      </c>
      <c r="L32" s="51">
        <v>20</v>
      </c>
      <c r="M32" s="51">
        <v>53</v>
      </c>
      <c r="N32" s="51">
        <v>44</v>
      </c>
      <c r="O32" s="51">
        <v>48</v>
      </c>
      <c r="P32" s="51">
        <v>8</v>
      </c>
      <c r="Q32" s="51">
        <v>0</v>
      </c>
      <c r="R32" s="34">
        <f t="shared" si="11"/>
        <v>0.03</v>
      </c>
      <c r="S32" s="34">
        <f t="shared" si="11"/>
        <v>0.28000000000000003</v>
      </c>
      <c r="T32" s="34">
        <f t="shared" si="11"/>
        <v>0.48</v>
      </c>
      <c r="U32" s="34">
        <f t="shared" si="11"/>
        <v>0.34</v>
      </c>
      <c r="V32" s="34">
        <f t="shared" si="11"/>
        <v>0.31</v>
      </c>
      <c r="W32" s="34">
        <f t="shared" si="11"/>
        <v>0.04</v>
      </c>
      <c r="X32" s="34">
        <f t="shared" si="11"/>
        <v>0</v>
      </c>
      <c r="Y32" s="54">
        <f t="shared" si="12"/>
        <v>1.4800000000000002</v>
      </c>
    </row>
    <row r="33" spans="1:25" ht="15.75" customHeight="1">
      <c r="A33" s="38"/>
      <c r="B33" s="19" t="s">
        <v>19</v>
      </c>
      <c r="C33" s="50">
        <v>398</v>
      </c>
      <c r="D33" s="50">
        <v>179</v>
      </c>
      <c r="E33" s="50">
        <v>218</v>
      </c>
      <c r="F33" s="50">
        <v>305</v>
      </c>
      <c r="G33" s="50">
        <v>386</v>
      </c>
      <c r="H33" s="50">
        <v>473</v>
      </c>
      <c r="I33" s="50">
        <v>548</v>
      </c>
      <c r="J33" s="26">
        <f t="shared" si="14"/>
        <v>2507</v>
      </c>
      <c r="K33" s="52">
        <v>0</v>
      </c>
      <c r="L33" s="51">
        <v>9</v>
      </c>
      <c r="M33" s="51">
        <v>25</v>
      </c>
      <c r="N33" s="51">
        <v>23</v>
      </c>
      <c r="O33" s="51">
        <v>20</v>
      </c>
      <c r="P33" s="51">
        <v>5</v>
      </c>
      <c r="Q33" s="51">
        <v>1</v>
      </c>
      <c r="R33" s="34">
        <f t="shared" si="11"/>
        <v>0</v>
      </c>
      <c r="S33" s="34">
        <f t="shared" si="11"/>
        <v>0.25</v>
      </c>
      <c r="T33" s="34">
        <f t="shared" si="11"/>
        <v>0.56999999999999995</v>
      </c>
      <c r="U33" s="34">
        <f t="shared" si="11"/>
        <v>0.38</v>
      </c>
      <c r="V33" s="34">
        <f t="shared" si="11"/>
        <v>0.26</v>
      </c>
      <c r="W33" s="34">
        <f t="shared" si="11"/>
        <v>0.05</v>
      </c>
      <c r="X33" s="34">
        <f t="shared" si="11"/>
        <v>0.01</v>
      </c>
      <c r="Y33" s="54">
        <f t="shared" si="12"/>
        <v>1.52</v>
      </c>
    </row>
    <row r="34" spans="1:25" ht="15.75" customHeight="1">
      <c r="A34" s="38"/>
      <c r="B34" s="19" t="s">
        <v>20</v>
      </c>
      <c r="C34" s="50">
        <v>113</v>
      </c>
      <c r="D34" s="50">
        <v>61</v>
      </c>
      <c r="E34" s="50">
        <v>41</v>
      </c>
      <c r="F34" s="50">
        <v>86</v>
      </c>
      <c r="G34" s="50">
        <v>92</v>
      </c>
      <c r="H34" s="50">
        <v>109</v>
      </c>
      <c r="I34" s="50">
        <v>131</v>
      </c>
      <c r="J34" s="26">
        <f t="shared" si="14"/>
        <v>633</v>
      </c>
      <c r="K34" s="52">
        <v>0</v>
      </c>
      <c r="L34" s="51">
        <v>0</v>
      </c>
      <c r="M34" s="51">
        <v>7</v>
      </c>
      <c r="N34" s="51">
        <v>9</v>
      </c>
      <c r="O34" s="51">
        <v>9</v>
      </c>
      <c r="P34" s="51">
        <v>0</v>
      </c>
      <c r="Q34" s="51">
        <v>0</v>
      </c>
      <c r="R34" s="34">
        <f t="shared" si="11"/>
        <v>0</v>
      </c>
      <c r="S34" s="34">
        <f t="shared" si="11"/>
        <v>0</v>
      </c>
      <c r="T34" s="34">
        <f t="shared" si="11"/>
        <v>0.85</v>
      </c>
      <c r="U34" s="34">
        <f t="shared" si="11"/>
        <v>0.52</v>
      </c>
      <c r="V34" s="34">
        <f t="shared" si="11"/>
        <v>0.49</v>
      </c>
      <c r="W34" s="34">
        <f t="shared" si="11"/>
        <v>0</v>
      </c>
      <c r="X34" s="34">
        <f t="shared" si="11"/>
        <v>0</v>
      </c>
      <c r="Y34" s="54">
        <f t="shared" si="12"/>
        <v>1.86</v>
      </c>
    </row>
    <row r="35" spans="1:25" ht="15.75" customHeight="1">
      <c r="A35" s="38"/>
      <c r="B35" s="36" t="s">
        <v>21</v>
      </c>
      <c r="C35" s="48">
        <f t="shared" ref="C35:Q35" si="30">C36</f>
        <v>881</v>
      </c>
      <c r="D35" s="48">
        <f t="shared" si="30"/>
        <v>622</v>
      </c>
      <c r="E35" s="48">
        <f t="shared" si="30"/>
        <v>684</v>
      </c>
      <c r="F35" s="48">
        <f t="shared" si="30"/>
        <v>816</v>
      </c>
      <c r="G35" s="48">
        <f t="shared" si="30"/>
        <v>951</v>
      </c>
      <c r="H35" s="48">
        <f t="shared" si="30"/>
        <v>1193</v>
      </c>
      <c r="I35" s="48">
        <f t="shared" si="30"/>
        <v>1266</v>
      </c>
      <c r="J35" s="48">
        <f t="shared" si="14"/>
        <v>6413</v>
      </c>
      <c r="K35" s="48">
        <f t="shared" si="30"/>
        <v>4</v>
      </c>
      <c r="L35" s="48">
        <f t="shared" si="30"/>
        <v>39</v>
      </c>
      <c r="M35" s="48">
        <f t="shared" si="30"/>
        <v>66</v>
      </c>
      <c r="N35" s="48">
        <f t="shared" si="30"/>
        <v>67</v>
      </c>
      <c r="O35" s="48">
        <f t="shared" si="30"/>
        <v>29</v>
      </c>
      <c r="P35" s="48">
        <f t="shared" si="30"/>
        <v>11</v>
      </c>
      <c r="Q35" s="48">
        <f t="shared" si="30"/>
        <v>0</v>
      </c>
      <c r="R35" s="30">
        <f t="shared" si="11"/>
        <v>0.02</v>
      </c>
      <c r="S35" s="30">
        <f t="shared" si="11"/>
        <v>0.31</v>
      </c>
      <c r="T35" s="30">
        <f t="shared" si="11"/>
        <v>0.48</v>
      </c>
      <c r="U35" s="30">
        <f t="shared" si="11"/>
        <v>0.41</v>
      </c>
      <c r="V35" s="30">
        <f t="shared" si="11"/>
        <v>0.15</v>
      </c>
      <c r="W35" s="30">
        <f t="shared" si="11"/>
        <v>0.05</v>
      </c>
      <c r="X35" s="30">
        <f t="shared" si="11"/>
        <v>0</v>
      </c>
      <c r="Y35" s="54">
        <f t="shared" si="12"/>
        <v>1.42</v>
      </c>
    </row>
    <row r="36" spans="1:25" ht="15.75" customHeight="1">
      <c r="A36" s="38"/>
      <c r="B36" s="24" t="s">
        <v>22</v>
      </c>
      <c r="C36" s="49">
        <f t="shared" ref="C36:I36" si="31">SUM(C37:C38)</f>
        <v>881</v>
      </c>
      <c r="D36" s="49">
        <f t="shared" si="31"/>
        <v>622</v>
      </c>
      <c r="E36" s="49">
        <f t="shared" si="31"/>
        <v>684</v>
      </c>
      <c r="F36" s="49">
        <f t="shared" si="31"/>
        <v>816</v>
      </c>
      <c r="G36" s="49">
        <f t="shared" si="31"/>
        <v>951</v>
      </c>
      <c r="H36" s="49">
        <f t="shared" si="31"/>
        <v>1193</v>
      </c>
      <c r="I36" s="49">
        <f t="shared" si="31"/>
        <v>1266</v>
      </c>
      <c r="J36" s="49">
        <f t="shared" si="14"/>
        <v>6413</v>
      </c>
      <c r="K36" s="49">
        <f t="shared" ref="K36:Q36" si="32">SUM(K37:K38)</f>
        <v>4</v>
      </c>
      <c r="L36" s="49">
        <f t="shared" si="32"/>
        <v>39</v>
      </c>
      <c r="M36" s="49">
        <f t="shared" si="32"/>
        <v>66</v>
      </c>
      <c r="N36" s="49">
        <f t="shared" si="32"/>
        <v>67</v>
      </c>
      <c r="O36" s="49">
        <f t="shared" si="32"/>
        <v>29</v>
      </c>
      <c r="P36" s="49">
        <f t="shared" si="32"/>
        <v>11</v>
      </c>
      <c r="Q36" s="49">
        <f t="shared" si="32"/>
        <v>0</v>
      </c>
      <c r="R36" s="32">
        <f t="shared" si="11"/>
        <v>0.02</v>
      </c>
      <c r="S36" s="32">
        <f t="shared" si="11"/>
        <v>0.31</v>
      </c>
      <c r="T36" s="32">
        <f t="shared" si="11"/>
        <v>0.48</v>
      </c>
      <c r="U36" s="32">
        <f t="shared" si="11"/>
        <v>0.41</v>
      </c>
      <c r="V36" s="32">
        <f t="shared" si="11"/>
        <v>0.15</v>
      </c>
      <c r="W36" s="32">
        <f t="shared" si="11"/>
        <v>0.05</v>
      </c>
      <c r="X36" s="32">
        <f t="shared" si="11"/>
        <v>0</v>
      </c>
      <c r="Y36" s="54">
        <f t="shared" si="12"/>
        <v>1.42</v>
      </c>
    </row>
    <row r="37" spans="1:25" ht="15.75" customHeight="1">
      <c r="A37" s="38"/>
      <c r="B37" s="19" t="s">
        <v>23</v>
      </c>
      <c r="C37" s="50">
        <v>665</v>
      </c>
      <c r="D37" s="50">
        <v>489</v>
      </c>
      <c r="E37" s="50">
        <v>500</v>
      </c>
      <c r="F37" s="50">
        <v>616</v>
      </c>
      <c r="G37" s="50">
        <v>707</v>
      </c>
      <c r="H37" s="50">
        <v>883</v>
      </c>
      <c r="I37" s="50">
        <v>959</v>
      </c>
      <c r="J37" s="26">
        <f t="shared" si="14"/>
        <v>4819</v>
      </c>
      <c r="K37" s="52">
        <v>4</v>
      </c>
      <c r="L37" s="51">
        <v>27</v>
      </c>
      <c r="M37" s="51">
        <v>44</v>
      </c>
      <c r="N37" s="51">
        <v>49</v>
      </c>
      <c r="O37" s="51">
        <v>25</v>
      </c>
      <c r="P37" s="51">
        <v>7</v>
      </c>
      <c r="Q37" s="51">
        <v>0</v>
      </c>
      <c r="R37" s="34">
        <f t="shared" si="11"/>
        <v>0.03</v>
      </c>
      <c r="S37" s="34">
        <f t="shared" si="11"/>
        <v>0.28000000000000003</v>
      </c>
      <c r="T37" s="34">
        <f t="shared" si="11"/>
        <v>0.44</v>
      </c>
      <c r="U37" s="34">
        <f t="shared" si="11"/>
        <v>0.4</v>
      </c>
      <c r="V37" s="34">
        <f t="shared" si="11"/>
        <v>0.18</v>
      </c>
      <c r="W37" s="34">
        <f t="shared" si="11"/>
        <v>0.04</v>
      </c>
      <c r="X37" s="34">
        <f t="shared" si="11"/>
        <v>0</v>
      </c>
      <c r="Y37" s="54">
        <f t="shared" si="12"/>
        <v>1.3699999999999999</v>
      </c>
    </row>
    <row r="38" spans="1:25" ht="15.75" customHeight="1">
      <c r="A38" s="38"/>
      <c r="B38" s="19" t="s">
        <v>24</v>
      </c>
      <c r="C38" s="50">
        <v>216</v>
      </c>
      <c r="D38" s="50">
        <v>133</v>
      </c>
      <c r="E38" s="50">
        <v>184</v>
      </c>
      <c r="F38" s="50">
        <v>200</v>
      </c>
      <c r="G38" s="50">
        <v>244</v>
      </c>
      <c r="H38" s="50">
        <v>310</v>
      </c>
      <c r="I38" s="50">
        <v>307</v>
      </c>
      <c r="J38" s="26">
        <f t="shared" si="14"/>
        <v>1594</v>
      </c>
      <c r="K38" s="52">
        <v>0</v>
      </c>
      <c r="L38" s="53">
        <v>12</v>
      </c>
      <c r="M38" s="53">
        <v>22</v>
      </c>
      <c r="N38" s="53">
        <v>18</v>
      </c>
      <c r="O38" s="53">
        <v>4</v>
      </c>
      <c r="P38" s="53">
        <v>4</v>
      </c>
      <c r="Q38" s="51">
        <v>0</v>
      </c>
      <c r="R38" s="34">
        <f t="shared" si="11"/>
        <v>0</v>
      </c>
      <c r="S38" s="34">
        <f t="shared" si="11"/>
        <v>0.45</v>
      </c>
      <c r="T38" s="34">
        <f t="shared" si="11"/>
        <v>0.6</v>
      </c>
      <c r="U38" s="34">
        <f t="shared" si="11"/>
        <v>0.45</v>
      </c>
      <c r="V38" s="34">
        <f t="shared" si="11"/>
        <v>0.08</v>
      </c>
      <c r="W38" s="34">
        <f t="shared" si="11"/>
        <v>0.06</v>
      </c>
      <c r="X38" s="34">
        <f t="shared" si="11"/>
        <v>0</v>
      </c>
      <c r="Y38" s="54">
        <f t="shared" si="12"/>
        <v>1.6400000000000001</v>
      </c>
    </row>
    <row r="39" spans="1:25" ht="15.75" customHeight="1">
      <c r="A39" s="38"/>
      <c r="B39" s="36" t="s">
        <v>25</v>
      </c>
      <c r="C39" s="48">
        <f t="shared" ref="C39:Q39" si="33">C40</f>
        <v>1567</v>
      </c>
      <c r="D39" s="48">
        <f t="shared" si="33"/>
        <v>1015</v>
      </c>
      <c r="E39" s="48">
        <f t="shared" si="33"/>
        <v>1141</v>
      </c>
      <c r="F39" s="48">
        <f t="shared" si="33"/>
        <v>1419</v>
      </c>
      <c r="G39" s="48">
        <f t="shared" si="33"/>
        <v>1816</v>
      </c>
      <c r="H39" s="48">
        <f t="shared" si="33"/>
        <v>2054</v>
      </c>
      <c r="I39" s="48">
        <f t="shared" si="33"/>
        <v>2344</v>
      </c>
      <c r="J39" s="48">
        <f t="shared" si="14"/>
        <v>11356</v>
      </c>
      <c r="K39" s="48">
        <f t="shared" si="33"/>
        <v>5</v>
      </c>
      <c r="L39" s="48">
        <f t="shared" si="33"/>
        <v>46</v>
      </c>
      <c r="M39" s="48">
        <f t="shared" si="33"/>
        <v>128</v>
      </c>
      <c r="N39" s="48">
        <f t="shared" si="33"/>
        <v>127</v>
      </c>
      <c r="O39" s="48">
        <f t="shared" si="33"/>
        <v>80</v>
      </c>
      <c r="P39" s="48">
        <f t="shared" si="33"/>
        <v>19</v>
      </c>
      <c r="Q39" s="48">
        <f t="shared" si="33"/>
        <v>0</v>
      </c>
      <c r="R39" s="30">
        <f t="shared" si="11"/>
        <v>0.02</v>
      </c>
      <c r="S39" s="30">
        <f t="shared" si="11"/>
        <v>0.23</v>
      </c>
      <c r="T39" s="30">
        <f t="shared" si="11"/>
        <v>0.56000000000000005</v>
      </c>
      <c r="U39" s="30">
        <f t="shared" si="11"/>
        <v>0.45</v>
      </c>
      <c r="V39" s="30">
        <f t="shared" si="11"/>
        <v>0.22</v>
      </c>
      <c r="W39" s="30">
        <f t="shared" si="11"/>
        <v>0.05</v>
      </c>
      <c r="X39" s="30">
        <f t="shared" si="11"/>
        <v>0</v>
      </c>
      <c r="Y39" s="54">
        <f t="shared" si="12"/>
        <v>1.53</v>
      </c>
    </row>
    <row r="40" spans="1:25" ht="15.75" customHeight="1">
      <c r="A40" s="38"/>
      <c r="B40" s="24" t="s">
        <v>26</v>
      </c>
      <c r="C40" s="49">
        <f t="shared" ref="C40:I40" si="34">SUM(C41:C44)</f>
        <v>1567</v>
      </c>
      <c r="D40" s="49">
        <f t="shared" si="34"/>
        <v>1015</v>
      </c>
      <c r="E40" s="49">
        <f t="shared" si="34"/>
        <v>1141</v>
      </c>
      <c r="F40" s="49">
        <f t="shared" si="34"/>
        <v>1419</v>
      </c>
      <c r="G40" s="49">
        <f t="shared" si="34"/>
        <v>1816</v>
      </c>
      <c r="H40" s="49">
        <f t="shared" si="34"/>
        <v>2054</v>
      </c>
      <c r="I40" s="49">
        <f t="shared" si="34"/>
        <v>2344</v>
      </c>
      <c r="J40" s="49">
        <f t="shared" si="14"/>
        <v>11356</v>
      </c>
      <c r="K40" s="49">
        <f t="shared" ref="K40:Q40" si="35">SUM(K41:K44)</f>
        <v>5</v>
      </c>
      <c r="L40" s="49">
        <f t="shared" si="35"/>
        <v>46</v>
      </c>
      <c r="M40" s="49">
        <f t="shared" si="35"/>
        <v>128</v>
      </c>
      <c r="N40" s="49">
        <f t="shared" si="35"/>
        <v>127</v>
      </c>
      <c r="O40" s="49">
        <f t="shared" si="35"/>
        <v>80</v>
      </c>
      <c r="P40" s="49">
        <f t="shared" si="35"/>
        <v>19</v>
      </c>
      <c r="Q40" s="49">
        <f t="shared" si="35"/>
        <v>0</v>
      </c>
      <c r="R40" s="32">
        <f t="shared" si="11"/>
        <v>0.02</v>
      </c>
      <c r="S40" s="32">
        <f t="shared" si="11"/>
        <v>0.23</v>
      </c>
      <c r="T40" s="32">
        <f t="shared" si="11"/>
        <v>0.56000000000000005</v>
      </c>
      <c r="U40" s="32">
        <f t="shared" si="11"/>
        <v>0.45</v>
      </c>
      <c r="V40" s="32">
        <f t="shared" si="11"/>
        <v>0.22</v>
      </c>
      <c r="W40" s="32">
        <f t="shared" si="11"/>
        <v>0.05</v>
      </c>
      <c r="X40" s="32">
        <f t="shared" si="11"/>
        <v>0</v>
      </c>
      <c r="Y40" s="54">
        <f t="shared" si="12"/>
        <v>1.53</v>
      </c>
    </row>
    <row r="41" spans="1:25" ht="15.75" customHeight="1">
      <c r="A41" s="38"/>
      <c r="B41" s="19" t="s">
        <v>27</v>
      </c>
      <c r="C41" s="50">
        <v>1023</v>
      </c>
      <c r="D41" s="50">
        <v>729</v>
      </c>
      <c r="E41" s="50">
        <v>780</v>
      </c>
      <c r="F41" s="50">
        <v>967</v>
      </c>
      <c r="G41" s="50">
        <v>1269</v>
      </c>
      <c r="H41" s="50">
        <v>1398</v>
      </c>
      <c r="I41" s="50">
        <v>1575</v>
      </c>
      <c r="J41" s="26">
        <f t="shared" si="14"/>
        <v>7741</v>
      </c>
      <c r="K41" s="47">
        <v>5</v>
      </c>
      <c r="L41" s="51">
        <v>29</v>
      </c>
      <c r="M41" s="51">
        <v>91</v>
      </c>
      <c r="N41" s="51">
        <v>88</v>
      </c>
      <c r="O41" s="51">
        <v>61</v>
      </c>
      <c r="P41" s="51">
        <v>13</v>
      </c>
      <c r="Q41" s="51">
        <v>0</v>
      </c>
      <c r="R41" s="34">
        <f t="shared" si="11"/>
        <v>0.02</v>
      </c>
      <c r="S41" s="34">
        <f t="shared" si="11"/>
        <v>0.2</v>
      </c>
      <c r="T41" s="34">
        <f t="shared" si="11"/>
        <v>0.57999999999999996</v>
      </c>
      <c r="U41" s="34">
        <f t="shared" ref="U41:X56" si="36">ROUND(N41/F41*5,2)</f>
        <v>0.46</v>
      </c>
      <c r="V41" s="34">
        <f t="shared" si="36"/>
        <v>0.24</v>
      </c>
      <c r="W41" s="34">
        <f t="shared" si="36"/>
        <v>0.05</v>
      </c>
      <c r="X41" s="34">
        <f t="shared" si="36"/>
        <v>0</v>
      </c>
      <c r="Y41" s="54">
        <f t="shared" si="12"/>
        <v>1.55</v>
      </c>
    </row>
    <row r="42" spans="1:25" ht="15.75" customHeight="1">
      <c r="A42" s="38"/>
      <c r="B42" s="19" t="s">
        <v>28</v>
      </c>
      <c r="C42" s="50">
        <v>315</v>
      </c>
      <c r="D42" s="50">
        <v>192</v>
      </c>
      <c r="E42" s="50">
        <v>215</v>
      </c>
      <c r="F42" s="50">
        <v>251</v>
      </c>
      <c r="G42" s="50">
        <v>331</v>
      </c>
      <c r="H42" s="50">
        <v>388</v>
      </c>
      <c r="I42" s="50">
        <v>460</v>
      </c>
      <c r="J42" s="26">
        <f t="shared" si="14"/>
        <v>2152</v>
      </c>
      <c r="K42" s="47">
        <v>0</v>
      </c>
      <c r="L42" s="51">
        <v>12</v>
      </c>
      <c r="M42" s="51">
        <v>16</v>
      </c>
      <c r="N42" s="51">
        <v>20</v>
      </c>
      <c r="O42" s="51">
        <v>10</v>
      </c>
      <c r="P42" s="51">
        <v>3</v>
      </c>
      <c r="Q42" s="51">
        <v>0</v>
      </c>
      <c r="R42" s="34">
        <f t="shared" ref="R42:T56" si="37">ROUND(K42/C42*5,2)</f>
        <v>0</v>
      </c>
      <c r="S42" s="34">
        <f t="shared" si="37"/>
        <v>0.31</v>
      </c>
      <c r="T42" s="34">
        <f t="shared" si="37"/>
        <v>0.37</v>
      </c>
      <c r="U42" s="34">
        <f t="shared" si="36"/>
        <v>0.4</v>
      </c>
      <c r="V42" s="34">
        <f t="shared" si="36"/>
        <v>0.15</v>
      </c>
      <c r="W42" s="34">
        <f t="shared" si="36"/>
        <v>0.04</v>
      </c>
      <c r="X42" s="34">
        <f t="shared" si="36"/>
        <v>0</v>
      </c>
      <c r="Y42" s="54">
        <f t="shared" si="12"/>
        <v>1.27</v>
      </c>
    </row>
    <row r="43" spans="1:25" ht="15.75" customHeight="1">
      <c r="A43" s="38"/>
      <c r="B43" s="19" t="s">
        <v>29</v>
      </c>
      <c r="C43" s="50">
        <v>164</v>
      </c>
      <c r="D43" s="50">
        <v>67</v>
      </c>
      <c r="E43" s="50">
        <v>114</v>
      </c>
      <c r="F43" s="50">
        <v>165</v>
      </c>
      <c r="G43" s="50">
        <v>157</v>
      </c>
      <c r="H43" s="50">
        <v>193</v>
      </c>
      <c r="I43" s="50">
        <v>214</v>
      </c>
      <c r="J43" s="26">
        <f t="shared" si="14"/>
        <v>1074</v>
      </c>
      <c r="K43" s="47">
        <v>0</v>
      </c>
      <c r="L43" s="51">
        <v>2</v>
      </c>
      <c r="M43" s="51">
        <v>19</v>
      </c>
      <c r="N43" s="51">
        <v>17</v>
      </c>
      <c r="O43" s="51">
        <v>7</v>
      </c>
      <c r="P43" s="51">
        <v>3</v>
      </c>
      <c r="Q43" s="51">
        <v>0</v>
      </c>
      <c r="R43" s="34">
        <f t="shared" si="37"/>
        <v>0</v>
      </c>
      <c r="S43" s="34">
        <f t="shared" si="37"/>
        <v>0.15</v>
      </c>
      <c r="T43" s="34">
        <f t="shared" si="37"/>
        <v>0.83</v>
      </c>
      <c r="U43" s="34">
        <f t="shared" si="36"/>
        <v>0.52</v>
      </c>
      <c r="V43" s="34">
        <f t="shared" si="36"/>
        <v>0.22</v>
      </c>
      <c r="W43" s="34">
        <f t="shared" si="36"/>
        <v>0.08</v>
      </c>
      <c r="X43" s="34">
        <f t="shared" si="36"/>
        <v>0</v>
      </c>
      <c r="Y43" s="54">
        <f t="shared" si="12"/>
        <v>1.8</v>
      </c>
    </row>
    <row r="44" spans="1:25" ht="15.75" customHeight="1">
      <c r="A44" s="38"/>
      <c r="B44" s="19" t="s">
        <v>30</v>
      </c>
      <c r="C44" s="50">
        <v>65</v>
      </c>
      <c r="D44" s="50">
        <v>27</v>
      </c>
      <c r="E44" s="50">
        <v>32</v>
      </c>
      <c r="F44" s="50">
        <v>36</v>
      </c>
      <c r="G44" s="50">
        <v>59</v>
      </c>
      <c r="H44" s="50">
        <v>75</v>
      </c>
      <c r="I44" s="50">
        <v>95</v>
      </c>
      <c r="J44" s="26">
        <f t="shared" si="14"/>
        <v>389</v>
      </c>
      <c r="K44" s="47">
        <v>0</v>
      </c>
      <c r="L44" s="51">
        <v>3</v>
      </c>
      <c r="M44" s="51">
        <v>2</v>
      </c>
      <c r="N44" s="51">
        <v>2</v>
      </c>
      <c r="O44" s="51">
        <v>2</v>
      </c>
      <c r="P44" s="51">
        <v>0</v>
      </c>
      <c r="Q44" s="51">
        <v>0</v>
      </c>
      <c r="R44" s="34">
        <f t="shared" si="37"/>
        <v>0</v>
      </c>
      <c r="S44" s="34">
        <f t="shared" si="37"/>
        <v>0.56000000000000005</v>
      </c>
      <c r="T44" s="34">
        <f t="shared" si="37"/>
        <v>0.31</v>
      </c>
      <c r="U44" s="34">
        <f t="shared" si="36"/>
        <v>0.28000000000000003</v>
      </c>
      <c r="V44" s="34">
        <f t="shared" si="36"/>
        <v>0.17</v>
      </c>
      <c r="W44" s="34">
        <f t="shared" si="36"/>
        <v>0</v>
      </c>
      <c r="X44" s="34">
        <f t="shared" si="36"/>
        <v>0</v>
      </c>
      <c r="Y44" s="54">
        <f t="shared" si="12"/>
        <v>1.32</v>
      </c>
    </row>
    <row r="45" spans="1:25" ht="15.75" customHeight="1">
      <c r="A45" s="38"/>
      <c r="B45" s="36" t="s">
        <v>31</v>
      </c>
      <c r="C45" s="48">
        <f t="shared" ref="C45:Q45" si="38">C46</f>
        <v>1252</v>
      </c>
      <c r="D45" s="48">
        <f t="shared" si="38"/>
        <v>675</v>
      </c>
      <c r="E45" s="48">
        <f t="shared" si="38"/>
        <v>894</v>
      </c>
      <c r="F45" s="48">
        <f t="shared" si="38"/>
        <v>1127</v>
      </c>
      <c r="G45" s="48">
        <f t="shared" si="38"/>
        <v>1352</v>
      </c>
      <c r="H45" s="48">
        <f t="shared" si="38"/>
        <v>1585</v>
      </c>
      <c r="I45" s="48">
        <f t="shared" si="38"/>
        <v>1739</v>
      </c>
      <c r="J45" s="48">
        <f t="shared" si="14"/>
        <v>8624</v>
      </c>
      <c r="K45" s="48">
        <f t="shared" si="38"/>
        <v>1</v>
      </c>
      <c r="L45" s="48">
        <f t="shared" si="38"/>
        <v>35</v>
      </c>
      <c r="M45" s="48">
        <f t="shared" si="38"/>
        <v>66</v>
      </c>
      <c r="N45" s="48">
        <f t="shared" si="38"/>
        <v>87</v>
      </c>
      <c r="O45" s="48">
        <f t="shared" si="38"/>
        <v>57</v>
      </c>
      <c r="P45" s="48">
        <f t="shared" si="38"/>
        <v>15</v>
      </c>
      <c r="Q45" s="48">
        <f t="shared" si="38"/>
        <v>0</v>
      </c>
      <c r="R45" s="30">
        <f t="shared" si="37"/>
        <v>0</v>
      </c>
      <c r="S45" s="30">
        <f t="shared" si="37"/>
        <v>0.26</v>
      </c>
      <c r="T45" s="30">
        <f t="shared" si="37"/>
        <v>0.37</v>
      </c>
      <c r="U45" s="30">
        <f t="shared" si="36"/>
        <v>0.39</v>
      </c>
      <c r="V45" s="30">
        <f t="shared" si="36"/>
        <v>0.21</v>
      </c>
      <c r="W45" s="30">
        <f t="shared" si="36"/>
        <v>0.05</v>
      </c>
      <c r="X45" s="30">
        <f t="shared" si="36"/>
        <v>0</v>
      </c>
      <c r="Y45" s="54">
        <f t="shared" si="12"/>
        <v>1.28</v>
      </c>
    </row>
    <row r="46" spans="1:25" ht="15.75" customHeight="1">
      <c r="A46" s="38"/>
      <c r="B46" s="24" t="s">
        <v>32</v>
      </c>
      <c r="C46" s="49">
        <f>SUM(C47:C50)</f>
        <v>1252</v>
      </c>
      <c r="D46" s="49">
        <f t="shared" ref="D46:I46" si="39">SUM(D47:D50)</f>
        <v>675</v>
      </c>
      <c r="E46" s="49">
        <f t="shared" si="39"/>
        <v>894</v>
      </c>
      <c r="F46" s="49">
        <f t="shared" si="39"/>
        <v>1127</v>
      </c>
      <c r="G46" s="49">
        <f t="shared" si="39"/>
        <v>1352</v>
      </c>
      <c r="H46" s="49">
        <f t="shared" si="39"/>
        <v>1585</v>
      </c>
      <c r="I46" s="49">
        <f t="shared" si="39"/>
        <v>1739</v>
      </c>
      <c r="J46" s="49">
        <f t="shared" si="14"/>
        <v>8624</v>
      </c>
      <c r="K46" s="49">
        <f>SUM(K47:K50)</f>
        <v>1</v>
      </c>
      <c r="L46" s="49">
        <f t="shared" ref="L46:Q46" si="40">SUM(L47:L50)</f>
        <v>35</v>
      </c>
      <c r="M46" s="49">
        <f t="shared" si="40"/>
        <v>66</v>
      </c>
      <c r="N46" s="49">
        <f t="shared" si="40"/>
        <v>87</v>
      </c>
      <c r="O46" s="49">
        <f t="shared" si="40"/>
        <v>57</v>
      </c>
      <c r="P46" s="49">
        <f t="shared" si="40"/>
        <v>15</v>
      </c>
      <c r="Q46" s="49">
        <f t="shared" si="40"/>
        <v>0</v>
      </c>
      <c r="R46" s="32">
        <f t="shared" si="37"/>
        <v>0</v>
      </c>
      <c r="S46" s="32">
        <f t="shared" si="37"/>
        <v>0.26</v>
      </c>
      <c r="T46" s="32">
        <f t="shared" si="37"/>
        <v>0.37</v>
      </c>
      <c r="U46" s="32">
        <f t="shared" si="36"/>
        <v>0.39</v>
      </c>
      <c r="V46" s="32">
        <f t="shared" si="36"/>
        <v>0.21</v>
      </c>
      <c r="W46" s="32">
        <f t="shared" si="36"/>
        <v>0.05</v>
      </c>
      <c r="X46" s="32">
        <f t="shared" si="36"/>
        <v>0</v>
      </c>
      <c r="Y46" s="54">
        <f t="shared" si="12"/>
        <v>1.28</v>
      </c>
    </row>
    <row r="47" spans="1:25" ht="15.75" customHeight="1">
      <c r="A47" s="38"/>
      <c r="B47" s="19" t="s">
        <v>33</v>
      </c>
      <c r="C47" s="50">
        <v>756</v>
      </c>
      <c r="D47" s="50">
        <v>411</v>
      </c>
      <c r="E47" s="50">
        <v>622</v>
      </c>
      <c r="F47" s="50">
        <v>777</v>
      </c>
      <c r="G47" s="50">
        <v>928</v>
      </c>
      <c r="H47" s="50">
        <v>994</v>
      </c>
      <c r="I47" s="50">
        <v>1100</v>
      </c>
      <c r="J47" s="26">
        <f t="shared" si="14"/>
        <v>5588</v>
      </c>
      <c r="K47" s="52">
        <v>1</v>
      </c>
      <c r="L47" s="51">
        <v>22</v>
      </c>
      <c r="M47" s="51">
        <v>48</v>
      </c>
      <c r="N47" s="51">
        <v>59</v>
      </c>
      <c r="O47" s="51">
        <v>32</v>
      </c>
      <c r="P47" s="51">
        <v>10</v>
      </c>
      <c r="Q47" s="51">
        <v>0</v>
      </c>
      <c r="R47" s="34">
        <f t="shared" si="37"/>
        <v>0.01</v>
      </c>
      <c r="S47" s="34">
        <f t="shared" si="37"/>
        <v>0.27</v>
      </c>
      <c r="T47" s="34">
        <f t="shared" si="37"/>
        <v>0.39</v>
      </c>
      <c r="U47" s="34">
        <f t="shared" si="36"/>
        <v>0.38</v>
      </c>
      <c r="V47" s="34">
        <f t="shared" si="36"/>
        <v>0.17</v>
      </c>
      <c r="W47" s="34">
        <f t="shared" si="36"/>
        <v>0.05</v>
      </c>
      <c r="X47" s="34">
        <f t="shared" si="36"/>
        <v>0</v>
      </c>
      <c r="Y47" s="54">
        <f t="shared" si="12"/>
        <v>1.27</v>
      </c>
    </row>
    <row r="48" spans="1:25" ht="15.75" customHeight="1">
      <c r="A48" s="38"/>
      <c r="B48" s="19" t="s">
        <v>34</v>
      </c>
      <c r="C48" s="50">
        <v>44</v>
      </c>
      <c r="D48" s="50">
        <v>19</v>
      </c>
      <c r="E48" s="50">
        <v>19</v>
      </c>
      <c r="F48" s="50">
        <v>37</v>
      </c>
      <c r="G48" s="50">
        <v>52</v>
      </c>
      <c r="H48" s="50">
        <v>49</v>
      </c>
      <c r="I48" s="50">
        <v>62</v>
      </c>
      <c r="J48" s="26">
        <f t="shared" si="14"/>
        <v>282</v>
      </c>
      <c r="K48" s="52">
        <v>0</v>
      </c>
      <c r="L48" s="51">
        <v>2</v>
      </c>
      <c r="M48" s="51">
        <v>4</v>
      </c>
      <c r="N48" s="51">
        <v>2</v>
      </c>
      <c r="O48" s="51">
        <v>3</v>
      </c>
      <c r="P48" s="51">
        <v>0</v>
      </c>
      <c r="Q48" s="51">
        <v>0</v>
      </c>
      <c r="R48" s="34">
        <f t="shared" si="37"/>
        <v>0</v>
      </c>
      <c r="S48" s="34">
        <f t="shared" si="37"/>
        <v>0.53</v>
      </c>
      <c r="T48" s="34">
        <f t="shared" si="37"/>
        <v>1.05</v>
      </c>
      <c r="U48" s="34">
        <f t="shared" si="36"/>
        <v>0.27</v>
      </c>
      <c r="V48" s="34">
        <f t="shared" si="36"/>
        <v>0.28999999999999998</v>
      </c>
      <c r="W48" s="34">
        <f t="shared" si="36"/>
        <v>0</v>
      </c>
      <c r="X48" s="34">
        <f t="shared" si="36"/>
        <v>0</v>
      </c>
      <c r="Y48" s="54">
        <f t="shared" si="12"/>
        <v>2.14</v>
      </c>
    </row>
    <row r="49" spans="1:25" ht="15.75" customHeight="1">
      <c r="A49" s="38"/>
      <c r="B49" s="19" t="s">
        <v>35</v>
      </c>
      <c r="C49" s="50">
        <v>85</v>
      </c>
      <c r="D49" s="50">
        <v>43</v>
      </c>
      <c r="E49" s="50">
        <v>66</v>
      </c>
      <c r="F49" s="50">
        <v>71</v>
      </c>
      <c r="G49" s="50">
        <v>75</v>
      </c>
      <c r="H49" s="50">
        <v>105</v>
      </c>
      <c r="I49" s="50">
        <v>124</v>
      </c>
      <c r="J49" s="26">
        <f t="shared" si="14"/>
        <v>569</v>
      </c>
      <c r="K49" s="52">
        <v>0</v>
      </c>
      <c r="L49" s="51">
        <v>1</v>
      </c>
      <c r="M49" s="51">
        <v>4</v>
      </c>
      <c r="N49" s="51">
        <v>10</v>
      </c>
      <c r="O49" s="51">
        <v>4</v>
      </c>
      <c r="P49" s="51">
        <v>1</v>
      </c>
      <c r="Q49" s="51">
        <v>0</v>
      </c>
      <c r="R49" s="34">
        <f t="shared" si="37"/>
        <v>0</v>
      </c>
      <c r="S49" s="34">
        <f t="shared" si="37"/>
        <v>0.12</v>
      </c>
      <c r="T49" s="34">
        <f t="shared" si="37"/>
        <v>0.3</v>
      </c>
      <c r="U49" s="34">
        <f t="shared" si="36"/>
        <v>0.7</v>
      </c>
      <c r="V49" s="34">
        <f t="shared" si="36"/>
        <v>0.27</v>
      </c>
      <c r="W49" s="34">
        <f t="shared" si="36"/>
        <v>0.05</v>
      </c>
      <c r="X49" s="34">
        <f t="shared" si="36"/>
        <v>0</v>
      </c>
      <c r="Y49" s="54">
        <f t="shared" si="12"/>
        <v>1.44</v>
      </c>
    </row>
    <row r="50" spans="1:25" ht="15.75" customHeight="1">
      <c r="A50" s="38"/>
      <c r="B50" s="19" t="s">
        <v>54</v>
      </c>
      <c r="C50" s="50">
        <v>367</v>
      </c>
      <c r="D50" s="50">
        <v>202</v>
      </c>
      <c r="E50" s="50">
        <v>187</v>
      </c>
      <c r="F50" s="50">
        <v>242</v>
      </c>
      <c r="G50" s="50">
        <v>297</v>
      </c>
      <c r="H50" s="50">
        <v>437</v>
      </c>
      <c r="I50" s="50">
        <v>453</v>
      </c>
      <c r="J50" s="26">
        <f t="shared" si="14"/>
        <v>2185</v>
      </c>
      <c r="K50" s="52">
        <v>0</v>
      </c>
      <c r="L50" s="51">
        <v>10</v>
      </c>
      <c r="M50" s="51">
        <v>10</v>
      </c>
      <c r="N50" s="51">
        <v>16</v>
      </c>
      <c r="O50" s="51">
        <v>18</v>
      </c>
      <c r="P50" s="51">
        <v>4</v>
      </c>
      <c r="Q50" s="51">
        <v>0</v>
      </c>
      <c r="R50" s="34">
        <f t="shared" si="37"/>
        <v>0</v>
      </c>
      <c r="S50" s="34">
        <f t="shared" si="37"/>
        <v>0.25</v>
      </c>
      <c r="T50" s="34">
        <f t="shared" si="37"/>
        <v>0.27</v>
      </c>
      <c r="U50" s="34">
        <f t="shared" si="36"/>
        <v>0.33</v>
      </c>
      <c r="V50" s="34">
        <f t="shared" si="36"/>
        <v>0.3</v>
      </c>
      <c r="W50" s="34">
        <f t="shared" si="36"/>
        <v>0.05</v>
      </c>
      <c r="X50" s="34">
        <f t="shared" si="36"/>
        <v>0</v>
      </c>
      <c r="Y50" s="54">
        <f t="shared" si="12"/>
        <v>1.2000000000000002</v>
      </c>
    </row>
    <row r="51" spans="1:25" ht="15.75" customHeight="1">
      <c r="A51" s="38"/>
      <c r="B51" s="36" t="s">
        <v>36</v>
      </c>
      <c r="C51" s="48">
        <f t="shared" ref="C51:Q51" si="41">C52</f>
        <v>1067</v>
      </c>
      <c r="D51" s="48">
        <f t="shared" si="41"/>
        <v>632</v>
      </c>
      <c r="E51" s="48">
        <f t="shared" si="41"/>
        <v>682</v>
      </c>
      <c r="F51" s="48">
        <f t="shared" si="41"/>
        <v>940</v>
      </c>
      <c r="G51" s="48">
        <f t="shared" si="41"/>
        <v>1130</v>
      </c>
      <c r="H51" s="48">
        <f t="shared" si="41"/>
        <v>1379</v>
      </c>
      <c r="I51" s="48">
        <f t="shared" si="41"/>
        <v>1543</v>
      </c>
      <c r="J51" s="48">
        <f t="shared" si="14"/>
        <v>7373</v>
      </c>
      <c r="K51" s="48">
        <f t="shared" si="41"/>
        <v>0</v>
      </c>
      <c r="L51" s="48">
        <f t="shared" si="41"/>
        <v>20</v>
      </c>
      <c r="M51" s="48">
        <f t="shared" si="41"/>
        <v>63</v>
      </c>
      <c r="N51" s="48">
        <f t="shared" si="41"/>
        <v>72</v>
      </c>
      <c r="O51" s="48">
        <f t="shared" si="41"/>
        <v>50</v>
      </c>
      <c r="P51" s="48">
        <f t="shared" si="41"/>
        <v>11</v>
      </c>
      <c r="Q51" s="48">
        <f t="shared" si="41"/>
        <v>1</v>
      </c>
      <c r="R51" s="30">
        <f t="shared" si="37"/>
        <v>0</v>
      </c>
      <c r="S51" s="30">
        <f t="shared" si="37"/>
        <v>0.16</v>
      </c>
      <c r="T51" s="30">
        <f t="shared" si="37"/>
        <v>0.46</v>
      </c>
      <c r="U51" s="30">
        <f t="shared" si="36"/>
        <v>0.38</v>
      </c>
      <c r="V51" s="30">
        <f t="shared" si="36"/>
        <v>0.22</v>
      </c>
      <c r="W51" s="30">
        <f t="shared" si="36"/>
        <v>0.04</v>
      </c>
      <c r="X51" s="30">
        <f t="shared" si="36"/>
        <v>0</v>
      </c>
      <c r="Y51" s="54">
        <f t="shared" si="12"/>
        <v>1.26</v>
      </c>
    </row>
    <row r="52" spans="1:25" ht="15.75" customHeight="1">
      <c r="A52" s="38"/>
      <c r="B52" s="24" t="s">
        <v>37</v>
      </c>
      <c r="C52" s="49">
        <f t="shared" ref="C52:I52" si="42">SUM(C53:C56)</f>
        <v>1067</v>
      </c>
      <c r="D52" s="49">
        <f t="shared" si="42"/>
        <v>632</v>
      </c>
      <c r="E52" s="49">
        <f t="shared" si="42"/>
        <v>682</v>
      </c>
      <c r="F52" s="49">
        <f t="shared" si="42"/>
        <v>940</v>
      </c>
      <c r="G52" s="49">
        <f t="shared" si="42"/>
        <v>1130</v>
      </c>
      <c r="H52" s="49">
        <f t="shared" si="42"/>
        <v>1379</v>
      </c>
      <c r="I52" s="49">
        <f t="shared" si="42"/>
        <v>1543</v>
      </c>
      <c r="J52" s="49">
        <f>SUM(C52:I52)</f>
        <v>7373</v>
      </c>
      <c r="K52" s="49">
        <f t="shared" ref="K52:Q52" si="43">SUM(K53:K56)</f>
        <v>0</v>
      </c>
      <c r="L52" s="49">
        <f t="shared" si="43"/>
        <v>20</v>
      </c>
      <c r="M52" s="49">
        <f t="shared" si="43"/>
        <v>63</v>
      </c>
      <c r="N52" s="49">
        <f t="shared" si="43"/>
        <v>72</v>
      </c>
      <c r="O52" s="49">
        <f t="shared" si="43"/>
        <v>50</v>
      </c>
      <c r="P52" s="49">
        <f t="shared" si="43"/>
        <v>11</v>
      </c>
      <c r="Q52" s="49">
        <f t="shared" si="43"/>
        <v>1</v>
      </c>
      <c r="R52" s="32">
        <f t="shared" si="37"/>
        <v>0</v>
      </c>
      <c r="S52" s="32">
        <f t="shared" si="37"/>
        <v>0.16</v>
      </c>
      <c r="T52" s="32">
        <f t="shared" si="37"/>
        <v>0.46</v>
      </c>
      <c r="U52" s="32">
        <f t="shared" si="36"/>
        <v>0.38</v>
      </c>
      <c r="V52" s="32">
        <f t="shared" si="36"/>
        <v>0.22</v>
      </c>
      <c r="W52" s="32">
        <f t="shared" si="36"/>
        <v>0.04</v>
      </c>
      <c r="X52" s="32">
        <f t="shared" si="36"/>
        <v>0</v>
      </c>
      <c r="Y52" s="54">
        <f t="shared" si="12"/>
        <v>1.26</v>
      </c>
    </row>
    <row r="53" spans="1:25" ht="15.75" customHeight="1">
      <c r="A53" s="38"/>
      <c r="B53" s="19" t="s">
        <v>38</v>
      </c>
      <c r="C53" s="50">
        <v>557</v>
      </c>
      <c r="D53" s="50">
        <v>359</v>
      </c>
      <c r="E53" s="50">
        <v>386</v>
      </c>
      <c r="F53" s="50">
        <v>548</v>
      </c>
      <c r="G53" s="50">
        <v>624</v>
      </c>
      <c r="H53" s="50">
        <v>764</v>
      </c>
      <c r="I53" s="50">
        <v>857</v>
      </c>
      <c r="J53" s="26">
        <f t="shared" si="14"/>
        <v>4095</v>
      </c>
      <c r="K53" s="52">
        <v>0</v>
      </c>
      <c r="L53" s="51">
        <v>13</v>
      </c>
      <c r="M53" s="51">
        <v>30</v>
      </c>
      <c r="N53" s="51">
        <v>42</v>
      </c>
      <c r="O53" s="51">
        <v>25</v>
      </c>
      <c r="P53" s="51">
        <v>6</v>
      </c>
      <c r="Q53" s="51">
        <v>0</v>
      </c>
      <c r="R53" s="34">
        <f t="shared" si="37"/>
        <v>0</v>
      </c>
      <c r="S53" s="34">
        <f t="shared" si="37"/>
        <v>0.18</v>
      </c>
      <c r="T53" s="34">
        <f t="shared" si="37"/>
        <v>0.39</v>
      </c>
      <c r="U53" s="34">
        <f t="shared" si="36"/>
        <v>0.38</v>
      </c>
      <c r="V53" s="34">
        <f t="shared" si="36"/>
        <v>0.2</v>
      </c>
      <c r="W53" s="34">
        <f t="shared" si="36"/>
        <v>0.04</v>
      </c>
      <c r="X53" s="34">
        <f t="shared" si="36"/>
        <v>0</v>
      </c>
      <c r="Y53" s="54">
        <f t="shared" si="12"/>
        <v>1.1900000000000002</v>
      </c>
    </row>
    <row r="54" spans="1:25" ht="15.75" customHeight="1">
      <c r="A54" s="38"/>
      <c r="B54" s="19" t="s">
        <v>39</v>
      </c>
      <c r="C54" s="50">
        <v>166</v>
      </c>
      <c r="D54" s="50">
        <v>111</v>
      </c>
      <c r="E54" s="50">
        <v>96</v>
      </c>
      <c r="F54" s="50">
        <v>138</v>
      </c>
      <c r="G54" s="50">
        <v>154</v>
      </c>
      <c r="H54" s="50">
        <v>180</v>
      </c>
      <c r="I54" s="50">
        <v>209</v>
      </c>
      <c r="J54" s="26">
        <f t="shared" si="14"/>
        <v>1054</v>
      </c>
      <c r="K54" s="52">
        <v>0</v>
      </c>
      <c r="L54" s="51">
        <v>3</v>
      </c>
      <c r="M54" s="51">
        <v>11</v>
      </c>
      <c r="N54" s="51">
        <v>11</v>
      </c>
      <c r="O54" s="51">
        <v>6</v>
      </c>
      <c r="P54" s="51">
        <v>2</v>
      </c>
      <c r="Q54" s="51">
        <v>0</v>
      </c>
      <c r="R54" s="34">
        <f t="shared" si="37"/>
        <v>0</v>
      </c>
      <c r="S54" s="34">
        <f t="shared" si="37"/>
        <v>0.14000000000000001</v>
      </c>
      <c r="T54" s="34">
        <f t="shared" si="37"/>
        <v>0.56999999999999995</v>
      </c>
      <c r="U54" s="34">
        <f t="shared" si="36"/>
        <v>0.4</v>
      </c>
      <c r="V54" s="34">
        <f t="shared" si="36"/>
        <v>0.19</v>
      </c>
      <c r="W54" s="34">
        <f t="shared" si="36"/>
        <v>0.06</v>
      </c>
      <c r="X54" s="34">
        <f t="shared" si="36"/>
        <v>0</v>
      </c>
      <c r="Y54" s="54">
        <f t="shared" si="12"/>
        <v>1.3599999999999999</v>
      </c>
    </row>
    <row r="55" spans="1:25" ht="15.75" customHeight="1">
      <c r="A55" s="38"/>
      <c r="B55" s="19" t="s">
        <v>40</v>
      </c>
      <c r="C55" s="50">
        <v>107</v>
      </c>
      <c r="D55" s="50">
        <v>36</v>
      </c>
      <c r="E55" s="50">
        <v>67</v>
      </c>
      <c r="F55" s="50">
        <v>69</v>
      </c>
      <c r="G55" s="50">
        <v>96</v>
      </c>
      <c r="H55" s="50">
        <v>150</v>
      </c>
      <c r="I55" s="50">
        <v>156</v>
      </c>
      <c r="J55" s="26">
        <f t="shared" si="14"/>
        <v>681</v>
      </c>
      <c r="K55" s="52">
        <v>0</v>
      </c>
      <c r="L55" s="51">
        <v>1</v>
      </c>
      <c r="M55" s="51">
        <v>11</v>
      </c>
      <c r="N55" s="51">
        <v>6</v>
      </c>
      <c r="O55" s="51">
        <v>6</v>
      </c>
      <c r="P55" s="51">
        <v>1</v>
      </c>
      <c r="Q55" s="51">
        <v>1</v>
      </c>
      <c r="R55" s="34">
        <f t="shared" si="37"/>
        <v>0</v>
      </c>
      <c r="S55" s="34">
        <f t="shared" si="37"/>
        <v>0.14000000000000001</v>
      </c>
      <c r="T55" s="34">
        <f t="shared" si="37"/>
        <v>0.82</v>
      </c>
      <c r="U55" s="34">
        <f t="shared" si="36"/>
        <v>0.43</v>
      </c>
      <c r="V55" s="34">
        <f t="shared" si="36"/>
        <v>0.31</v>
      </c>
      <c r="W55" s="34">
        <f t="shared" si="36"/>
        <v>0.03</v>
      </c>
      <c r="X55" s="34">
        <f t="shared" si="36"/>
        <v>0.03</v>
      </c>
      <c r="Y55" s="54">
        <f t="shared" si="12"/>
        <v>1.76</v>
      </c>
    </row>
    <row r="56" spans="1:25" ht="15.75" customHeight="1">
      <c r="A56" s="39"/>
      <c r="B56" s="19" t="s">
        <v>41</v>
      </c>
      <c r="C56" s="50">
        <v>237</v>
      </c>
      <c r="D56" s="50">
        <v>126</v>
      </c>
      <c r="E56" s="50">
        <v>133</v>
      </c>
      <c r="F56" s="50">
        <v>185</v>
      </c>
      <c r="G56" s="50">
        <v>256</v>
      </c>
      <c r="H56" s="50">
        <v>285</v>
      </c>
      <c r="I56" s="50">
        <v>321</v>
      </c>
      <c r="J56" s="26">
        <f t="shared" si="14"/>
        <v>1543</v>
      </c>
      <c r="K56" s="52">
        <v>0</v>
      </c>
      <c r="L56" s="51">
        <v>3</v>
      </c>
      <c r="M56" s="51">
        <v>11</v>
      </c>
      <c r="N56" s="51">
        <v>13</v>
      </c>
      <c r="O56" s="51">
        <v>13</v>
      </c>
      <c r="P56" s="51">
        <v>2</v>
      </c>
      <c r="Q56" s="51">
        <v>0</v>
      </c>
      <c r="R56" s="34">
        <f t="shared" si="37"/>
        <v>0</v>
      </c>
      <c r="S56" s="34">
        <f t="shared" si="37"/>
        <v>0.12</v>
      </c>
      <c r="T56" s="34">
        <f t="shared" si="37"/>
        <v>0.41</v>
      </c>
      <c r="U56" s="34">
        <f t="shared" si="36"/>
        <v>0.35</v>
      </c>
      <c r="V56" s="34">
        <f t="shared" si="36"/>
        <v>0.25</v>
      </c>
      <c r="W56" s="34">
        <f t="shared" si="36"/>
        <v>0.04</v>
      </c>
      <c r="X56" s="34">
        <f t="shared" si="36"/>
        <v>0</v>
      </c>
      <c r="Y56" s="54">
        <f t="shared" si="12"/>
        <v>1.17</v>
      </c>
    </row>
    <row r="57" spans="1:25" ht="13.5" customHeight="1">
      <c r="L57" s="2"/>
      <c r="M57" s="2"/>
      <c r="N57" s="2"/>
      <c r="O57" s="2"/>
      <c r="P57" s="2"/>
      <c r="Q57" s="2"/>
      <c r="R57" s="3"/>
      <c r="S57" s="3"/>
      <c r="T57" s="3"/>
      <c r="U57" s="3"/>
      <c r="V57" s="3"/>
      <c r="W57" s="3"/>
    </row>
    <row r="58" spans="1:25">
      <c r="B58" s="16" t="s">
        <v>92</v>
      </c>
    </row>
    <row r="59" spans="1:25">
      <c r="B59" s="17" t="s">
        <v>93</v>
      </c>
      <c r="C59" s="1"/>
      <c r="D59" s="15"/>
      <c r="E59" s="15"/>
      <c r="F59" s="15"/>
      <c r="G59" s="15"/>
      <c r="H59" s="15"/>
      <c r="I59" s="15"/>
      <c r="J59" s="15"/>
      <c r="K59" s="15"/>
      <c r="L59" s="15"/>
      <c r="M59" s="13"/>
      <c r="N59" s="13" t="s">
        <v>101</v>
      </c>
      <c r="O59" s="55" t="s">
        <v>99</v>
      </c>
    </row>
    <row r="60" spans="1:25">
      <c r="B60" s="17" t="s">
        <v>94</v>
      </c>
      <c r="C60" s="1"/>
      <c r="D60" s="12"/>
      <c r="E60" s="12"/>
      <c r="F60" s="12"/>
      <c r="G60" s="12"/>
      <c r="H60" s="12"/>
      <c r="I60" s="12"/>
      <c r="J60" s="12"/>
      <c r="K60" s="12"/>
      <c r="L60" s="12"/>
      <c r="M60" s="13"/>
      <c r="N60" s="13"/>
      <c r="O60" s="55"/>
    </row>
    <row r="61" spans="1:25">
      <c r="C61" s="1"/>
      <c r="D61" s="12"/>
      <c r="E61" s="12"/>
      <c r="F61" s="12"/>
      <c r="G61" s="12"/>
      <c r="H61" s="12"/>
      <c r="I61" s="12"/>
      <c r="J61" s="12"/>
      <c r="K61" s="12"/>
      <c r="L61" s="12"/>
      <c r="M61" s="13"/>
      <c r="N61" s="13"/>
      <c r="O61" s="13"/>
    </row>
    <row r="62" spans="1:25">
      <c r="B62" t="s">
        <v>87</v>
      </c>
    </row>
    <row r="63" spans="1:25">
      <c r="C63" t="s">
        <v>85</v>
      </c>
    </row>
    <row r="64" spans="1:25">
      <c r="C64" t="s">
        <v>95</v>
      </c>
    </row>
    <row r="65" spans="3:17" ht="13">
      <c r="C65" s="10"/>
      <c r="K65" s="7"/>
      <c r="L65" s="2"/>
      <c r="M65" s="2"/>
      <c r="N65" s="2"/>
      <c r="O65" s="2"/>
      <c r="P65" s="2"/>
      <c r="Q65" s="2"/>
    </row>
    <row r="66" spans="3:17">
      <c r="K66" s="7"/>
      <c r="L66" s="5"/>
      <c r="M66" s="5"/>
      <c r="N66" s="5"/>
      <c r="O66" s="5"/>
      <c r="P66" s="5"/>
      <c r="Q66" s="5"/>
    </row>
  </sheetData>
  <mergeCells count="3">
    <mergeCell ref="C1:J1"/>
    <mergeCell ref="K1:Q1"/>
    <mergeCell ref="R1:Y1"/>
  </mergeCells>
  <phoneticPr fontId="2"/>
  <hyperlinks>
    <hyperlink ref="O59" r:id="rId1"/>
  </hyperlinks>
  <printOptions horizontalCentered="1" verticalCentered="1"/>
  <pageMargins left="0.19685039370078741" right="0.27559055118110237" top="0.74803149606299213" bottom="0.19685039370078741" header="0.51181102362204722" footer="0.51181102362204722"/>
  <pageSetup paperSize="8" scale="78" orientation="landscape" horizontalDpi="1200" verticalDpi="1200" r:id="rId2"/>
  <headerFooter alignWithMargins="0"/>
  <ignoredErrors>
    <ignoredError sqref="J4:J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zoomScaleNormal="100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Y3" sqref="Y3"/>
    </sheetView>
  </sheetViews>
  <sheetFormatPr defaultColWidth="9.125" defaultRowHeight="9.5"/>
  <cols>
    <col min="1" max="1" width="9.375" style="1" customWidth="1"/>
    <col min="2" max="2" width="13.375" customWidth="1"/>
    <col min="3" max="10" width="9.875" style="11" customWidth="1"/>
    <col min="11" max="15" width="9.875" customWidth="1"/>
    <col min="16" max="16" width="9.5" customWidth="1"/>
    <col min="17" max="17" width="10.875" customWidth="1"/>
    <col min="18" max="24" width="9.5" bestFit="1" customWidth="1"/>
    <col min="25" max="25" width="10.875" bestFit="1" customWidth="1"/>
    <col min="26" max="26" width="3" style="1" bestFit="1" customWidth="1"/>
    <col min="27" max="16384" width="9.125" style="1"/>
  </cols>
  <sheetData>
    <row r="1" spans="1:41" customFormat="1" ht="12">
      <c r="A1" s="18" t="s">
        <v>72</v>
      </c>
      <c r="B1" s="19"/>
      <c r="C1" s="67" t="s">
        <v>73</v>
      </c>
      <c r="D1" s="67"/>
      <c r="E1" s="67"/>
      <c r="F1" s="67"/>
      <c r="G1" s="67"/>
      <c r="H1" s="67"/>
      <c r="I1" s="67"/>
      <c r="J1" s="67"/>
      <c r="K1" s="68" t="s">
        <v>74</v>
      </c>
      <c r="L1" s="68"/>
      <c r="M1" s="68"/>
      <c r="N1" s="68"/>
      <c r="O1" s="68"/>
      <c r="P1" s="68"/>
      <c r="Q1" s="68"/>
      <c r="R1" s="69" t="s">
        <v>69</v>
      </c>
      <c r="S1" s="69"/>
      <c r="T1" s="69"/>
      <c r="U1" s="69"/>
      <c r="V1" s="69"/>
      <c r="W1" s="69"/>
      <c r="X1" s="69"/>
      <c r="Y1" s="69"/>
    </row>
    <row r="2" spans="1:41" ht="21" customHeight="1">
      <c r="A2" s="20" t="s">
        <v>0</v>
      </c>
      <c r="B2" s="20" t="s">
        <v>1</v>
      </c>
      <c r="C2" s="21" t="s">
        <v>45</v>
      </c>
      <c r="D2" s="21" t="s">
        <v>44</v>
      </c>
      <c r="E2" s="21" t="s">
        <v>46</v>
      </c>
      <c r="F2" s="21" t="s">
        <v>47</v>
      </c>
      <c r="G2" s="21" t="s">
        <v>48</v>
      </c>
      <c r="H2" s="21" t="s">
        <v>49</v>
      </c>
      <c r="I2" s="21" t="s">
        <v>50</v>
      </c>
      <c r="J2" s="21" t="s">
        <v>43</v>
      </c>
      <c r="K2" s="22" t="s">
        <v>57</v>
      </c>
      <c r="L2" s="23" t="s">
        <v>58</v>
      </c>
      <c r="M2" s="23" t="s">
        <v>59</v>
      </c>
      <c r="N2" s="23" t="s">
        <v>60</v>
      </c>
      <c r="O2" s="23" t="s">
        <v>61</v>
      </c>
      <c r="P2" s="23" t="s">
        <v>62</v>
      </c>
      <c r="Q2" s="23" t="s">
        <v>88</v>
      </c>
      <c r="R2" s="22" t="s">
        <v>63</v>
      </c>
      <c r="S2" s="22" t="s">
        <v>56</v>
      </c>
      <c r="T2" s="22" t="s">
        <v>64</v>
      </c>
      <c r="U2" s="22" t="s">
        <v>65</v>
      </c>
      <c r="V2" s="22" t="s">
        <v>66</v>
      </c>
      <c r="W2" s="22" t="s">
        <v>67</v>
      </c>
      <c r="X2" s="22" t="s">
        <v>68</v>
      </c>
      <c r="Y2" s="22" t="s">
        <v>55</v>
      </c>
    </row>
    <row r="3" spans="1:41" customFormat="1" ht="15.75" customHeight="1">
      <c r="A3" s="37" t="s">
        <v>82</v>
      </c>
      <c r="B3" s="19" t="s">
        <v>42</v>
      </c>
      <c r="C3" s="25">
        <v>2823068</v>
      </c>
      <c r="D3" s="25">
        <v>2899714</v>
      </c>
      <c r="E3" s="25">
        <v>2882183</v>
      </c>
      <c r="F3" s="25">
        <v>3282944</v>
      </c>
      <c r="G3" s="25">
        <v>3678217</v>
      </c>
      <c r="H3" s="25">
        <v>4387863</v>
      </c>
      <c r="I3" s="25">
        <v>4685313</v>
      </c>
      <c r="J3" s="40">
        <f t="shared" ref="J3:J56" si="0">SUM(C3:I3)</f>
        <v>24639302</v>
      </c>
      <c r="K3" s="26">
        <v>8778</v>
      </c>
      <c r="L3" s="41">
        <v>77023</v>
      </c>
      <c r="M3" s="41">
        <v>233754</v>
      </c>
      <c r="N3" s="41">
        <v>334906</v>
      </c>
      <c r="O3" s="41">
        <v>211021</v>
      </c>
      <c r="P3" s="41">
        <v>51258</v>
      </c>
      <c r="Q3" s="41">
        <v>1659</v>
      </c>
      <c r="R3" s="27">
        <f>ROUND(K3/C3*5,2)</f>
        <v>0.02</v>
      </c>
      <c r="S3" s="27">
        <f t="shared" ref="S3" si="1">ROUND(L3/D3*5,2)</f>
        <v>0.13</v>
      </c>
      <c r="T3" s="27">
        <f t="shared" ref="T3" si="2">ROUND(M3/E3*5,2)</f>
        <v>0.41</v>
      </c>
      <c r="U3" s="27">
        <f t="shared" ref="U3" si="3">ROUND(N3/F3*5,2)</f>
        <v>0.51</v>
      </c>
      <c r="V3" s="27">
        <f t="shared" ref="V3" si="4">ROUND(O3/G3*5,2)</f>
        <v>0.28999999999999998</v>
      </c>
      <c r="W3" s="27">
        <f t="shared" ref="W3" si="5">ROUND(P3/H3*5,2)</f>
        <v>0.06</v>
      </c>
      <c r="X3" s="27">
        <f t="shared" ref="X3" si="6">ROUND(Q3/I3*5,2)</f>
        <v>0</v>
      </c>
      <c r="Y3" s="28">
        <v>1.42</v>
      </c>
      <c r="Z3" s="1" t="s">
        <v>89</v>
      </c>
      <c r="AA3" s="8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customFormat="1" ht="15.75" customHeight="1">
      <c r="A4" s="38"/>
      <c r="B4" s="19" t="s">
        <v>2</v>
      </c>
      <c r="C4" s="25">
        <f>C5+C16+C22+C26+C30+C35+C39+C45+C51</f>
        <v>27990</v>
      </c>
      <c r="D4" s="25">
        <f t="shared" ref="D4:I4" si="7">D5+D16+D22+D26+D30+D35+D39+D45+D51</f>
        <v>21913</v>
      </c>
      <c r="E4" s="25">
        <f t="shared" si="7"/>
        <v>23700</v>
      </c>
      <c r="F4" s="25">
        <f t="shared" si="7"/>
        <v>28310</v>
      </c>
      <c r="G4" s="25">
        <f t="shared" si="7"/>
        <v>33407</v>
      </c>
      <c r="H4" s="25">
        <f t="shared" si="7"/>
        <v>39468</v>
      </c>
      <c r="I4" s="25">
        <f t="shared" si="7"/>
        <v>39595</v>
      </c>
      <c r="J4" s="40">
        <f>SUM(C4:I4)</f>
        <v>214383</v>
      </c>
      <c r="K4" s="25">
        <v>62</v>
      </c>
      <c r="L4" s="25">
        <v>790</v>
      </c>
      <c r="M4" s="25">
        <v>2193</v>
      </c>
      <c r="N4" s="25">
        <v>2687</v>
      </c>
      <c r="O4" s="25">
        <v>1515</v>
      </c>
      <c r="P4" s="25">
        <v>358</v>
      </c>
      <c r="Q4" s="25">
        <v>10</v>
      </c>
      <c r="R4" s="27">
        <f>K4/C4*5</f>
        <v>1.1075384065737763E-2</v>
      </c>
      <c r="S4" s="27">
        <f t="shared" ref="S4:X4" si="8">L4/D4*5</f>
        <v>0.1802582941632821</v>
      </c>
      <c r="T4" s="27">
        <f t="shared" si="8"/>
        <v>0.46265822784810123</v>
      </c>
      <c r="U4" s="27">
        <f t="shared" si="8"/>
        <v>0.47456729070999648</v>
      </c>
      <c r="V4" s="27">
        <f t="shared" si="8"/>
        <v>0.22674888496422907</v>
      </c>
      <c r="W4" s="27">
        <f t="shared" si="8"/>
        <v>4.5353197527110568E-2</v>
      </c>
      <c r="X4" s="27">
        <f t="shared" si="8"/>
        <v>1.2627857052658164E-3</v>
      </c>
      <c r="Y4" s="28">
        <f t="shared" ref="Y4:Y34" si="9">SUM(R4:X4)</f>
        <v>1.401924064983723</v>
      </c>
      <c r="Z4" s="1" t="s">
        <v>89</v>
      </c>
      <c r="AA4" s="1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customFormat="1" ht="15.75" customHeight="1">
      <c r="A5" s="38"/>
      <c r="B5" s="29" t="s">
        <v>3</v>
      </c>
      <c r="C5" s="42">
        <f t="shared" ref="C5:I5" si="10">C8+C6</f>
        <v>10984</v>
      </c>
      <c r="D5" s="42">
        <f t="shared" si="10"/>
        <v>11613</v>
      </c>
      <c r="E5" s="42">
        <f t="shared" si="10"/>
        <v>10675</v>
      </c>
      <c r="F5" s="42">
        <f t="shared" si="10"/>
        <v>12064</v>
      </c>
      <c r="G5" s="42">
        <f t="shared" si="10"/>
        <v>13877</v>
      </c>
      <c r="H5" s="42">
        <f t="shared" si="10"/>
        <v>16335</v>
      </c>
      <c r="I5" s="42">
        <f t="shared" si="10"/>
        <v>16403</v>
      </c>
      <c r="J5" s="42">
        <f>SUM(C5:I5)</f>
        <v>91951</v>
      </c>
      <c r="K5" s="42">
        <v>25</v>
      </c>
      <c r="L5" s="42">
        <v>278</v>
      </c>
      <c r="M5" s="42">
        <v>927</v>
      </c>
      <c r="N5" s="42">
        <v>1119</v>
      </c>
      <c r="O5" s="42">
        <v>638</v>
      </c>
      <c r="P5" s="42">
        <v>158</v>
      </c>
      <c r="Q5" s="42">
        <v>6</v>
      </c>
      <c r="R5" s="30">
        <f t="shared" ref="R5:R56" si="11">ROUND(K5/C5*5,2)</f>
        <v>0.01</v>
      </c>
      <c r="S5" s="30">
        <f t="shared" ref="S5:S56" si="12">ROUND(L5/D5*5,2)</f>
        <v>0.12</v>
      </c>
      <c r="T5" s="30">
        <f t="shared" ref="T5:T56" si="13">ROUND(M5/E5*5,2)</f>
        <v>0.43</v>
      </c>
      <c r="U5" s="30">
        <f t="shared" ref="U5:U56" si="14">ROUND(N5/F5*5,2)</f>
        <v>0.46</v>
      </c>
      <c r="V5" s="30">
        <f t="shared" ref="V5:V56" si="15">ROUND(O5/G5*5,2)</f>
        <v>0.23</v>
      </c>
      <c r="W5" s="30">
        <f t="shared" ref="W5:W56" si="16">ROUND(P5/H5*5,2)</f>
        <v>0.05</v>
      </c>
      <c r="X5" s="30">
        <f t="shared" ref="X5:X56" si="17">ROUND(Q5/I5*5,2)</f>
        <v>0</v>
      </c>
      <c r="Y5" s="31">
        <f t="shared" si="9"/>
        <v>1.3</v>
      </c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5.75" customHeight="1">
      <c r="A6" s="38"/>
      <c r="B6" s="24" t="s">
        <v>71</v>
      </c>
      <c r="C6" s="43">
        <f>C7</f>
        <v>6823</v>
      </c>
      <c r="D6" s="43">
        <f t="shared" ref="D6:I6" si="18">D7</f>
        <v>7820</v>
      </c>
      <c r="E6" s="43">
        <f t="shared" si="18"/>
        <v>7234</v>
      </c>
      <c r="F6" s="43">
        <f t="shared" si="18"/>
        <v>7907</v>
      </c>
      <c r="G6" s="43">
        <f t="shared" si="18"/>
        <v>9057</v>
      </c>
      <c r="H6" s="43">
        <f t="shared" si="18"/>
        <v>10682</v>
      </c>
      <c r="I6" s="43">
        <f t="shared" si="18"/>
        <v>10805</v>
      </c>
      <c r="J6" s="43">
        <f t="shared" si="0"/>
        <v>60328</v>
      </c>
      <c r="K6" s="43">
        <v>18</v>
      </c>
      <c r="L6" s="43">
        <v>162</v>
      </c>
      <c r="M6" s="43">
        <v>607</v>
      </c>
      <c r="N6" s="43">
        <v>745</v>
      </c>
      <c r="O6" s="43">
        <v>423</v>
      </c>
      <c r="P6" s="43">
        <v>118</v>
      </c>
      <c r="Q6" s="43">
        <v>3</v>
      </c>
      <c r="R6" s="32">
        <f t="shared" si="11"/>
        <v>0.01</v>
      </c>
      <c r="S6" s="32">
        <f t="shared" si="12"/>
        <v>0.1</v>
      </c>
      <c r="T6" s="32">
        <f t="shared" si="13"/>
        <v>0.42</v>
      </c>
      <c r="U6" s="32">
        <f t="shared" si="14"/>
        <v>0.47</v>
      </c>
      <c r="V6" s="32">
        <f t="shared" si="15"/>
        <v>0.23</v>
      </c>
      <c r="W6" s="32">
        <f t="shared" si="16"/>
        <v>0.06</v>
      </c>
      <c r="X6" s="32">
        <f t="shared" si="17"/>
        <v>0</v>
      </c>
      <c r="Y6" s="31">
        <f>SUM(R6:X6)</f>
        <v>1.29</v>
      </c>
    </row>
    <row r="7" spans="1:41" ht="15.75" customHeight="1">
      <c r="A7" s="38"/>
      <c r="B7" s="33" t="s">
        <v>76</v>
      </c>
      <c r="C7" s="25">
        <v>6823</v>
      </c>
      <c r="D7" s="25">
        <v>7820</v>
      </c>
      <c r="E7" s="25">
        <v>7234</v>
      </c>
      <c r="F7" s="25">
        <v>7907</v>
      </c>
      <c r="G7" s="25">
        <v>9057</v>
      </c>
      <c r="H7" s="25">
        <v>10682</v>
      </c>
      <c r="I7" s="25">
        <v>10805</v>
      </c>
      <c r="J7" s="40">
        <f t="shared" si="0"/>
        <v>60328</v>
      </c>
      <c r="K7" s="25">
        <v>18</v>
      </c>
      <c r="L7" s="25">
        <v>162</v>
      </c>
      <c r="M7" s="25">
        <v>607</v>
      </c>
      <c r="N7" s="25">
        <v>745</v>
      </c>
      <c r="O7" s="25">
        <v>423</v>
      </c>
      <c r="P7" s="25">
        <v>118</v>
      </c>
      <c r="Q7" s="25">
        <v>3</v>
      </c>
      <c r="R7" s="27">
        <f t="shared" si="11"/>
        <v>0.01</v>
      </c>
      <c r="S7" s="27">
        <f t="shared" si="12"/>
        <v>0.1</v>
      </c>
      <c r="T7" s="27">
        <f t="shared" si="13"/>
        <v>0.42</v>
      </c>
      <c r="U7" s="27">
        <f t="shared" si="14"/>
        <v>0.47</v>
      </c>
      <c r="V7" s="27">
        <f t="shared" si="15"/>
        <v>0.23</v>
      </c>
      <c r="W7" s="27">
        <f t="shared" si="16"/>
        <v>0.06</v>
      </c>
      <c r="X7" s="27">
        <f t="shared" si="17"/>
        <v>0</v>
      </c>
      <c r="Y7" s="31">
        <f>SUM(R7:X7)</f>
        <v>1.29</v>
      </c>
    </row>
    <row r="8" spans="1:41" ht="15.75" customHeight="1">
      <c r="A8" s="38"/>
      <c r="B8" s="24" t="s">
        <v>70</v>
      </c>
      <c r="C8" s="43">
        <f t="shared" ref="C8:I8" si="19">SUM(C9:C15)</f>
        <v>4161</v>
      </c>
      <c r="D8" s="43">
        <f t="shared" si="19"/>
        <v>3793</v>
      </c>
      <c r="E8" s="43">
        <f t="shared" si="19"/>
        <v>3441</v>
      </c>
      <c r="F8" s="43">
        <f t="shared" si="19"/>
        <v>4157</v>
      </c>
      <c r="G8" s="43">
        <f t="shared" si="19"/>
        <v>4820</v>
      </c>
      <c r="H8" s="43">
        <f t="shared" si="19"/>
        <v>5653</v>
      </c>
      <c r="I8" s="43">
        <f t="shared" si="19"/>
        <v>5598</v>
      </c>
      <c r="J8" s="43">
        <f t="shared" si="0"/>
        <v>31623</v>
      </c>
      <c r="K8" s="43">
        <v>7</v>
      </c>
      <c r="L8" s="43">
        <v>116</v>
      </c>
      <c r="M8" s="43">
        <v>320</v>
      </c>
      <c r="N8" s="43">
        <v>374</v>
      </c>
      <c r="O8" s="43">
        <v>215</v>
      </c>
      <c r="P8" s="43">
        <v>40</v>
      </c>
      <c r="Q8" s="43">
        <v>3</v>
      </c>
      <c r="R8" s="32">
        <f t="shared" si="11"/>
        <v>0.01</v>
      </c>
      <c r="S8" s="32">
        <f t="shared" si="12"/>
        <v>0.15</v>
      </c>
      <c r="T8" s="32">
        <f t="shared" si="13"/>
        <v>0.46</v>
      </c>
      <c r="U8" s="32">
        <f t="shared" si="14"/>
        <v>0.45</v>
      </c>
      <c r="V8" s="32">
        <f t="shared" si="15"/>
        <v>0.22</v>
      </c>
      <c r="W8" s="32">
        <f t="shared" si="16"/>
        <v>0.04</v>
      </c>
      <c r="X8" s="32">
        <f t="shared" si="17"/>
        <v>0</v>
      </c>
      <c r="Y8" s="31">
        <f>SUM(R8:X8)</f>
        <v>1.33</v>
      </c>
    </row>
    <row r="9" spans="1:41" ht="15.75" customHeight="1">
      <c r="A9" s="38"/>
      <c r="B9" s="19" t="s">
        <v>51</v>
      </c>
      <c r="C9" s="25">
        <v>468</v>
      </c>
      <c r="D9" s="25">
        <v>372</v>
      </c>
      <c r="E9" s="25">
        <v>361</v>
      </c>
      <c r="F9" s="25">
        <v>463</v>
      </c>
      <c r="G9" s="25">
        <v>600</v>
      </c>
      <c r="H9" s="25">
        <v>645</v>
      </c>
      <c r="I9" s="25">
        <v>682</v>
      </c>
      <c r="J9" s="40">
        <f t="shared" si="0"/>
        <v>3591</v>
      </c>
      <c r="K9" s="25">
        <v>0</v>
      </c>
      <c r="L9" s="44">
        <v>14</v>
      </c>
      <c r="M9" s="44">
        <v>27</v>
      </c>
      <c r="N9" s="44">
        <v>36</v>
      </c>
      <c r="O9" s="44">
        <v>33</v>
      </c>
      <c r="P9" s="44">
        <v>5</v>
      </c>
      <c r="Q9" s="44">
        <v>0</v>
      </c>
      <c r="R9" s="34">
        <f t="shared" si="11"/>
        <v>0</v>
      </c>
      <c r="S9" s="34">
        <f t="shared" si="12"/>
        <v>0.19</v>
      </c>
      <c r="T9" s="34">
        <f t="shared" si="13"/>
        <v>0.37</v>
      </c>
      <c r="U9" s="34">
        <f t="shared" si="14"/>
        <v>0.39</v>
      </c>
      <c r="V9" s="34">
        <f t="shared" si="15"/>
        <v>0.28000000000000003</v>
      </c>
      <c r="W9" s="34">
        <f t="shared" si="16"/>
        <v>0.04</v>
      </c>
      <c r="X9" s="34">
        <f t="shared" si="17"/>
        <v>0</v>
      </c>
      <c r="Y9" s="31">
        <f t="shared" si="9"/>
        <v>1.27</v>
      </c>
    </row>
    <row r="10" spans="1:41" ht="15.75" customHeight="1">
      <c r="A10" s="38"/>
      <c r="B10" s="35" t="s">
        <v>81</v>
      </c>
      <c r="C10" s="25">
        <v>1421</v>
      </c>
      <c r="D10" s="25">
        <v>1554</v>
      </c>
      <c r="E10" s="25">
        <v>1273</v>
      </c>
      <c r="F10" s="25">
        <v>1551</v>
      </c>
      <c r="G10" s="25">
        <v>1780</v>
      </c>
      <c r="H10" s="25">
        <v>2035</v>
      </c>
      <c r="I10" s="25">
        <v>1877</v>
      </c>
      <c r="J10" s="40">
        <f>SUM(C10:I10)</f>
        <v>11491</v>
      </c>
      <c r="K10" s="25">
        <v>4</v>
      </c>
      <c r="L10" s="44">
        <v>49</v>
      </c>
      <c r="M10" s="44">
        <v>130</v>
      </c>
      <c r="N10" s="44">
        <v>138</v>
      </c>
      <c r="O10" s="44">
        <v>75</v>
      </c>
      <c r="P10" s="44">
        <v>11</v>
      </c>
      <c r="Q10" s="44">
        <v>1</v>
      </c>
      <c r="R10" s="34">
        <f t="shared" si="11"/>
        <v>0.01</v>
      </c>
      <c r="S10" s="34">
        <f t="shared" si="12"/>
        <v>0.16</v>
      </c>
      <c r="T10" s="34">
        <f t="shared" si="13"/>
        <v>0.51</v>
      </c>
      <c r="U10" s="34">
        <f t="shared" si="14"/>
        <v>0.44</v>
      </c>
      <c r="V10" s="34">
        <f t="shared" si="15"/>
        <v>0.21</v>
      </c>
      <c r="W10" s="34">
        <f t="shared" si="16"/>
        <v>0.03</v>
      </c>
      <c r="X10" s="34">
        <f t="shared" si="17"/>
        <v>0</v>
      </c>
      <c r="Y10" s="31">
        <f>SUM(R10:X10)</f>
        <v>1.36</v>
      </c>
      <c r="AD10" s="9"/>
    </row>
    <row r="11" spans="1:41" ht="15.75" customHeight="1">
      <c r="A11" s="38"/>
      <c r="B11" s="19" t="s">
        <v>4</v>
      </c>
      <c r="C11" s="25">
        <v>378</v>
      </c>
      <c r="D11" s="25">
        <v>259</v>
      </c>
      <c r="E11" s="25">
        <v>293</v>
      </c>
      <c r="F11" s="25">
        <v>324</v>
      </c>
      <c r="G11" s="25">
        <v>373</v>
      </c>
      <c r="H11" s="25">
        <v>481</v>
      </c>
      <c r="I11" s="25">
        <v>468</v>
      </c>
      <c r="J11" s="40">
        <f t="shared" si="0"/>
        <v>2576</v>
      </c>
      <c r="K11" s="25">
        <v>0</v>
      </c>
      <c r="L11" s="44">
        <v>10</v>
      </c>
      <c r="M11" s="44">
        <v>25</v>
      </c>
      <c r="N11" s="44">
        <v>22</v>
      </c>
      <c r="O11" s="44">
        <v>11</v>
      </c>
      <c r="P11" s="44">
        <v>8</v>
      </c>
      <c r="Q11" s="44">
        <v>0</v>
      </c>
      <c r="R11" s="34">
        <f t="shared" si="11"/>
        <v>0</v>
      </c>
      <c r="S11" s="34">
        <f t="shared" si="12"/>
        <v>0.19</v>
      </c>
      <c r="T11" s="34">
        <f t="shared" si="13"/>
        <v>0.43</v>
      </c>
      <c r="U11" s="34">
        <f t="shared" si="14"/>
        <v>0.34</v>
      </c>
      <c r="V11" s="34">
        <f t="shared" si="15"/>
        <v>0.15</v>
      </c>
      <c r="W11" s="34">
        <f t="shared" si="16"/>
        <v>0.08</v>
      </c>
      <c r="X11" s="34">
        <f t="shared" si="17"/>
        <v>0</v>
      </c>
      <c r="Y11" s="31">
        <f>SUM(R11:X11)</f>
        <v>1.19</v>
      </c>
    </row>
    <row r="12" spans="1:41" ht="15.75" customHeight="1">
      <c r="A12" s="38"/>
      <c r="B12" s="19" t="s">
        <v>7</v>
      </c>
      <c r="C12" s="25">
        <v>90</v>
      </c>
      <c r="D12" s="25">
        <v>40</v>
      </c>
      <c r="E12" s="25">
        <v>46</v>
      </c>
      <c r="F12" s="25">
        <v>76</v>
      </c>
      <c r="G12" s="25">
        <v>96</v>
      </c>
      <c r="H12" s="25">
        <v>122</v>
      </c>
      <c r="I12" s="25">
        <v>128</v>
      </c>
      <c r="J12" s="40">
        <f t="shared" si="0"/>
        <v>598</v>
      </c>
      <c r="K12" s="25">
        <v>0</v>
      </c>
      <c r="L12" s="44">
        <v>1</v>
      </c>
      <c r="M12" s="44">
        <v>4</v>
      </c>
      <c r="N12" s="44">
        <v>11</v>
      </c>
      <c r="O12" s="44">
        <v>3</v>
      </c>
      <c r="P12" s="44">
        <v>1</v>
      </c>
      <c r="Q12" s="44">
        <v>0</v>
      </c>
      <c r="R12" s="34">
        <f t="shared" si="11"/>
        <v>0</v>
      </c>
      <c r="S12" s="34">
        <f t="shared" si="12"/>
        <v>0.13</v>
      </c>
      <c r="T12" s="34">
        <f t="shared" si="13"/>
        <v>0.43</v>
      </c>
      <c r="U12" s="34">
        <f t="shared" si="14"/>
        <v>0.72</v>
      </c>
      <c r="V12" s="34">
        <f t="shared" si="15"/>
        <v>0.16</v>
      </c>
      <c r="W12" s="34">
        <f t="shared" si="16"/>
        <v>0.04</v>
      </c>
      <c r="X12" s="34">
        <f t="shared" si="17"/>
        <v>0</v>
      </c>
      <c r="Y12" s="31">
        <f t="shared" si="9"/>
        <v>1.48</v>
      </c>
    </row>
    <row r="13" spans="1:41" ht="15.75" customHeight="1">
      <c r="A13" s="38"/>
      <c r="B13" s="19" t="s">
        <v>8</v>
      </c>
      <c r="C13" s="25">
        <v>248</v>
      </c>
      <c r="D13" s="25">
        <v>214</v>
      </c>
      <c r="E13" s="25">
        <v>154</v>
      </c>
      <c r="F13" s="25">
        <v>220</v>
      </c>
      <c r="G13" s="25">
        <v>261</v>
      </c>
      <c r="H13" s="25">
        <v>330</v>
      </c>
      <c r="I13" s="25">
        <v>379</v>
      </c>
      <c r="J13" s="40">
        <f t="shared" si="0"/>
        <v>1806</v>
      </c>
      <c r="K13" s="25">
        <v>1</v>
      </c>
      <c r="L13" s="44">
        <v>5</v>
      </c>
      <c r="M13" s="44">
        <v>25</v>
      </c>
      <c r="N13" s="44">
        <v>18</v>
      </c>
      <c r="O13" s="44">
        <v>16</v>
      </c>
      <c r="P13" s="44">
        <v>5</v>
      </c>
      <c r="Q13" s="44">
        <v>0</v>
      </c>
      <c r="R13" s="34">
        <f t="shared" si="11"/>
        <v>0.02</v>
      </c>
      <c r="S13" s="34">
        <f t="shared" si="12"/>
        <v>0.12</v>
      </c>
      <c r="T13" s="34">
        <f t="shared" si="13"/>
        <v>0.81</v>
      </c>
      <c r="U13" s="34">
        <f t="shared" si="14"/>
        <v>0.41</v>
      </c>
      <c r="V13" s="34">
        <f t="shared" si="15"/>
        <v>0.31</v>
      </c>
      <c r="W13" s="34">
        <f t="shared" si="16"/>
        <v>0.08</v>
      </c>
      <c r="X13" s="34">
        <f t="shared" si="17"/>
        <v>0</v>
      </c>
      <c r="Y13" s="31">
        <f t="shared" si="9"/>
        <v>1.7500000000000002</v>
      </c>
    </row>
    <row r="14" spans="1:41" ht="15.75" customHeight="1">
      <c r="A14" s="38"/>
      <c r="B14" s="19" t="s">
        <v>5</v>
      </c>
      <c r="C14" s="25">
        <v>811</v>
      </c>
      <c r="D14" s="25">
        <v>542</v>
      </c>
      <c r="E14" s="25">
        <v>596</v>
      </c>
      <c r="F14" s="25">
        <v>716</v>
      </c>
      <c r="G14" s="25">
        <v>876</v>
      </c>
      <c r="H14" s="25">
        <v>1072</v>
      </c>
      <c r="I14" s="25">
        <v>1040</v>
      </c>
      <c r="J14" s="40">
        <f t="shared" si="0"/>
        <v>5653</v>
      </c>
      <c r="K14" s="25">
        <v>0</v>
      </c>
      <c r="L14" s="44">
        <v>15</v>
      </c>
      <c r="M14" s="44">
        <v>49</v>
      </c>
      <c r="N14" s="44">
        <v>78</v>
      </c>
      <c r="O14" s="44">
        <v>40</v>
      </c>
      <c r="P14" s="44">
        <v>7</v>
      </c>
      <c r="Q14" s="44">
        <v>0</v>
      </c>
      <c r="R14" s="34">
        <f t="shared" si="11"/>
        <v>0</v>
      </c>
      <c r="S14" s="34">
        <f t="shared" si="12"/>
        <v>0.14000000000000001</v>
      </c>
      <c r="T14" s="34">
        <f t="shared" si="13"/>
        <v>0.41</v>
      </c>
      <c r="U14" s="34">
        <f t="shared" si="14"/>
        <v>0.54</v>
      </c>
      <c r="V14" s="34">
        <f t="shared" si="15"/>
        <v>0.23</v>
      </c>
      <c r="W14" s="34">
        <f t="shared" si="16"/>
        <v>0.03</v>
      </c>
      <c r="X14" s="34">
        <f t="shared" si="17"/>
        <v>0</v>
      </c>
      <c r="Y14" s="31">
        <f t="shared" si="9"/>
        <v>1.35</v>
      </c>
    </row>
    <row r="15" spans="1:41" ht="15.75" customHeight="1">
      <c r="A15" s="38"/>
      <c r="B15" s="19" t="s">
        <v>6</v>
      </c>
      <c r="C15" s="25">
        <v>745</v>
      </c>
      <c r="D15" s="25">
        <v>812</v>
      </c>
      <c r="E15" s="25">
        <v>718</v>
      </c>
      <c r="F15" s="25">
        <v>807</v>
      </c>
      <c r="G15" s="25">
        <v>834</v>
      </c>
      <c r="H15" s="25">
        <v>968</v>
      </c>
      <c r="I15" s="25">
        <v>1024</v>
      </c>
      <c r="J15" s="40">
        <f t="shared" si="0"/>
        <v>5908</v>
      </c>
      <c r="K15" s="25">
        <v>2</v>
      </c>
      <c r="L15" s="44">
        <v>22</v>
      </c>
      <c r="M15" s="44">
        <v>60</v>
      </c>
      <c r="N15" s="44">
        <v>71</v>
      </c>
      <c r="O15" s="44">
        <v>37</v>
      </c>
      <c r="P15" s="44">
        <v>3</v>
      </c>
      <c r="Q15" s="44">
        <v>2</v>
      </c>
      <c r="R15" s="34">
        <f t="shared" si="11"/>
        <v>0.01</v>
      </c>
      <c r="S15" s="34">
        <f t="shared" si="12"/>
        <v>0.14000000000000001</v>
      </c>
      <c r="T15" s="34">
        <f t="shared" si="13"/>
        <v>0.42</v>
      </c>
      <c r="U15" s="34">
        <f t="shared" si="14"/>
        <v>0.44</v>
      </c>
      <c r="V15" s="34">
        <f t="shared" si="15"/>
        <v>0.22</v>
      </c>
      <c r="W15" s="34">
        <f t="shared" si="16"/>
        <v>0.02</v>
      </c>
      <c r="X15" s="34">
        <f t="shared" si="17"/>
        <v>0.01</v>
      </c>
      <c r="Y15" s="31">
        <f>SUM(R15:X15)</f>
        <v>1.26</v>
      </c>
    </row>
    <row r="16" spans="1:41" ht="15.75" customHeight="1">
      <c r="A16" s="38"/>
      <c r="B16" s="36" t="s">
        <v>77</v>
      </c>
      <c r="C16" s="42">
        <f>C17</f>
        <v>5012</v>
      </c>
      <c r="D16" s="42">
        <f t="shared" ref="D16:I16" si="20">D17</f>
        <v>3473</v>
      </c>
      <c r="E16" s="42">
        <f t="shared" si="20"/>
        <v>4130</v>
      </c>
      <c r="F16" s="42">
        <f t="shared" si="20"/>
        <v>5146</v>
      </c>
      <c r="G16" s="42">
        <f t="shared" si="20"/>
        <v>6193</v>
      </c>
      <c r="H16" s="42">
        <f t="shared" si="20"/>
        <v>7150</v>
      </c>
      <c r="I16" s="42">
        <f t="shared" si="20"/>
        <v>6897</v>
      </c>
      <c r="J16" s="42">
        <f t="shared" si="0"/>
        <v>38001</v>
      </c>
      <c r="K16" s="42">
        <v>14</v>
      </c>
      <c r="L16" s="42">
        <v>150</v>
      </c>
      <c r="M16" s="42">
        <v>383</v>
      </c>
      <c r="N16" s="42">
        <v>477</v>
      </c>
      <c r="O16" s="42">
        <v>278</v>
      </c>
      <c r="P16" s="42">
        <v>60</v>
      </c>
      <c r="Q16" s="42">
        <v>2</v>
      </c>
      <c r="R16" s="30">
        <f t="shared" si="11"/>
        <v>0.01</v>
      </c>
      <c r="S16" s="30">
        <f t="shared" si="12"/>
        <v>0.22</v>
      </c>
      <c r="T16" s="30">
        <f t="shared" si="13"/>
        <v>0.46</v>
      </c>
      <c r="U16" s="30">
        <f t="shared" si="14"/>
        <v>0.46</v>
      </c>
      <c r="V16" s="30">
        <f t="shared" si="15"/>
        <v>0.22</v>
      </c>
      <c r="W16" s="30">
        <f t="shared" si="16"/>
        <v>0.04</v>
      </c>
      <c r="X16" s="30">
        <f t="shared" si="17"/>
        <v>0</v>
      </c>
      <c r="Y16" s="31">
        <f t="shared" si="9"/>
        <v>1.4100000000000001</v>
      </c>
    </row>
    <row r="17" spans="1:25" ht="15.75" customHeight="1">
      <c r="A17" s="38"/>
      <c r="B17" s="24" t="s">
        <v>80</v>
      </c>
      <c r="C17" s="43">
        <f>SUM(C18:C21)</f>
        <v>5012</v>
      </c>
      <c r="D17" s="43">
        <f t="shared" ref="D17:I17" si="21">SUM(D18:D21)</f>
        <v>3473</v>
      </c>
      <c r="E17" s="43">
        <f t="shared" si="21"/>
        <v>4130</v>
      </c>
      <c r="F17" s="43">
        <f t="shared" si="21"/>
        <v>5146</v>
      </c>
      <c r="G17" s="43">
        <f t="shared" si="21"/>
        <v>6193</v>
      </c>
      <c r="H17" s="43">
        <f t="shared" si="21"/>
        <v>7150</v>
      </c>
      <c r="I17" s="43">
        <f t="shared" si="21"/>
        <v>6897</v>
      </c>
      <c r="J17" s="43">
        <f t="shared" si="0"/>
        <v>38001</v>
      </c>
      <c r="K17" s="43">
        <v>14</v>
      </c>
      <c r="L17" s="43">
        <v>150</v>
      </c>
      <c r="M17" s="43">
        <v>383</v>
      </c>
      <c r="N17" s="43">
        <v>477</v>
      </c>
      <c r="O17" s="43">
        <v>278</v>
      </c>
      <c r="P17" s="43">
        <v>60</v>
      </c>
      <c r="Q17" s="43">
        <v>2</v>
      </c>
      <c r="R17" s="32">
        <f t="shared" si="11"/>
        <v>0.01</v>
      </c>
      <c r="S17" s="32">
        <f t="shared" si="12"/>
        <v>0.22</v>
      </c>
      <c r="T17" s="32">
        <f t="shared" si="13"/>
        <v>0.46</v>
      </c>
      <c r="U17" s="32">
        <f t="shared" si="14"/>
        <v>0.46</v>
      </c>
      <c r="V17" s="32">
        <f t="shared" si="15"/>
        <v>0.22</v>
      </c>
      <c r="W17" s="32">
        <f t="shared" si="16"/>
        <v>0.04</v>
      </c>
      <c r="X17" s="32">
        <f t="shared" si="17"/>
        <v>0</v>
      </c>
      <c r="Y17" s="31">
        <f t="shared" si="9"/>
        <v>1.4100000000000001</v>
      </c>
    </row>
    <row r="18" spans="1:25" ht="15.75" customHeight="1">
      <c r="A18" s="38"/>
      <c r="B18" s="19" t="s">
        <v>9</v>
      </c>
      <c r="C18" s="25">
        <v>2196</v>
      </c>
      <c r="D18" s="25">
        <v>1620</v>
      </c>
      <c r="E18" s="25">
        <v>1695</v>
      </c>
      <c r="F18" s="25">
        <v>2054</v>
      </c>
      <c r="G18" s="25">
        <v>2617</v>
      </c>
      <c r="H18" s="25">
        <v>3051</v>
      </c>
      <c r="I18" s="25">
        <v>2998</v>
      </c>
      <c r="J18" s="40">
        <f t="shared" si="0"/>
        <v>16231</v>
      </c>
      <c r="K18" s="25">
        <v>5</v>
      </c>
      <c r="L18" s="44">
        <v>68</v>
      </c>
      <c r="M18" s="44">
        <v>161</v>
      </c>
      <c r="N18" s="44">
        <v>187</v>
      </c>
      <c r="O18" s="44">
        <v>116</v>
      </c>
      <c r="P18" s="44">
        <v>27</v>
      </c>
      <c r="Q18" s="44">
        <v>1</v>
      </c>
      <c r="R18" s="34">
        <f t="shared" si="11"/>
        <v>0.01</v>
      </c>
      <c r="S18" s="34">
        <f t="shared" si="12"/>
        <v>0.21</v>
      </c>
      <c r="T18" s="34">
        <f t="shared" si="13"/>
        <v>0.47</v>
      </c>
      <c r="U18" s="34">
        <f t="shared" si="14"/>
        <v>0.46</v>
      </c>
      <c r="V18" s="34">
        <f t="shared" si="15"/>
        <v>0.22</v>
      </c>
      <c r="W18" s="34">
        <f t="shared" si="16"/>
        <v>0.04</v>
      </c>
      <c r="X18" s="34">
        <f t="shared" si="17"/>
        <v>0</v>
      </c>
      <c r="Y18" s="31">
        <f t="shared" si="9"/>
        <v>1.41</v>
      </c>
    </row>
    <row r="19" spans="1:25" ht="15.75" customHeight="1">
      <c r="A19" s="38"/>
      <c r="B19" s="19" t="s">
        <v>78</v>
      </c>
      <c r="C19" s="25">
        <v>2203</v>
      </c>
      <c r="D19" s="25">
        <v>1615</v>
      </c>
      <c r="E19" s="25">
        <v>1965</v>
      </c>
      <c r="F19" s="25">
        <v>2495</v>
      </c>
      <c r="G19" s="25">
        <v>2839</v>
      </c>
      <c r="H19" s="25">
        <v>3338</v>
      </c>
      <c r="I19" s="25">
        <v>3157</v>
      </c>
      <c r="J19" s="40">
        <f t="shared" si="0"/>
        <v>17612</v>
      </c>
      <c r="K19" s="25">
        <v>9</v>
      </c>
      <c r="L19" s="44">
        <v>65</v>
      </c>
      <c r="M19" s="44">
        <v>175</v>
      </c>
      <c r="N19" s="44">
        <v>228</v>
      </c>
      <c r="O19" s="44">
        <v>129</v>
      </c>
      <c r="P19" s="44">
        <v>26</v>
      </c>
      <c r="Q19" s="44">
        <v>1</v>
      </c>
      <c r="R19" s="34">
        <f t="shared" si="11"/>
        <v>0.02</v>
      </c>
      <c r="S19" s="34">
        <f t="shared" si="12"/>
        <v>0.2</v>
      </c>
      <c r="T19" s="34">
        <f t="shared" si="13"/>
        <v>0.45</v>
      </c>
      <c r="U19" s="34">
        <f t="shared" si="14"/>
        <v>0.46</v>
      </c>
      <c r="V19" s="34">
        <f t="shared" si="15"/>
        <v>0.23</v>
      </c>
      <c r="W19" s="34">
        <f t="shared" si="16"/>
        <v>0.04</v>
      </c>
      <c r="X19" s="34">
        <f t="shared" si="17"/>
        <v>0</v>
      </c>
      <c r="Y19" s="31">
        <f t="shared" si="9"/>
        <v>1.4000000000000001</v>
      </c>
    </row>
    <row r="20" spans="1:25" ht="15.75" customHeight="1">
      <c r="A20" s="38"/>
      <c r="B20" s="19" t="s">
        <v>79</v>
      </c>
      <c r="C20" s="25">
        <v>528</v>
      </c>
      <c r="D20" s="25">
        <v>221</v>
      </c>
      <c r="E20" s="25">
        <v>431</v>
      </c>
      <c r="F20" s="25">
        <v>517</v>
      </c>
      <c r="G20" s="25">
        <v>651</v>
      </c>
      <c r="H20" s="25">
        <v>659</v>
      </c>
      <c r="I20" s="25">
        <v>641</v>
      </c>
      <c r="J20" s="40">
        <f t="shared" si="0"/>
        <v>3648</v>
      </c>
      <c r="K20" s="25">
        <v>0</v>
      </c>
      <c r="L20" s="44">
        <v>15</v>
      </c>
      <c r="M20" s="44">
        <v>42</v>
      </c>
      <c r="N20" s="44">
        <v>60</v>
      </c>
      <c r="O20" s="44">
        <v>28</v>
      </c>
      <c r="P20" s="44">
        <v>6</v>
      </c>
      <c r="Q20" s="44">
        <v>0</v>
      </c>
      <c r="R20" s="34">
        <f t="shared" si="11"/>
        <v>0</v>
      </c>
      <c r="S20" s="34">
        <f t="shared" si="12"/>
        <v>0.34</v>
      </c>
      <c r="T20" s="34">
        <f t="shared" si="13"/>
        <v>0.49</v>
      </c>
      <c r="U20" s="34">
        <f t="shared" si="14"/>
        <v>0.57999999999999996</v>
      </c>
      <c r="V20" s="34">
        <f t="shared" si="15"/>
        <v>0.22</v>
      </c>
      <c r="W20" s="34">
        <f t="shared" si="16"/>
        <v>0.05</v>
      </c>
      <c r="X20" s="34">
        <f t="shared" si="17"/>
        <v>0</v>
      </c>
      <c r="Y20" s="31">
        <f t="shared" si="9"/>
        <v>1.6800000000000002</v>
      </c>
    </row>
    <row r="21" spans="1:25" ht="15.75" customHeight="1">
      <c r="A21" s="38"/>
      <c r="B21" s="19" t="s">
        <v>52</v>
      </c>
      <c r="C21" s="25">
        <v>85</v>
      </c>
      <c r="D21" s="25">
        <v>17</v>
      </c>
      <c r="E21" s="25">
        <v>39</v>
      </c>
      <c r="F21" s="25">
        <v>80</v>
      </c>
      <c r="G21" s="25">
        <v>86</v>
      </c>
      <c r="H21" s="25">
        <v>102</v>
      </c>
      <c r="I21" s="25">
        <v>101</v>
      </c>
      <c r="J21" s="40">
        <f t="shared" si="0"/>
        <v>510</v>
      </c>
      <c r="K21" s="25">
        <v>0</v>
      </c>
      <c r="L21" s="44">
        <v>2</v>
      </c>
      <c r="M21" s="44">
        <v>5</v>
      </c>
      <c r="N21" s="44">
        <v>2</v>
      </c>
      <c r="O21" s="44">
        <v>5</v>
      </c>
      <c r="P21" s="44">
        <v>1</v>
      </c>
      <c r="Q21" s="44">
        <v>0</v>
      </c>
      <c r="R21" s="34">
        <f t="shared" si="11"/>
        <v>0</v>
      </c>
      <c r="S21" s="34">
        <f t="shared" si="12"/>
        <v>0.59</v>
      </c>
      <c r="T21" s="34">
        <f t="shared" si="13"/>
        <v>0.64</v>
      </c>
      <c r="U21" s="34">
        <f t="shared" si="14"/>
        <v>0.13</v>
      </c>
      <c r="V21" s="34">
        <f t="shared" si="15"/>
        <v>0.28999999999999998</v>
      </c>
      <c r="W21" s="34">
        <f t="shared" si="16"/>
        <v>0.05</v>
      </c>
      <c r="X21" s="34">
        <f t="shared" si="17"/>
        <v>0</v>
      </c>
      <c r="Y21" s="31">
        <f t="shared" si="9"/>
        <v>1.7</v>
      </c>
    </row>
    <row r="22" spans="1:25" ht="15.75" customHeight="1">
      <c r="A22" s="38"/>
      <c r="B22" s="36" t="s">
        <v>10</v>
      </c>
      <c r="C22" s="42">
        <f t="shared" ref="C22:I22" si="22">C23</f>
        <v>2978</v>
      </c>
      <c r="D22" s="42">
        <f t="shared" si="22"/>
        <v>1784</v>
      </c>
      <c r="E22" s="42">
        <f t="shared" si="22"/>
        <v>2285</v>
      </c>
      <c r="F22" s="42">
        <f t="shared" si="22"/>
        <v>2864</v>
      </c>
      <c r="G22" s="42">
        <f t="shared" si="22"/>
        <v>3539</v>
      </c>
      <c r="H22" s="42">
        <f t="shared" si="22"/>
        <v>4003</v>
      </c>
      <c r="I22" s="42">
        <f t="shared" si="22"/>
        <v>3908</v>
      </c>
      <c r="J22" s="42">
        <f t="shared" si="0"/>
        <v>21361</v>
      </c>
      <c r="K22" s="42">
        <v>5</v>
      </c>
      <c r="L22" s="42">
        <v>89</v>
      </c>
      <c r="M22" s="42">
        <v>236</v>
      </c>
      <c r="N22" s="42">
        <v>279</v>
      </c>
      <c r="O22" s="42">
        <v>149</v>
      </c>
      <c r="P22" s="42">
        <v>41</v>
      </c>
      <c r="Q22" s="42">
        <v>1</v>
      </c>
      <c r="R22" s="30">
        <f t="shared" si="11"/>
        <v>0.01</v>
      </c>
      <c r="S22" s="30">
        <f t="shared" si="12"/>
        <v>0.25</v>
      </c>
      <c r="T22" s="30">
        <f t="shared" si="13"/>
        <v>0.52</v>
      </c>
      <c r="U22" s="30">
        <f t="shared" si="14"/>
        <v>0.49</v>
      </c>
      <c r="V22" s="30">
        <f t="shared" si="15"/>
        <v>0.21</v>
      </c>
      <c r="W22" s="30">
        <f t="shared" si="16"/>
        <v>0.05</v>
      </c>
      <c r="X22" s="30">
        <f t="shared" si="17"/>
        <v>0</v>
      </c>
      <c r="Y22" s="31">
        <f t="shared" si="9"/>
        <v>1.53</v>
      </c>
    </row>
    <row r="23" spans="1:25" ht="15.75" customHeight="1">
      <c r="A23" s="38"/>
      <c r="B23" s="24" t="s">
        <v>75</v>
      </c>
      <c r="C23" s="43">
        <f t="shared" ref="C23:I23" si="23">SUM(C24:C25)</f>
        <v>2978</v>
      </c>
      <c r="D23" s="43">
        <f t="shared" si="23"/>
        <v>1784</v>
      </c>
      <c r="E23" s="43">
        <f t="shared" si="23"/>
        <v>2285</v>
      </c>
      <c r="F23" s="43">
        <f t="shared" si="23"/>
        <v>2864</v>
      </c>
      <c r="G23" s="43">
        <f t="shared" si="23"/>
        <v>3539</v>
      </c>
      <c r="H23" s="43">
        <f t="shared" si="23"/>
        <v>4003</v>
      </c>
      <c r="I23" s="43">
        <f t="shared" si="23"/>
        <v>3908</v>
      </c>
      <c r="J23" s="43">
        <f t="shared" si="0"/>
        <v>21361</v>
      </c>
      <c r="K23" s="43">
        <v>5</v>
      </c>
      <c r="L23" s="43">
        <v>89</v>
      </c>
      <c r="M23" s="43">
        <v>236</v>
      </c>
      <c r="N23" s="43">
        <v>279</v>
      </c>
      <c r="O23" s="43">
        <v>149</v>
      </c>
      <c r="P23" s="43">
        <v>41</v>
      </c>
      <c r="Q23" s="43">
        <v>1</v>
      </c>
      <c r="R23" s="32">
        <f t="shared" si="11"/>
        <v>0.01</v>
      </c>
      <c r="S23" s="32">
        <f t="shared" si="12"/>
        <v>0.25</v>
      </c>
      <c r="T23" s="32">
        <f t="shared" si="13"/>
        <v>0.52</v>
      </c>
      <c r="U23" s="32">
        <f t="shared" si="14"/>
        <v>0.49</v>
      </c>
      <c r="V23" s="32">
        <f t="shared" si="15"/>
        <v>0.21</v>
      </c>
      <c r="W23" s="32">
        <f t="shared" si="16"/>
        <v>0.05</v>
      </c>
      <c r="X23" s="32">
        <f t="shared" si="17"/>
        <v>0</v>
      </c>
      <c r="Y23" s="31">
        <f t="shared" si="9"/>
        <v>1.53</v>
      </c>
    </row>
    <row r="24" spans="1:25" ht="15.75" customHeight="1">
      <c r="A24" s="38"/>
      <c r="B24" s="19" t="s">
        <v>53</v>
      </c>
      <c r="C24" s="25">
        <v>2598</v>
      </c>
      <c r="D24" s="25">
        <v>1586</v>
      </c>
      <c r="E24" s="25">
        <v>2034</v>
      </c>
      <c r="F24" s="25">
        <v>2517</v>
      </c>
      <c r="G24" s="25">
        <v>3100</v>
      </c>
      <c r="H24" s="25">
        <v>3534</v>
      </c>
      <c r="I24" s="25">
        <v>3419</v>
      </c>
      <c r="J24" s="40">
        <f t="shared" si="0"/>
        <v>18788</v>
      </c>
      <c r="K24" s="25">
        <v>5</v>
      </c>
      <c r="L24" s="44">
        <v>81</v>
      </c>
      <c r="M24" s="44">
        <v>197</v>
      </c>
      <c r="N24" s="44">
        <v>243</v>
      </c>
      <c r="O24" s="44">
        <v>139</v>
      </c>
      <c r="P24" s="44">
        <v>30</v>
      </c>
      <c r="Q24" s="44">
        <v>1</v>
      </c>
      <c r="R24" s="34">
        <f t="shared" si="11"/>
        <v>0.01</v>
      </c>
      <c r="S24" s="34">
        <f t="shared" si="12"/>
        <v>0.26</v>
      </c>
      <c r="T24" s="34">
        <f t="shared" si="13"/>
        <v>0.48</v>
      </c>
      <c r="U24" s="34">
        <f t="shared" si="14"/>
        <v>0.48</v>
      </c>
      <c r="V24" s="34">
        <f t="shared" si="15"/>
        <v>0.22</v>
      </c>
      <c r="W24" s="34">
        <f t="shared" si="16"/>
        <v>0.04</v>
      </c>
      <c r="X24" s="34">
        <f t="shared" si="17"/>
        <v>0</v>
      </c>
      <c r="Y24" s="31">
        <f t="shared" si="9"/>
        <v>1.49</v>
      </c>
    </row>
    <row r="25" spans="1:25" ht="15.75" customHeight="1">
      <c r="A25" s="38"/>
      <c r="B25" s="19" t="s">
        <v>11</v>
      </c>
      <c r="C25" s="25">
        <v>380</v>
      </c>
      <c r="D25" s="25">
        <v>198</v>
      </c>
      <c r="E25" s="25">
        <v>251</v>
      </c>
      <c r="F25" s="25">
        <v>347</v>
      </c>
      <c r="G25" s="25">
        <v>439</v>
      </c>
      <c r="H25" s="25">
        <v>469</v>
      </c>
      <c r="I25" s="25">
        <v>489</v>
      </c>
      <c r="J25" s="40">
        <f t="shared" si="0"/>
        <v>2573</v>
      </c>
      <c r="K25" s="25">
        <v>0</v>
      </c>
      <c r="L25" s="44">
        <v>8</v>
      </c>
      <c r="M25" s="44">
        <v>39</v>
      </c>
      <c r="N25" s="44">
        <v>36</v>
      </c>
      <c r="O25" s="44">
        <v>10</v>
      </c>
      <c r="P25" s="44">
        <v>11</v>
      </c>
      <c r="Q25" s="44">
        <v>0</v>
      </c>
      <c r="R25" s="34">
        <f t="shared" si="11"/>
        <v>0</v>
      </c>
      <c r="S25" s="34">
        <f t="shared" si="12"/>
        <v>0.2</v>
      </c>
      <c r="T25" s="34">
        <f t="shared" si="13"/>
        <v>0.78</v>
      </c>
      <c r="U25" s="34">
        <f t="shared" si="14"/>
        <v>0.52</v>
      </c>
      <c r="V25" s="34">
        <f t="shared" si="15"/>
        <v>0.11</v>
      </c>
      <c r="W25" s="34">
        <f t="shared" si="16"/>
        <v>0.12</v>
      </c>
      <c r="X25" s="34">
        <f t="shared" si="17"/>
        <v>0</v>
      </c>
      <c r="Y25" s="31">
        <f t="shared" si="9"/>
        <v>1.73</v>
      </c>
    </row>
    <row r="26" spans="1:25" ht="15.75" customHeight="1">
      <c r="A26" s="38"/>
      <c r="B26" s="36" t="s">
        <v>12</v>
      </c>
      <c r="C26" s="42">
        <f t="shared" ref="C26:I26" si="24">C27</f>
        <v>2727</v>
      </c>
      <c r="D26" s="42">
        <f t="shared" si="24"/>
        <v>1680</v>
      </c>
      <c r="E26" s="42">
        <f t="shared" si="24"/>
        <v>1919</v>
      </c>
      <c r="F26" s="42">
        <f t="shared" si="24"/>
        <v>2544</v>
      </c>
      <c r="G26" s="42">
        <f t="shared" si="24"/>
        <v>3115</v>
      </c>
      <c r="H26" s="42">
        <f t="shared" si="24"/>
        <v>3707</v>
      </c>
      <c r="I26" s="42">
        <f t="shared" si="24"/>
        <v>3480</v>
      </c>
      <c r="J26" s="42">
        <f t="shared" si="0"/>
        <v>19172</v>
      </c>
      <c r="K26" s="42">
        <v>5</v>
      </c>
      <c r="L26" s="42">
        <v>79</v>
      </c>
      <c r="M26" s="42">
        <v>189</v>
      </c>
      <c r="N26" s="42">
        <v>234</v>
      </c>
      <c r="O26" s="42">
        <v>135</v>
      </c>
      <c r="P26" s="42">
        <v>35</v>
      </c>
      <c r="Q26" s="42">
        <v>0</v>
      </c>
      <c r="R26" s="30">
        <f t="shared" si="11"/>
        <v>0.01</v>
      </c>
      <c r="S26" s="30">
        <f t="shared" si="12"/>
        <v>0.24</v>
      </c>
      <c r="T26" s="30">
        <f t="shared" si="13"/>
        <v>0.49</v>
      </c>
      <c r="U26" s="30">
        <f t="shared" si="14"/>
        <v>0.46</v>
      </c>
      <c r="V26" s="30">
        <f t="shared" si="15"/>
        <v>0.22</v>
      </c>
      <c r="W26" s="30">
        <f t="shared" si="16"/>
        <v>0.05</v>
      </c>
      <c r="X26" s="30">
        <f t="shared" si="17"/>
        <v>0</v>
      </c>
      <c r="Y26" s="31">
        <f t="shared" si="9"/>
        <v>1.47</v>
      </c>
    </row>
    <row r="27" spans="1:25" ht="15.75" customHeight="1">
      <c r="A27" s="38"/>
      <c r="B27" s="24" t="s">
        <v>13</v>
      </c>
      <c r="C27" s="43">
        <f t="shared" ref="C27:I27" si="25">SUM(C28:C29)</f>
        <v>2727</v>
      </c>
      <c r="D27" s="43">
        <f t="shared" si="25"/>
        <v>1680</v>
      </c>
      <c r="E27" s="43">
        <f t="shared" si="25"/>
        <v>1919</v>
      </c>
      <c r="F27" s="43">
        <f t="shared" si="25"/>
        <v>2544</v>
      </c>
      <c r="G27" s="43">
        <f t="shared" si="25"/>
        <v>3115</v>
      </c>
      <c r="H27" s="43">
        <f t="shared" si="25"/>
        <v>3707</v>
      </c>
      <c r="I27" s="43">
        <f t="shared" si="25"/>
        <v>3480</v>
      </c>
      <c r="J27" s="43">
        <f t="shared" si="0"/>
        <v>19172</v>
      </c>
      <c r="K27" s="43">
        <v>5</v>
      </c>
      <c r="L27" s="43">
        <v>79</v>
      </c>
      <c r="M27" s="43">
        <v>189</v>
      </c>
      <c r="N27" s="43">
        <v>234</v>
      </c>
      <c r="O27" s="43">
        <v>135</v>
      </c>
      <c r="P27" s="43">
        <v>35</v>
      </c>
      <c r="Q27" s="43">
        <v>0</v>
      </c>
      <c r="R27" s="32">
        <f t="shared" si="11"/>
        <v>0.01</v>
      </c>
      <c r="S27" s="32">
        <f t="shared" si="12"/>
        <v>0.24</v>
      </c>
      <c r="T27" s="32">
        <f t="shared" si="13"/>
        <v>0.49</v>
      </c>
      <c r="U27" s="32">
        <f t="shared" si="14"/>
        <v>0.46</v>
      </c>
      <c r="V27" s="32">
        <f t="shared" si="15"/>
        <v>0.22</v>
      </c>
      <c r="W27" s="32">
        <f t="shared" si="16"/>
        <v>0.05</v>
      </c>
      <c r="X27" s="32">
        <f t="shared" si="17"/>
        <v>0</v>
      </c>
      <c r="Y27" s="31">
        <f t="shared" si="9"/>
        <v>1.47</v>
      </c>
    </row>
    <row r="28" spans="1:25" ht="15.75" customHeight="1">
      <c r="A28" s="38"/>
      <c r="B28" s="19" t="s">
        <v>14</v>
      </c>
      <c r="C28" s="25">
        <v>2561</v>
      </c>
      <c r="D28" s="25">
        <v>1609</v>
      </c>
      <c r="E28" s="25">
        <v>1796</v>
      </c>
      <c r="F28" s="25">
        <v>2391</v>
      </c>
      <c r="G28" s="25">
        <v>2934</v>
      </c>
      <c r="H28" s="25">
        <v>3499</v>
      </c>
      <c r="I28" s="25">
        <v>3307</v>
      </c>
      <c r="J28" s="40">
        <f t="shared" si="0"/>
        <v>18097</v>
      </c>
      <c r="K28" s="25">
        <v>5</v>
      </c>
      <c r="L28" s="25">
        <v>74</v>
      </c>
      <c r="M28" s="44">
        <v>175</v>
      </c>
      <c r="N28" s="44">
        <v>222</v>
      </c>
      <c r="O28" s="44">
        <v>123</v>
      </c>
      <c r="P28" s="44">
        <v>30</v>
      </c>
      <c r="Q28" s="44">
        <v>0</v>
      </c>
      <c r="R28" s="34">
        <f t="shared" si="11"/>
        <v>0.01</v>
      </c>
      <c r="S28" s="34">
        <f t="shared" si="12"/>
        <v>0.23</v>
      </c>
      <c r="T28" s="34">
        <f t="shared" si="13"/>
        <v>0.49</v>
      </c>
      <c r="U28" s="34">
        <f t="shared" si="14"/>
        <v>0.46</v>
      </c>
      <c r="V28" s="34">
        <f t="shared" si="15"/>
        <v>0.21</v>
      </c>
      <c r="W28" s="34">
        <f t="shared" si="16"/>
        <v>0.04</v>
      </c>
      <c r="X28" s="34">
        <f t="shared" si="17"/>
        <v>0</v>
      </c>
      <c r="Y28" s="31">
        <f t="shared" si="9"/>
        <v>1.44</v>
      </c>
    </row>
    <row r="29" spans="1:25" ht="15.75" customHeight="1">
      <c r="A29" s="38"/>
      <c r="B29" s="19" t="s">
        <v>15</v>
      </c>
      <c r="C29" s="25">
        <v>166</v>
      </c>
      <c r="D29" s="25">
        <v>71</v>
      </c>
      <c r="E29" s="25">
        <v>123</v>
      </c>
      <c r="F29" s="25">
        <v>153</v>
      </c>
      <c r="G29" s="25">
        <v>181</v>
      </c>
      <c r="H29" s="25">
        <v>208</v>
      </c>
      <c r="I29" s="25">
        <v>173</v>
      </c>
      <c r="J29" s="40">
        <f t="shared" si="0"/>
        <v>1075</v>
      </c>
      <c r="K29" s="25">
        <v>0</v>
      </c>
      <c r="L29" s="25">
        <v>5</v>
      </c>
      <c r="M29" s="44">
        <v>14</v>
      </c>
      <c r="N29" s="44">
        <v>12</v>
      </c>
      <c r="O29" s="44">
        <v>12</v>
      </c>
      <c r="P29" s="44">
        <v>5</v>
      </c>
      <c r="Q29" s="44">
        <v>0</v>
      </c>
      <c r="R29" s="34">
        <f t="shared" si="11"/>
        <v>0</v>
      </c>
      <c r="S29" s="34">
        <f t="shared" si="12"/>
        <v>0.35</v>
      </c>
      <c r="T29" s="34">
        <f t="shared" si="13"/>
        <v>0.56999999999999995</v>
      </c>
      <c r="U29" s="34">
        <f t="shared" si="14"/>
        <v>0.39</v>
      </c>
      <c r="V29" s="34">
        <f t="shared" si="15"/>
        <v>0.33</v>
      </c>
      <c r="W29" s="34">
        <f t="shared" si="16"/>
        <v>0.12</v>
      </c>
      <c r="X29" s="34">
        <f t="shared" si="17"/>
        <v>0</v>
      </c>
      <c r="Y29" s="31">
        <f t="shared" si="9"/>
        <v>1.7600000000000002</v>
      </c>
    </row>
    <row r="30" spans="1:25" ht="15.75" customHeight="1">
      <c r="A30" s="38"/>
      <c r="B30" s="36" t="s">
        <v>16</v>
      </c>
      <c r="C30" s="42">
        <f t="shared" ref="C30:I30" si="26">C31</f>
        <v>1266</v>
      </c>
      <c r="D30" s="42">
        <f t="shared" si="26"/>
        <v>519</v>
      </c>
      <c r="E30" s="42">
        <f t="shared" si="26"/>
        <v>922</v>
      </c>
      <c r="F30" s="42">
        <f t="shared" si="26"/>
        <v>1109</v>
      </c>
      <c r="G30" s="42">
        <f t="shared" si="26"/>
        <v>1289</v>
      </c>
      <c r="H30" s="42">
        <f t="shared" si="26"/>
        <v>1748</v>
      </c>
      <c r="I30" s="42">
        <f t="shared" si="26"/>
        <v>1864</v>
      </c>
      <c r="J30" s="42">
        <f t="shared" si="0"/>
        <v>8717</v>
      </c>
      <c r="K30" s="42">
        <v>1</v>
      </c>
      <c r="L30" s="42">
        <v>31</v>
      </c>
      <c r="M30" s="42">
        <v>90</v>
      </c>
      <c r="N30" s="42">
        <v>122</v>
      </c>
      <c r="O30" s="42">
        <v>52</v>
      </c>
      <c r="P30" s="42">
        <v>13</v>
      </c>
      <c r="Q30" s="42">
        <v>1</v>
      </c>
      <c r="R30" s="30">
        <f t="shared" si="11"/>
        <v>0</v>
      </c>
      <c r="S30" s="30">
        <f t="shared" si="12"/>
        <v>0.3</v>
      </c>
      <c r="T30" s="30">
        <f t="shared" si="13"/>
        <v>0.49</v>
      </c>
      <c r="U30" s="30">
        <f t="shared" si="14"/>
        <v>0.55000000000000004</v>
      </c>
      <c r="V30" s="30">
        <f t="shared" si="15"/>
        <v>0.2</v>
      </c>
      <c r="W30" s="30">
        <f t="shared" si="16"/>
        <v>0.04</v>
      </c>
      <c r="X30" s="30">
        <f t="shared" si="17"/>
        <v>0</v>
      </c>
      <c r="Y30" s="31">
        <f t="shared" si="9"/>
        <v>1.58</v>
      </c>
    </row>
    <row r="31" spans="1:25" ht="15.75" customHeight="1">
      <c r="A31" s="38"/>
      <c r="B31" s="24" t="s">
        <v>17</v>
      </c>
      <c r="C31" s="43">
        <f t="shared" ref="C31:I31" si="27">SUM(C32:C34)</f>
        <v>1266</v>
      </c>
      <c r="D31" s="43">
        <f t="shared" si="27"/>
        <v>519</v>
      </c>
      <c r="E31" s="43">
        <f t="shared" si="27"/>
        <v>922</v>
      </c>
      <c r="F31" s="43">
        <f t="shared" si="27"/>
        <v>1109</v>
      </c>
      <c r="G31" s="43">
        <f t="shared" si="27"/>
        <v>1289</v>
      </c>
      <c r="H31" s="43">
        <f t="shared" si="27"/>
        <v>1748</v>
      </c>
      <c r="I31" s="43">
        <f t="shared" si="27"/>
        <v>1864</v>
      </c>
      <c r="J31" s="43">
        <f t="shared" si="0"/>
        <v>8717</v>
      </c>
      <c r="K31" s="43">
        <v>1</v>
      </c>
      <c r="L31" s="43">
        <v>31</v>
      </c>
      <c r="M31" s="43">
        <v>90</v>
      </c>
      <c r="N31" s="43">
        <v>122</v>
      </c>
      <c r="O31" s="43">
        <v>52</v>
      </c>
      <c r="P31" s="43">
        <v>13</v>
      </c>
      <c r="Q31" s="43">
        <v>1</v>
      </c>
      <c r="R31" s="32">
        <f t="shared" si="11"/>
        <v>0</v>
      </c>
      <c r="S31" s="32">
        <f t="shared" si="12"/>
        <v>0.3</v>
      </c>
      <c r="T31" s="32">
        <f t="shared" si="13"/>
        <v>0.49</v>
      </c>
      <c r="U31" s="32">
        <f t="shared" si="14"/>
        <v>0.55000000000000004</v>
      </c>
      <c r="V31" s="32">
        <f t="shared" si="15"/>
        <v>0.2</v>
      </c>
      <c r="W31" s="32">
        <f t="shared" si="16"/>
        <v>0.04</v>
      </c>
      <c r="X31" s="32">
        <f t="shared" si="17"/>
        <v>0</v>
      </c>
      <c r="Y31" s="31">
        <f t="shared" si="9"/>
        <v>1.58</v>
      </c>
    </row>
    <row r="32" spans="1:25" ht="15.75" customHeight="1">
      <c r="A32" s="38"/>
      <c r="B32" s="19" t="s">
        <v>18</v>
      </c>
      <c r="C32" s="25">
        <v>763</v>
      </c>
      <c r="D32" s="25">
        <v>304</v>
      </c>
      <c r="E32" s="25">
        <v>611</v>
      </c>
      <c r="F32" s="25">
        <v>681</v>
      </c>
      <c r="G32" s="25">
        <v>826</v>
      </c>
      <c r="H32" s="25">
        <v>1111</v>
      </c>
      <c r="I32" s="25">
        <v>1169</v>
      </c>
      <c r="J32" s="40">
        <f t="shared" si="0"/>
        <v>5465</v>
      </c>
      <c r="K32" s="40">
        <v>0</v>
      </c>
      <c r="L32" s="44">
        <v>19</v>
      </c>
      <c r="M32" s="44">
        <v>64</v>
      </c>
      <c r="N32" s="44">
        <v>77</v>
      </c>
      <c r="O32" s="44">
        <v>29</v>
      </c>
      <c r="P32" s="44">
        <v>7</v>
      </c>
      <c r="Q32" s="44">
        <v>1</v>
      </c>
      <c r="R32" s="34">
        <f t="shared" si="11"/>
        <v>0</v>
      </c>
      <c r="S32" s="34">
        <f t="shared" si="12"/>
        <v>0.31</v>
      </c>
      <c r="T32" s="34">
        <f t="shared" si="13"/>
        <v>0.52</v>
      </c>
      <c r="U32" s="34">
        <f t="shared" si="14"/>
        <v>0.56999999999999995</v>
      </c>
      <c r="V32" s="34">
        <f t="shared" si="15"/>
        <v>0.18</v>
      </c>
      <c r="W32" s="34">
        <f t="shared" si="16"/>
        <v>0.03</v>
      </c>
      <c r="X32" s="34">
        <f t="shared" si="17"/>
        <v>0</v>
      </c>
      <c r="Y32" s="31">
        <f t="shared" si="9"/>
        <v>1.6099999999999999</v>
      </c>
    </row>
    <row r="33" spans="1:25" ht="15.75" customHeight="1">
      <c r="A33" s="38"/>
      <c r="B33" s="19" t="s">
        <v>19</v>
      </c>
      <c r="C33" s="25">
        <v>401</v>
      </c>
      <c r="D33" s="25">
        <v>161</v>
      </c>
      <c r="E33" s="25">
        <v>254</v>
      </c>
      <c r="F33" s="25">
        <v>341</v>
      </c>
      <c r="G33" s="25">
        <v>362</v>
      </c>
      <c r="H33" s="25">
        <v>515</v>
      </c>
      <c r="I33" s="25">
        <v>564</v>
      </c>
      <c r="J33" s="40">
        <f t="shared" si="0"/>
        <v>2598</v>
      </c>
      <c r="K33" s="40">
        <v>1</v>
      </c>
      <c r="L33" s="44">
        <v>8</v>
      </c>
      <c r="M33" s="44">
        <v>23</v>
      </c>
      <c r="N33" s="44">
        <v>33</v>
      </c>
      <c r="O33" s="44">
        <v>18</v>
      </c>
      <c r="P33" s="44">
        <v>5</v>
      </c>
      <c r="Q33" s="44">
        <v>0</v>
      </c>
      <c r="R33" s="34">
        <f t="shared" si="11"/>
        <v>0.01</v>
      </c>
      <c r="S33" s="34">
        <f t="shared" si="12"/>
        <v>0.25</v>
      </c>
      <c r="T33" s="34">
        <f t="shared" si="13"/>
        <v>0.45</v>
      </c>
      <c r="U33" s="34">
        <f t="shared" si="14"/>
        <v>0.48</v>
      </c>
      <c r="V33" s="34">
        <f t="shared" si="15"/>
        <v>0.25</v>
      </c>
      <c r="W33" s="34">
        <f t="shared" si="16"/>
        <v>0.05</v>
      </c>
      <c r="X33" s="34">
        <f t="shared" si="17"/>
        <v>0</v>
      </c>
      <c r="Y33" s="31">
        <f t="shared" si="9"/>
        <v>1.49</v>
      </c>
    </row>
    <row r="34" spans="1:25" ht="15.75" customHeight="1">
      <c r="A34" s="38"/>
      <c r="B34" s="19" t="s">
        <v>20</v>
      </c>
      <c r="C34" s="25">
        <v>102</v>
      </c>
      <c r="D34" s="25">
        <v>54</v>
      </c>
      <c r="E34" s="25">
        <v>57</v>
      </c>
      <c r="F34" s="25">
        <v>87</v>
      </c>
      <c r="G34" s="25">
        <v>101</v>
      </c>
      <c r="H34" s="25">
        <v>122</v>
      </c>
      <c r="I34" s="25">
        <v>131</v>
      </c>
      <c r="J34" s="40">
        <f t="shared" si="0"/>
        <v>654</v>
      </c>
      <c r="K34" s="40">
        <v>0</v>
      </c>
      <c r="L34" s="44">
        <v>4</v>
      </c>
      <c r="M34" s="44">
        <v>3</v>
      </c>
      <c r="N34" s="44">
        <v>12</v>
      </c>
      <c r="O34" s="44">
        <v>5</v>
      </c>
      <c r="P34" s="44">
        <v>1</v>
      </c>
      <c r="Q34" s="44">
        <v>0</v>
      </c>
      <c r="R34" s="34">
        <f t="shared" si="11"/>
        <v>0</v>
      </c>
      <c r="S34" s="34">
        <f t="shared" si="12"/>
        <v>0.37</v>
      </c>
      <c r="T34" s="34">
        <f t="shared" si="13"/>
        <v>0.26</v>
      </c>
      <c r="U34" s="34">
        <f t="shared" si="14"/>
        <v>0.69</v>
      </c>
      <c r="V34" s="34">
        <f t="shared" si="15"/>
        <v>0.25</v>
      </c>
      <c r="W34" s="34">
        <f t="shared" si="16"/>
        <v>0.04</v>
      </c>
      <c r="X34" s="34">
        <f t="shared" si="17"/>
        <v>0</v>
      </c>
      <c r="Y34" s="31">
        <f t="shared" si="9"/>
        <v>1.6099999999999999</v>
      </c>
    </row>
    <row r="35" spans="1:25" ht="15.75" customHeight="1">
      <c r="A35" s="38"/>
      <c r="B35" s="36" t="s">
        <v>21</v>
      </c>
      <c r="C35" s="42">
        <f t="shared" ref="C35:I35" si="28">C36</f>
        <v>931</v>
      </c>
      <c r="D35" s="42">
        <f t="shared" si="28"/>
        <v>596</v>
      </c>
      <c r="E35" s="42">
        <f t="shared" si="28"/>
        <v>736</v>
      </c>
      <c r="F35" s="42">
        <f t="shared" si="28"/>
        <v>894</v>
      </c>
      <c r="G35" s="42">
        <f t="shared" si="28"/>
        <v>986</v>
      </c>
      <c r="H35" s="42">
        <f t="shared" si="28"/>
        <v>1260</v>
      </c>
      <c r="I35" s="42">
        <f t="shared" si="28"/>
        <v>1279</v>
      </c>
      <c r="J35" s="42">
        <f t="shared" si="0"/>
        <v>6682</v>
      </c>
      <c r="K35" s="42">
        <v>2</v>
      </c>
      <c r="L35" s="42">
        <v>37</v>
      </c>
      <c r="M35" s="42">
        <v>64</v>
      </c>
      <c r="N35" s="42">
        <v>84</v>
      </c>
      <c r="O35" s="42">
        <v>53</v>
      </c>
      <c r="P35" s="42">
        <v>7</v>
      </c>
      <c r="Q35" s="42">
        <v>0</v>
      </c>
      <c r="R35" s="30">
        <f t="shared" si="11"/>
        <v>0.01</v>
      </c>
      <c r="S35" s="30">
        <f t="shared" si="12"/>
        <v>0.31</v>
      </c>
      <c r="T35" s="30">
        <f t="shared" si="13"/>
        <v>0.43</v>
      </c>
      <c r="U35" s="30">
        <f t="shared" si="14"/>
        <v>0.47</v>
      </c>
      <c r="V35" s="30">
        <f t="shared" si="15"/>
        <v>0.27</v>
      </c>
      <c r="W35" s="30">
        <f t="shared" si="16"/>
        <v>0.03</v>
      </c>
      <c r="X35" s="30">
        <f t="shared" si="17"/>
        <v>0</v>
      </c>
      <c r="Y35" s="31">
        <f t="shared" ref="Y35:Y56" si="29">SUM(R35:X35)</f>
        <v>1.52</v>
      </c>
    </row>
    <row r="36" spans="1:25" ht="15.75" customHeight="1">
      <c r="A36" s="38"/>
      <c r="B36" s="24" t="s">
        <v>22</v>
      </c>
      <c r="C36" s="43">
        <f t="shared" ref="C36:I36" si="30">SUM(C37:C38)</f>
        <v>931</v>
      </c>
      <c r="D36" s="43">
        <f t="shared" si="30"/>
        <v>596</v>
      </c>
      <c r="E36" s="43">
        <f t="shared" si="30"/>
        <v>736</v>
      </c>
      <c r="F36" s="43">
        <f t="shared" si="30"/>
        <v>894</v>
      </c>
      <c r="G36" s="43">
        <f t="shared" si="30"/>
        <v>986</v>
      </c>
      <c r="H36" s="43">
        <f t="shared" si="30"/>
        <v>1260</v>
      </c>
      <c r="I36" s="43">
        <f t="shared" si="30"/>
        <v>1279</v>
      </c>
      <c r="J36" s="43">
        <f t="shared" si="0"/>
        <v>6682</v>
      </c>
      <c r="K36" s="43">
        <v>2</v>
      </c>
      <c r="L36" s="43">
        <v>37</v>
      </c>
      <c r="M36" s="43">
        <v>64</v>
      </c>
      <c r="N36" s="43">
        <v>84</v>
      </c>
      <c r="O36" s="43">
        <v>53</v>
      </c>
      <c r="P36" s="43">
        <v>7</v>
      </c>
      <c r="Q36" s="43">
        <v>0</v>
      </c>
      <c r="R36" s="32">
        <f t="shared" si="11"/>
        <v>0.01</v>
      </c>
      <c r="S36" s="32">
        <f t="shared" si="12"/>
        <v>0.31</v>
      </c>
      <c r="T36" s="32">
        <f t="shared" si="13"/>
        <v>0.43</v>
      </c>
      <c r="U36" s="32">
        <f t="shared" si="14"/>
        <v>0.47</v>
      </c>
      <c r="V36" s="32">
        <f t="shared" si="15"/>
        <v>0.27</v>
      </c>
      <c r="W36" s="32">
        <f t="shared" si="16"/>
        <v>0.03</v>
      </c>
      <c r="X36" s="32">
        <f t="shared" si="17"/>
        <v>0</v>
      </c>
      <c r="Y36" s="31">
        <f t="shared" si="29"/>
        <v>1.52</v>
      </c>
    </row>
    <row r="37" spans="1:25" ht="15.75" customHeight="1">
      <c r="A37" s="38"/>
      <c r="B37" s="19" t="s">
        <v>23</v>
      </c>
      <c r="C37" s="25">
        <v>687</v>
      </c>
      <c r="D37" s="25">
        <v>465</v>
      </c>
      <c r="E37" s="25">
        <v>550</v>
      </c>
      <c r="F37" s="25">
        <v>675</v>
      </c>
      <c r="G37" s="25">
        <v>741</v>
      </c>
      <c r="H37" s="25">
        <v>946</v>
      </c>
      <c r="I37" s="25">
        <v>963</v>
      </c>
      <c r="J37" s="40">
        <f t="shared" si="0"/>
        <v>5027</v>
      </c>
      <c r="K37" s="40">
        <v>2</v>
      </c>
      <c r="L37" s="44">
        <v>22</v>
      </c>
      <c r="M37" s="44">
        <v>50</v>
      </c>
      <c r="N37" s="44">
        <v>57</v>
      </c>
      <c r="O37" s="44">
        <v>39</v>
      </c>
      <c r="P37" s="44">
        <v>7</v>
      </c>
      <c r="Q37" s="44">
        <v>0</v>
      </c>
      <c r="R37" s="34">
        <f t="shared" si="11"/>
        <v>0.01</v>
      </c>
      <c r="S37" s="34">
        <f t="shared" si="12"/>
        <v>0.24</v>
      </c>
      <c r="T37" s="34">
        <f t="shared" si="13"/>
        <v>0.45</v>
      </c>
      <c r="U37" s="34">
        <f t="shared" si="14"/>
        <v>0.42</v>
      </c>
      <c r="V37" s="34">
        <f t="shared" si="15"/>
        <v>0.26</v>
      </c>
      <c r="W37" s="34">
        <f t="shared" si="16"/>
        <v>0.04</v>
      </c>
      <c r="X37" s="34">
        <f t="shared" si="17"/>
        <v>0</v>
      </c>
      <c r="Y37" s="31">
        <f t="shared" si="29"/>
        <v>1.42</v>
      </c>
    </row>
    <row r="38" spans="1:25" ht="15.75" customHeight="1">
      <c r="A38" s="38"/>
      <c r="B38" s="19" t="s">
        <v>24</v>
      </c>
      <c r="C38" s="25">
        <v>244</v>
      </c>
      <c r="D38" s="25">
        <v>131</v>
      </c>
      <c r="E38" s="25">
        <v>186</v>
      </c>
      <c r="F38" s="25">
        <v>219</v>
      </c>
      <c r="G38" s="25">
        <v>245</v>
      </c>
      <c r="H38" s="25">
        <v>314</v>
      </c>
      <c r="I38" s="25">
        <v>316</v>
      </c>
      <c r="J38" s="40">
        <f t="shared" si="0"/>
        <v>1655</v>
      </c>
      <c r="K38" s="40">
        <v>0</v>
      </c>
      <c r="L38" s="45">
        <v>15</v>
      </c>
      <c r="M38" s="45">
        <v>14</v>
      </c>
      <c r="N38" s="45">
        <v>27</v>
      </c>
      <c r="O38" s="45">
        <v>14</v>
      </c>
      <c r="P38" s="45">
        <v>0</v>
      </c>
      <c r="Q38" s="44">
        <v>0</v>
      </c>
      <c r="R38" s="34">
        <f t="shared" si="11"/>
        <v>0</v>
      </c>
      <c r="S38" s="34">
        <f t="shared" si="12"/>
        <v>0.56999999999999995</v>
      </c>
      <c r="T38" s="34">
        <f t="shared" si="13"/>
        <v>0.38</v>
      </c>
      <c r="U38" s="34">
        <f t="shared" si="14"/>
        <v>0.62</v>
      </c>
      <c r="V38" s="34">
        <f t="shared" si="15"/>
        <v>0.28999999999999998</v>
      </c>
      <c r="W38" s="34">
        <f t="shared" si="16"/>
        <v>0</v>
      </c>
      <c r="X38" s="34">
        <f t="shared" si="17"/>
        <v>0</v>
      </c>
      <c r="Y38" s="31">
        <f t="shared" si="29"/>
        <v>1.8599999999999999</v>
      </c>
    </row>
    <row r="39" spans="1:25" ht="15.75" customHeight="1">
      <c r="A39" s="38"/>
      <c r="B39" s="36" t="s">
        <v>25</v>
      </c>
      <c r="C39" s="42">
        <f t="shared" ref="C39:I39" si="31">C40</f>
        <v>1615</v>
      </c>
      <c r="D39" s="42">
        <f t="shared" si="31"/>
        <v>983</v>
      </c>
      <c r="E39" s="42">
        <f t="shared" si="31"/>
        <v>1250</v>
      </c>
      <c r="F39" s="42">
        <f t="shared" si="31"/>
        <v>1557</v>
      </c>
      <c r="G39" s="42">
        <f t="shared" si="31"/>
        <v>1839</v>
      </c>
      <c r="H39" s="42">
        <f t="shared" si="31"/>
        <v>2199</v>
      </c>
      <c r="I39" s="42">
        <f t="shared" si="31"/>
        <v>2386</v>
      </c>
      <c r="J39" s="42">
        <f t="shared" si="0"/>
        <v>11829</v>
      </c>
      <c r="K39" s="42">
        <v>4</v>
      </c>
      <c r="L39" s="42">
        <v>62</v>
      </c>
      <c r="M39" s="42">
        <v>133</v>
      </c>
      <c r="N39" s="42">
        <v>165</v>
      </c>
      <c r="O39" s="42">
        <v>92</v>
      </c>
      <c r="P39" s="42">
        <v>17</v>
      </c>
      <c r="Q39" s="42">
        <v>0</v>
      </c>
      <c r="R39" s="30">
        <f t="shared" si="11"/>
        <v>0.01</v>
      </c>
      <c r="S39" s="30">
        <f t="shared" si="12"/>
        <v>0.32</v>
      </c>
      <c r="T39" s="30">
        <f t="shared" si="13"/>
        <v>0.53</v>
      </c>
      <c r="U39" s="30">
        <f t="shared" si="14"/>
        <v>0.53</v>
      </c>
      <c r="V39" s="30">
        <f t="shared" si="15"/>
        <v>0.25</v>
      </c>
      <c r="W39" s="30">
        <f t="shared" si="16"/>
        <v>0.04</v>
      </c>
      <c r="X39" s="30">
        <f t="shared" si="17"/>
        <v>0</v>
      </c>
      <c r="Y39" s="31">
        <f t="shared" si="29"/>
        <v>1.6800000000000002</v>
      </c>
    </row>
    <row r="40" spans="1:25" ht="15.75" customHeight="1">
      <c r="A40" s="38"/>
      <c r="B40" s="24" t="s">
        <v>26</v>
      </c>
      <c r="C40" s="43">
        <f t="shared" ref="C40:I40" si="32">SUM(C41:C44)</f>
        <v>1615</v>
      </c>
      <c r="D40" s="43">
        <f t="shared" si="32"/>
        <v>983</v>
      </c>
      <c r="E40" s="43">
        <f t="shared" si="32"/>
        <v>1250</v>
      </c>
      <c r="F40" s="43">
        <f t="shared" si="32"/>
        <v>1557</v>
      </c>
      <c r="G40" s="43">
        <f t="shared" si="32"/>
        <v>1839</v>
      </c>
      <c r="H40" s="43">
        <f t="shared" si="32"/>
        <v>2199</v>
      </c>
      <c r="I40" s="43">
        <f t="shared" si="32"/>
        <v>2386</v>
      </c>
      <c r="J40" s="43">
        <f t="shared" si="0"/>
        <v>11829</v>
      </c>
      <c r="K40" s="43">
        <v>4</v>
      </c>
      <c r="L40" s="43">
        <v>62</v>
      </c>
      <c r="M40" s="43">
        <v>133</v>
      </c>
      <c r="N40" s="43">
        <v>165</v>
      </c>
      <c r="O40" s="43">
        <v>92</v>
      </c>
      <c r="P40" s="43">
        <v>17</v>
      </c>
      <c r="Q40" s="43">
        <v>0</v>
      </c>
      <c r="R40" s="32">
        <f t="shared" si="11"/>
        <v>0.01</v>
      </c>
      <c r="S40" s="32">
        <f t="shared" si="12"/>
        <v>0.32</v>
      </c>
      <c r="T40" s="32">
        <f t="shared" si="13"/>
        <v>0.53</v>
      </c>
      <c r="U40" s="32">
        <f t="shared" si="14"/>
        <v>0.53</v>
      </c>
      <c r="V40" s="32">
        <f t="shared" si="15"/>
        <v>0.25</v>
      </c>
      <c r="W40" s="32">
        <f t="shared" si="16"/>
        <v>0.04</v>
      </c>
      <c r="X40" s="32">
        <f t="shared" si="17"/>
        <v>0</v>
      </c>
      <c r="Y40" s="31">
        <f t="shared" si="29"/>
        <v>1.6800000000000002</v>
      </c>
    </row>
    <row r="41" spans="1:25" ht="15.75" customHeight="1">
      <c r="A41" s="38"/>
      <c r="B41" s="19" t="s">
        <v>27</v>
      </c>
      <c r="C41" s="25">
        <v>1046</v>
      </c>
      <c r="D41" s="25">
        <v>712</v>
      </c>
      <c r="E41" s="25">
        <v>852</v>
      </c>
      <c r="F41" s="25">
        <v>1090</v>
      </c>
      <c r="G41" s="25">
        <v>1268</v>
      </c>
      <c r="H41" s="25">
        <v>1494</v>
      </c>
      <c r="I41" s="25">
        <v>1615</v>
      </c>
      <c r="J41" s="40">
        <f t="shared" si="0"/>
        <v>8077</v>
      </c>
      <c r="K41" s="25">
        <v>4</v>
      </c>
      <c r="L41" s="44">
        <v>37</v>
      </c>
      <c r="M41" s="44">
        <v>97</v>
      </c>
      <c r="N41" s="44">
        <v>123</v>
      </c>
      <c r="O41" s="44">
        <v>69</v>
      </c>
      <c r="P41" s="44">
        <v>11</v>
      </c>
      <c r="Q41" s="44">
        <v>0</v>
      </c>
      <c r="R41" s="34">
        <f t="shared" si="11"/>
        <v>0.02</v>
      </c>
      <c r="S41" s="34">
        <f t="shared" si="12"/>
        <v>0.26</v>
      </c>
      <c r="T41" s="34">
        <f t="shared" si="13"/>
        <v>0.56999999999999995</v>
      </c>
      <c r="U41" s="34">
        <f t="shared" si="14"/>
        <v>0.56000000000000005</v>
      </c>
      <c r="V41" s="34">
        <f t="shared" si="15"/>
        <v>0.27</v>
      </c>
      <c r="W41" s="34">
        <f t="shared" si="16"/>
        <v>0.04</v>
      </c>
      <c r="X41" s="34">
        <f t="shared" si="17"/>
        <v>0</v>
      </c>
      <c r="Y41" s="31">
        <f t="shared" si="29"/>
        <v>1.7200000000000002</v>
      </c>
    </row>
    <row r="42" spans="1:25" ht="15.75" customHeight="1">
      <c r="A42" s="38"/>
      <c r="B42" s="19" t="s">
        <v>28</v>
      </c>
      <c r="C42" s="25">
        <v>356</v>
      </c>
      <c r="D42" s="25">
        <v>164</v>
      </c>
      <c r="E42" s="25">
        <v>230</v>
      </c>
      <c r="F42" s="25">
        <v>271</v>
      </c>
      <c r="G42" s="25">
        <v>339</v>
      </c>
      <c r="H42" s="25">
        <v>407</v>
      </c>
      <c r="I42" s="25">
        <v>459</v>
      </c>
      <c r="J42" s="40">
        <f t="shared" si="0"/>
        <v>2226</v>
      </c>
      <c r="K42" s="25">
        <v>0</v>
      </c>
      <c r="L42" s="44">
        <v>19</v>
      </c>
      <c r="M42" s="44">
        <v>23</v>
      </c>
      <c r="N42" s="44">
        <v>24</v>
      </c>
      <c r="O42" s="44">
        <v>16</v>
      </c>
      <c r="P42" s="44">
        <v>2</v>
      </c>
      <c r="Q42" s="44">
        <v>0</v>
      </c>
      <c r="R42" s="34">
        <f t="shared" si="11"/>
        <v>0</v>
      </c>
      <c r="S42" s="34">
        <f t="shared" si="12"/>
        <v>0.57999999999999996</v>
      </c>
      <c r="T42" s="34">
        <f t="shared" si="13"/>
        <v>0.5</v>
      </c>
      <c r="U42" s="34">
        <f t="shared" si="14"/>
        <v>0.44</v>
      </c>
      <c r="V42" s="34">
        <f t="shared" si="15"/>
        <v>0.24</v>
      </c>
      <c r="W42" s="34">
        <f t="shared" si="16"/>
        <v>0.02</v>
      </c>
      <c r="X42" s="34">
        <f t="shared" si="17"/>
        <v>0</v>
      </c>
      <c r="Y42" s="31">
        <f>SUM(R42:X42)</f>
        <v>1.78</v>
      </c>
    </row>
    <row r="43" spans="1:25" ht="15.75" customHeight="1">
      <c r="A43" s="38"/>
      <c r="B43" s="19" t="s">
        <v>29</v>
      </c>
      <c r="C43" s="25">
        <v>153</v>
      </c>
      <c r="D43" s="25">
        <v>78</v>
      </c>
      <c r="E43" s="25">
        <v>131</v>
      </c>
      <c r="F43" s="25">
        <v>151</v>
      </c>
      <c r="G43" s="25">
        <v>166</v>
      </c>
      <c r="H43" s="25">
        <v>218</v>
      </c>
      <c r="I43" s="25">
        <v>219</v>
      </c>
      <c r="J43" s="40">
        <f t="shared" si="0"/>
        <v>1116</v>
      </c>
      <c r="K43" s="25">
        <v>0</v>
      </c>
      <c r="L43" s="44">
        <v>5</v>
      </c>
      <c r="M43" s="44">
        <v>10</v>
      </c>
      <c r="N43" s="44">
        <v>13</v>
      </c>
      <c r="O43" s="44">
        <v>4</v>
      </c>
      <c r="P43" s="44">
        <v>4</v>
      </c>
      <c r="Q43" s="44">
        <v>0</v>
      </c>
      <c r="R43" s="34">
        <f t="shared" si="11"/>
        <v>0</v>
      </c>
      <c r="S43" s="34">
        <f t="shared" si="12"/>
        <v>0.32</v>
      </c>
      <c r="T43" s="34">
        <f t="shared" si="13"/>
        <v>0.38</v>
      </c>
      <c r="U43" s="34">
        <f t="shared" si="14"/>
        <v>0.43</v>
      </c>
      <c r="V43" s="34">
        <f t="shared" si="15"/>
        <v>0.12</v>
      </c>
      <c r="W43" s="34">
        <f t="shared" si="16"/>
        <v>0.09</v>
      </c>
      <c r="X43" s="34">
        <f t="shared" si="17"/>
        <v>0</v>
      </c>
      <c r="Y43" s="31">
        <f t="shared" si="29"/>
        <v>1.34</v>
      </c>
    </row>
    <row r="44" spans="1:25" ht="15.75" customHeight="1">
      <c r="A44" s="38"/>
      <c r="B44" s="19" t="s">
        <v>30</v>
      </c>
      <c r="C44" s="25">
        <v>60</v>
      </c>
      <c r="D44" s="25">
        <v>29</v>
      </c>
      <c r="E44" s="25">
        <v>37</v>
      </c>
      <c r="F44" s="25">
        <v>45</v>
      </c>
      <c r="G44" s="25">
        <v>66</v>
      </c>
      <c r="H44" s="25">
        <v>80</v>
      </c>
      <c r="I44" s="25">
        <v>93</v>
      </c>
      <c r="J44" s="40">
        <f t="shared" si="0"/>
        <v>410</v>
      </c>
      <c r="K44" s="25">
        <v>0</v>
      </c>
      <c r="L44" s="44">
        <v>1</v>
      </c>
      <c r="M44" s="44">
        <v>3</v>
      </c>
      <c r="N44" s="44">
        <v>5</v>
      </c>
      <c r="O44" s="44">
        <v>3</v>
      </c>
      <c r="P44" s="44">
        <v>0</v>
      </c>
      <c r="Q44" s="44">
        <v>0</v>
      </c>
      <c r="R44" s="34">
        <f t="shared" si="11"/>
        <v>0</v>
      </c>
      <c r="S44" s="34">
        <f t="shared" si="12"/>
        <v>0.17</v>
      </c>
      <c r="T44" s="34">
        <f t="shared" si="13"/>
        <v>0.41</v>
      </c>
      <c r="U44" s="34">
        <f t="shared" si="14"/>
        <v>0.56000000000000005</v>
      </c>
      <c r="V44" s="34">
        <f t="shared" si="15"/>
        <v>0.23</v>
      </c>
      <c r="W44" s="34">
        <f t="shared" si="16"/>
        <v>0</v>
      </c>
      <c r="X44" s="34">
        <f t="shared" si="17"/>
        <v>0</v>
      </c>
      <c r="Y44" s="31">
        <f t="shared" si="29"/>
        <v>1.37</v>
      </c>
    </row>
    <row r="45" spans="1:25" ht="15.75" customHeight="1">
      <c r="A45" s="38"/>
      <c r="B45" s="36" t="s">
        <v>31</v>
      </c>
      <c r="C45" s="42">
        <f t="shared" ref="C45:I45" si="33">C46</f>
        <v>1355</v>
      </c>
      <c r="D45" s="42">
        <f t="shared" si="33"/>
        <v>625</v>
      </c>
      <c r="E45" s="42">
        <f t="shared" si="33"/>
        <v>996</v>
      </c>
      <c r="F45" s="42">
        <f t="shared" si="33"/>
        <v>1196</v>
      </c>
      <c r="G45" s="42">
        <f t="shared" si="33"/>
        <v>1375</v>
      </c>
      <c r="H45" s="42">
        <f t="shared" si="33"/>
        <v>1619</v>
      </c>
      <c r="I45" s="42">
        <f t="shared" si="33"/>
        <v>1790</v>
      </c>
      <c r="J45" s="42">
        <f t="shared" si="0"/>
        <v>8956</v>
      </c>
      <c r="K45" s="42">
        <v>5</v>
      </c>
      <c r="L45" s="42">
        <v>27</v>
      </c>
      <c r="M45" s="42">
        <v>87</v>
      </c>
      <c r="N45" s="42">
        <v>105</v>
      </c>
      <c r="O45" s="42">
        <v>70</v>
      </c>
      <c r="P45" s="42">
        <v>14</v>
      </c>
      <c r="Q45" s="42">
        <v>0</v>
      </c>
      <c r="R45" s="30">
        <f t="shared" si="11"/>
        <v>0.02</v>
      </c>
      <c r="S45" s="30">
        <f t="shared" si="12"/>
        <v>0.22</v>
      </c>
      <c r="T45" s="30">
        <f t="shared" si="13"/>
        <v>0.44</v>
      </c>
      <c r="U45" s="30">
        <f t="shared" si="14"/>
        <v>0.44</v>
      </c>
      <c r="V45" s="30">
        <f t="shared" si="15"/>
        <v>0.25</v>
      </c>
      <c r="W45" s="30">
        <f t="shared" si="16"/>
        <v>0.04</v>
      </c>
      <c r="X45" s="30">
        <f t="shared" si="17"/>
        <v>0</v>
      </c>
      <c r="Y45" s="31">
        <f t="shared" si="29"/>
        <v>1.41</v>
      </c>
    </row>
    <row r="46" spans="1:25" ht="15.75" customHeight="1">
      <c r="A46" s="38"/>
      <c r="B46" s="24" t="s">
        <v>32</v>
      </c>
      <c r="C46" s="43">
        <f>SUM(C47:C50)</f>
        <v>1355</v>
      </c>
      <c r="D46" s="43">
        <f t="shared" ref="D46:I46" si="34">SUM(D47:D50)</f>
        <v>625</v>
      </c>
      <c r="E46" s="43">
        <f t="shared" si="34"/>
        <v>996</v>
      </c>
      <c r="F46" s="43">
        <f t="shared" si="34"/>
        <v>1196</v>
      </c>
      <c r="G46" s="43">
        <f t="shared" si="34"/>
        <v>1375</v>
      </c>
      <c r="H46" s="43">
        <f t="shared" si="34"/>
        <v>1619</v>
      </c>
      <c r="I46" s="43">
        <f t="shared" si="34"/>
        <v>1790</v>
      </c>
      <c r="J46" s="43">
        <f t="shared" si="0"/>
        <v>8956</v>
      </c>
      <c r="K46" s="43">
        <v>5</v>
      </c>
      <c r="L46" s="43">
        <v>27</v>
      </c>
      <c r="M46" s="43">
        <v>87</v>
      </c>
      <c r="N46" s="43">
        <v>105</v>
      </c>
      <c r="O46" s="43">
        <v>70</v>
      </c>
      <c r="P46" s="43">
        <v>14</v>
      </c>
      <c r="Q46" s="43">
        <v>0</v>
      </c>
      <c r="R46" s="32">
        <f t="shared" si="11"/>
        <v>0.02</v>
      </c>
      <c r="S46" s="32">
        <f t="shared" si="12"/>
        <v>0.22</v>
      </c>
      <c r="T46" s="32">
        <f t="shared" si="13"/>
        <v>0.44</v>
      </c>
      <c r="U46" s="32">
        <f t="shared" si="14"/>
        <v>0.44</v>
      </c>
      <c r="V46" s="32">
        <f t="shared" si="15"/>
        <v>0.25</v>
      </c>
      <c r="W46" s="32">
        <f t="shared" si="16"/>
        <v>0.04</v>
      </c>
      <c r="X46" s="32">
        <f t="shared" si="17"/>
        <v>0</v>
      </c>
      <c r="Y46" s="31">
        <f t="shared" si="29"/>
        <v>1.41</v>
      </c>
    </row>
    <row r="47" spans="1:25" ht="15.75" customHeight="1">
      <c r="A47" s="38"/>
      <c r="B47" s="19" t="s">
        <v>33</v>
      </c>
      <c r="C47" s="40">
        <v>824</v>
      </c>
      <c r="D47" s="40">
        <v>384</v>
      </c>
      <c r="E47" s="40">
        <v>693</v>
      </c>
      <c r="F47" s="40">
        <v>822</v>
      </c>
      <c r="G47" s="40">
        <v>921</v>
      </c>
      <c r="H47" s="40">
        <v>1010</v>
      </c>
      <c r="I47" s="40">
        <v>1154</v>
      </c>
      <c r="J47" s="40">
        <f t="shared" si="0"/>
        <v>5808</v>
      </c>
      <c r="K47" s="40">
        <v>2</v>
      </c>
      <c r="L47" s="44">
        <v>19</v>
      </c>
      <c r="M47" s="44">
        <v>59</v>
      </c>
      <c r="N47" s="44">
        <v>70</v>
      </c>
      <c r="O47" s="44">
        <v>41</v>
      </c>
      <c r="P47" s="44">
        <v>6</v>
      </c>
      <c r="Q47" s="44">
        <v>0</v>
      </c>
      <c r="R47" s="34">
        <f t="shared" si="11"/>
        <v>0.01</v>
      </c>
      <c r="S47" s="34">
        <f t="shared" si="12"/>
        <v>0.25</v>
      </c>
      <c r="T47" s="34">
        <f t="shared" si="13"/>
        <v>0.43</v>
      </c>
      <c r="U47" s="34">
        <f t="shared" si="14"/>
        <v>0.43</v>
      </c>
      <c r="V47" s="34">
        <f t="shared" si="15"/>
        <v>0.22</v>
      </c>
      <c r="W47" s="34">
        <f t="shared" si="16"/>
        <v>0.03</v>
      </c>
      <c r="X47" s="34">
        <f t="shared" si="17"/>
        <v>0</v>
      </c>
      <c r="Y47" s="31">
        <f t="shared" si="29"/>
        <v>1.3699999999999999</v>
      </c>
    </row>
    <row r="48" spans="1:25" ht="15.75" customHeight="1">
      <c r="A48" s="38"/>
      <c r="B48" s="19" t="s">
        <v>34</v>
      </c>
      <c r="C48" s="40">
        <v>54</v>
      </c>
      <c r="D48" s="40">
        <v>20</v>
      </c>
      <c r="E48" s="40">
        <v>24</v>
      </c>
      <c r="F48" s="40">
        <v>42</v>
      </c>
      <c r="G48" s="40">
        <v>53</v>
      </c>
      <c r="H48" s="40">
        <v>54</v>
      </c>
      <c r="I48" s="40">
        <v>64</v>
      </c>
      <c r="J48" s="40">
        <f t="shared" si="0"/>
        <v>311</v>
      </c>
      <c r="K48" s="40">
        <v>1</v>
      </c>
      <c r="L48" s="44">
        <v>1</v>
      </c>
      <c r="M48" s="44">
        <v>2</v>
      </c>
      <c r="N48" s="44">
        <v>7</v>
      </c>
      <c r="O48" s="44">
        <v>4</v>
      </c>
      <c r="P48" s="44">
        <v>0</v>
      </c>
      <c r="Q48" s="44">
        <v>0</v>
      </c>
      <c r="R48" s="34">
        <f t="shared" si="11"/>
        <v>0.09</v>
      </c>
      <c r="S48" s="34">
        <f t="shared" si="12"/>
        <v>0.25</v>
      </c>
      <c r="T48" s="34">
        <f t="shared" si="13"/>
        <v>0.42</v>
      </c>
      <c r="U48" s="34">
        <f t="shared" si="14"/>
        <v>0.83</v>
      </c>
      <c r="V48" s="34">
        <f t="shared" si="15"/>
        <v>0.38</v>
      </c>
      <c r="W48" s="34">
        <f t="shared" si="16"/>
        <v>0</v>
      </c>
      <c r="X48" s="34">
        <f t="shared" si="17"/>
        <v>0</v>
      </c>
      <c r="Y48" s="31">
        <f>SUM(R48:X48)</f>
        <v>1.9699999999999998</v>
      </c>
    </row>
    <row r="49" spans="1:25" ht="15.75" customHeight="1">
      <c r="A49" s="38"/>
      <c r="B49" s="19" t="s">
        <v>35</v>
      </c>
      <c r="C49" s="40">
        <v>94</v>
      </c>
      <c r="D49" s="40">
        <v>29</v>
      </c>
      <c r="E49" s="40">
        <v>80</v>
      </c>
      <c r="F49" s="40">
        <v>69</v>
      </c>
      <c r="G49" s="40">
        <v>84</v>
      </c>
      <c r="H49" s="40">
        <v>111</v>
      </c>
      <c r="I49" s="40">
        <v>114</v>
      </c>
      <c r="J49" s="40">
        <f t="shared" si="0"/>
        <v>581</v>
      </c>
      <c r="K49" s="40">
        <v>0</v>
      </c>
      <c r="L49" s="44">
        <v>3</v>
      </c>
      <c r="M49" s="44">
        <v>11</v>
      </c>
      <c r="N49" s="44">
        <v>12</v>
      </c>
      <c r="O49" s="44">
        <v>7</v>
      </c>
      <c r="P49" s="44">
        <v>2</v>
      </c>
      <c r="Q49" s="44">
        <v>0</v>
      </c>
      <c r="R49" s="34">
        <f t="shared" si="11"/>
        <v>0</v>
      </c>
      <c r="S49" s="34">
        <f t="shared" si="12"/>
        <v>0.52</v>
      </c>
      <c r="T49" s="34">
        <f t="shared" si="13"/>
        <v>0.69</v>
      </c>
      <c r="U49" s="34">
        <f t="shared" si="14"/>
        <v>0.87</v>
      </c>
      <c r="V49" s="34">
        <f t="shared" si="15"/>
        <v>0.42</v>
      </c>
      <c r="W49" s="34">
        <f t="shared" si="16"/>
        <v>0.09</v>
      </c>
      <c r="X49" s="34">
        <f t="shared" si="17"/>
        <v>0</v>
      </c>
      <c r="Y49" s="31">
        <f t="shared" si="29"/>
        <v>2.59</v>
      </c>
    </row>
    <row r="50" spans="1:25" ht="15.75" customHeight="1">
      <c r="A50" s="38"/>
      <c r="B50" s="19" t="s">
        <v>54</v>
      </c>
      <c r="C50" s="40">
        <v>383</v>
      </c>
      <c r="D50" s="40">
        <v>192</v>
      </c>
      <c r="E50" s="40">
        <v>199</v>
      </c>
      <c r="F50" s="40">
        <v>263</v>
      </c>
      <c r="G50" s="40">
        <v>317</v>
      </c>
      <c r="H50" s="40">
        <v>444</v>
      </c>
      <c r="I50" s="40">
        <v>458</v>
      </c>
      <c r="J50" s="40">
        <f t="shared" si="0"/>
        <v>2256</v>
      </c>
      <c r="K50" s="40">
        <v>2</v>
      </c>
      <c r="L50" s="44">
        <v>4</v>
      </c>
      <c r="M50" s="44">
        <v>15</v>
      </c>
      <c r="N50" s="44">
        <v>16</v>
      </c>
      <c r="O50" s="44">
        <v>18</v>
      </c>
      <c r="P50" s="44">
        <v>6</v>
      </c>
      <c r="Q50" s="44">
        <v>0</v>
      </c>
      <c r="R50" s="34">
        <f t="shared" si="11"/>
        <v>0.03</v>
      </c>
      <c r="S50" s="34">
        <f t="shared" si="12"/>
        <v>0.1</v>
      </c>
      <c r="T50" s="34">
        <f t="shared" si="13"/>
        <v>0.38</v>
      </c>
      <c r="U50" s="34">
        <f t="shared" si="14"/>
        <v>0.3</v>
      </c>
      <c r="V50" s="34">
        <f t="shared" si="15"/>
        <v>0.28000000000000003</v>
      </c>
      <c r="W50" s="34">
        <f t="shared" si="16"/>
        <v>7.0000000000000007E-2</v>
      </c>
      <c r="X50" s="34">
        <f t="shared" si="17"/>
        <v>0</v>
      </c>
      <c r="Y50" s="31">
        <f>SUM(R50:X50)</f>
        <v>1.1600000000000001</v>
      </c>
    </row>
    <row r="51" spans="1:25" ht="15.75" customHeight="1">
      <c r="A51" s="38"/>
      <c r="B51" s="36" t="s">
        <v>36</v>
      </c>
      <c r="C51" s="42">
        <f t="shared" ref="C51:I51" si="35">C52</f>
        <v>1122</v>
      </c>
      <c r="D51" s="42">
        <f t="shared" si="35"/>
        <v>640</v>
      </c>
      <c r="E51" s="42">
        <f t="shared" si="35"/>
        <v>787</v>
      </c>
      <c r="F51" s="42">
        <f t="shared" si="35"/>
        <v>936</v>
      </c>
      <c r="G51" s="42">
        <f t="shared" si="35"/>
        <v>1194</v>
      </c>
      <c r="H51" s="42">
        <f t="shared" si="35"/>
        <v>1447</v>
      </c>
      <c r="I51" s="42">
        <f t="shared" si="35"/>
        <v>1588</v>
      </c>
      <c r="J51" s="42">
        <f t="shared" si="0"/>
        <v>7714</v>
      </c>
      <c r="K51" s="42">
        <v>1</v>
      </c>
      <c r="L51" s="42">
        <v>37</v>
      </c>
      <c r="M51" s="42">
        <v>84</v>
      </c>
      <c r="N51" s="42">
        <v>102</v>
      </c>
      <c r="O51" s="42">
        <v>48</v>
      </c>
      <c r="P51" s="42">
        <v>13</v>
      </c>
      <c r="Q51" s="42">
        <v>0</v>
      </c>
      <c r="R51" s="30">
        <f t="shared" si="11"/>
        <v>0</v>
      </c>
      <c r="S51" s="30">
        <f t="shared" si="12"/>
        <v>0.28999999999999998</v>
      </c>
      <c r="T51" s="30">
        <f t="shared" si="13"/>
        <v>0.53</v>
      </c>
      <c r="U51" s="30">
        <f t="shared" si="14"/>
        <v>0.54</v>
      </c>
      <c r="V51" s="30">
        <f t="shared" si="15"/>
        <v>0.2</v>
      </c>
      <c r="W51" s="30">
        <f t="shared" si="16"/>
        <v>0.04</v>
      </c>
      <c r="X51" s="30">
        <f t="shared" si="17"/>
        <v>0</v>
      </c>
      <c r="Y51" s="31">
        <f t="shared" si="29"/>
        <v>1.6</v>
      </c>
    </row>
    <row r="52" spans="1:25" ht="15.75" customHeight="1">
      <c r="A52" s="38"/>
      <c r="B52" s="24" t="s">
        <v>37</v>
      </c>
      <c r="C52" s="43">
        <f t="shared" ref="C52:I52" si="36">SUM(C53:C56)</f>
        <v>1122</v>
      </c>
      <c r="D52" s="43">
        <f t="shared" si="36"/>
        <v>640</v>
      </c>
      <c r="E52" s="43">
        <f t="shared" si="36"/>
        <v>787</v>
      </c>
      <c r="F52" s="43">
        <f t="shared" si="36"/>
        <v>936</v>
      </c>
      <c r="G52" s="43">
        <f t="shared" si="36"/>
        <v>1194</v>
      </c>
      <c r="H52" s="43">
        <f t="shared" si="36"/>
        <v>1447</v>
      </c>
      <c r="I52" s="43">
        <f t="shared" si="36"/>
        <v>1588</v>
      </c>
      <c r="J52" s="43">
        <f t="shared" si="0"/>
        <v>7714</v>
      </c>
      <c r="K52" s="43">
        <v>1</v>
      </c>
      <c r="L52" s="43">
        <v>37</v>
      </c>
      <c r="M52" s="43">
        <v>84</v>
      </c>
      <c r="N52" s="43">
        <v>102</v>
      </c>
      <c r="O52" s="43">
        <v>48</v>
      </c>
      <c r="P52" s="43">
        <v>13</v>
      </c>
      <c r="Q52" s="43">
        <v>0</v>
      </c>
      <c r="R52" s="32">
        <f t="shared" si="11"/>
        <v>0</v>
      </c>
      <c r="S52" s="32">
        <f t="shared" si="12"/>
        <v>0.28999999999999998</v>
      </c>
      <c r="T52" s="32">
        <f t="shared" si="13"/>
        <v>0.53</v>
      </c>
      <c r="U52" s="32">
        <f t="shared" si="14"/>
        <v>0.54</v>
      </c>
      <c r="V52" s="32">
        <f t="shared" si="15"/>
        <v>0.2</v>
      </c>
      <c r="W52" s="32">
        <f t="shared" si="16"/>
        <v>0.04</v>
      </c>
      <c r="X52" s="32">
        <f t="shared" si="17"/>
        <v>0</v>
      </c>
      <c r="Y52" s="31">
        <f t="shared" si="29"/>
        <v>1.6</v>
      </c>
    </row>
    <row r="53" spans="1:25" ht="15.75" customHeight="1">
      <c r="A53" s="38"/>
      <c r="B53" s="19" t="s">
        <v>38</v>
      </c>
      <c r="C53" s="25">
        <v>577</v>
      </c>
      <c r="D53" s="25">
        <v>374</v>
      </c>
      <c r="E53" s="25">
        <v>437</v>
      </c>
      <c r="F53" s="25">
        <v>519</v>
      </c>
      <c r="G53" s="25">
        <v>672</v>
      </c>
      <c r="H53" s="25">
        <v>811</v>
      </c>
      <c r="I53" s="25">
        <v>869</v>
      </c>
      <c r="J53" s="40">
        <f t="shared" si="0"/>
        <v>4259</v>
      </c>
      <c r="K53" s="40">
        <v>1</v>
      </c>
      <c r="L53" s="44">
        <v>15</v>
      </c>
      <c r="M53" s="44">
        <v>50</v>
      </c>
      <c r="N53" s="44">
        <v>62</v>
      </c>
      <c r="O53" s="44">
        <v>27</v>
      </c>
      <c r="P53" s="44">
        <v>5</v>
      </c>
      <c r="Q53" s="44">
        <v>0</v>
      </c>
      <c r="R53" s="34">
        <f t="shared" si="11"/>
        <v>0.01</v>
      </c>
      <c r="S53" s="34">
        <f t="shared" si="12"/>
        <v>0.2</v>
      </c>
      <c r="T53" s="34">
        <f t="shared" si="13"/>
        <v>0.56999999999999995</v>
      </c>
      <c r="U53" s="34">
        <f t="shared" si="14"/>
        <v>0.6</v>
      </c>
      <c r="V53" s="34">
        <f t="shared" si="15"/>
        <v>0.2</v>
      </c>
      <c r="W53" s="34">
        <f t="shared" si="16"/>
        <v>0.03</v>
      </c>
      <c r="X53" s="34">
        <f t="shared" si="17"/>
        <v>0</v>
      </c>
      <c r="Y53" s="31">
        <f t="shared" si="29"/>
        <v>1.6099999999999999</v>
      </c>
    </row>
    <row r="54" spans="1:25" ht="15.75" customHeight="1">
      <c r="A54" s="38"/>
      <c r="B54" s="19" t="s">
        <v>39</v>
      </c>
      <c r="C54" s="25">
        <v>179</v>
      </c>
      <c r="D54" s="25">
        <v>101</v>
      </c>
      <c r="E54" s="25">
        <v>111</v>
      </c>
      <c r="F54" s="25">
        <v>142</v>
      </c>
      <c r="G54" s="25">
        <v>154</v>
      </c>
      <c r="H54" s="25">
        <v>198</v>
      </c>
      <c r="I54" s="25">
        <v>231</v>
      </c>
      <c r="J54" s="40">
        <f t="shared" si="0"/>
        <v>1116</v>
      </c>
      <c r="K54" s="40">
        <v>0</v>
      </c>
      <c r="L54" s="44">
        <v>10</v>
      </c>
      <c r="M54" s="44">
        <v>16</v>
      </c>
      <c r="N54" s="44">
        <v>16</v>
      </c>
      <c r="O54" s="44">
        <v>7</v>
      </c>
      <c r="P54" s="44">
        <v>1</v>
      </c>
      <c r="Q54" s="44">
        <v>0</v>
      </c>
      <c r="R54" s="34">
        <f t="shared" si="11"/>
        <v>0</v>
      </c>
      <c r="S54" s="34">
        <f t="shared" si="12"/>
        <v>0.5</v>
      </c>
      <c r="T54" s="34">
        <f t="shared" si="13"/>
        <v>0.72</v>
      </c>
      <c r="U54" s="34">
        <f t="shared" si="14"/>
        <v>0.56000000000000005</v>
      </c>
      <c r="V54" s="34">
        <f t="shared" si="15"/>
        <v>0.23</v>
      </c>
      <c r="W54" s="34">
        <f t="shared" si="16"/>
        <v>0.03</v>
      </c>
      <c r="X54" s="34">
        <f t="shared" si="17"/>
        <v>0</v>
      </c>
      <c r="Y54" s="31">
        <f t="shared" si="29"/>
        <v>2.04</v>
      </c>
    </row>
    <row r="55" spans="1:25" ht="15.75" customHeight="1">
      <c r="A55" s="38"/>
      <c r="B55" s="19" t="s">
        <v>40</v>
      </c>
      <c r="C55" s="25">
        <v>114</v>
      </c>
      <c r="D55" s="25">
        <v>34</v>
      </c>
      <c r="E55" s="25">
        <v>64</v>
      </c>
      <c r="F55" s="25">
        <v>84</v>
      </c>
      <c r="G55" s="25">
        <v>104</v>
      </c>
      <c r="H55" s="25">
        <v>150</v>
      </c>
      <c r="I55" s="25">
        <v>147</v>
      </c>
      <c r="J55" s="40">
        <f t="shared" si="0"/>
        <v>697</v>
      </c>
      <c r="K55" s="40">
        <v>0</v>
      </c>
      <c r="L55" s="44">
        <v>3</v>
      </c>
      <c r="M55" s="44">
        <v>5</v>
      </c>
      <c r="N55" s="44">
        <v>6</v>
      </c>
      <c r="O55" s="44">
        <v>4</v>
      </c>
      <c r="P55" s="44">
        <v>2</v>
      </c>
      <c r="Q55" s="44">
        <v>0</v>
      </c>
      <c r="R55" s="34">
        <f t="shared" si="11"/>
        <v>0</v>
      </c>
      <c r="S55" s="34">
        <f t="shared" si="12"/>
        <v>0.44</v>
      </c>
      <c r="T55" s="34">
        <f t="shared" si="13"/>
        <v>0.39</v>
      </c>
      <c r="U55" s="34">
        <f t="shared" si="14"/>
        <v>0.36</v>
      </c>
      <c r="V55" s="34">
        <f t="shared" si="15"/>
        <v>0.19</v>
      </c>
      <c r="W55" s="34">
        <f t="shared" si="16"/>
        <v>7.0000000000000007E-2</v>
      </c>
      <c r="X55" s="34">
        <f t="shared" si="17"/>
        <v>0</v>
      </c>
      <c r="Y55" s="31">
        <f>SUM(R55:X55)</f>
        <v>1.45</v>
      </c>
    </row>
    <row r="56" spans="1:25" ht="15.75" customHeight="1">
      <c r="A56" s="39"/>
      <c r="B56" s="19" t="s">
        <v>41</v>
      </c>
      <c r="C56" s="25">
        <v>252</v>
      </c>
      <c r="D56" s="25">
        <v>131</v>
      </c>
      <c r="E56" s="25">
        <v>175</v>
      </c>
      <c r="F56" s="25">
        <v>191</v>
      </c>
      <c r="G56" s="25">
        <v>264</v>
      </c>
      <c r="H56" s="25">
        <v>288</v>
      </c>
      <c r="I56" s="25">
        <v>341</v>
      </c>
      <c r="J56" s="40">
        <f t="shared" si="0"/>
        <v>1642</v>
      </c>
      <c r="K56" s="40">
        <v>0</v>
      </c>
      <c r="L56" s="44">
        <v>9</v>
      </c>
      <c r="M56" s="44">
        <v>13</v>
      </c>
      <c r="N56" s="44">
        <v>18</v>
      </c>
      <c r="O56" s="44">
        <v>10</v>
      </c>
      <c r="P56" s="44">
        <v>5</v>
      </c>
      <c r="Q56" s="44">
        <v>0</v>
      </c>
      <c r="R56" s="34">
        <f t="shared" si="11"/>
        <v>0</v>
      </c>
      <c r="S56" s="34">
        <f t="shared" si="12"/>
        <v>0.34</v>
      </c>
      <c r="T56" s="34">
        <f t="shared" si="13"/>
        <v>0.37</v>
      </c>
      <c r="U56" s="34">
        <f t="shared" si="14"/>
        <v>0.47</v>
      </c>
      <c r="V56" s="34">
        <f t="shared" si="15"/>
        <v>0.19</v>
      </c>
      <c r="W56" s="34">
        <f t="shared" si="16"/>
        <v>0.09</v>
      </c>
      <c r="X56" s="34">
        <f t="shared" si="17"/>
        <v>0</v>
      </c>
      <c r="Y56" s="31">
        <f t="shared" si="29"/>
        <v>1.46</v>
      </c>
    </row>
    <row r="57" spans="1:25" ht="13.5" customHeight="1">
      <c r="L57" s="2"/>
      <c r="M57" s="2"/>
      <c r="N57" s="2"/>
      <c r="O57" s="2"/>
      <c r="P57" s="2"/>
      <c r="Q57" s="2"/>
      <c r="R57" s="3"/>
      <c r="S57" s="3"/>
      <c r="T57" s="3"/>
      <c r="U57" s="3"/>
      <c r="V57" s="3"/>
      <c r="W57" s="3"/>
    </row>
    <row r="58" spans="1:25">
      <c r="B58" s="16" t="s">
        <v>83</v>
      </c>
    </row>
    <row r="59" spans="1:25">
      <c r="B59" s="17" t="s">
        <v>90</v>
      </c>
      <c r="C59" s="1"/>
      <c r="D59" s="15"/>
      <c r="E59" s="15"/>
      <c r="F59" s="15"/>
      <c r="G59" s="15"/>
      <c r="H59" s="15"/>
      <c r="I59" s="15"/>
      <c r="J59" s="15"/>
      <c r="K59" s="15"/>
      <c r="L59" s="15"/>
      <c r="M59" s="13"/>
      <c r="N59" s="13" t="s">
        <v>100</v>
      </c>
      <c r="O59" s="55" t="s">
        <v>103</v>
      </c>
    </row>
    <row r="60" spans="1:25">
      <c r="B60" s="17" t="s">
        <v>84</v>
      </c>
      <c r="C60" s="1"/>
      <c r="D60" s="12"/>
      <c r="E60" s="12"/>
      <c r="F60" s="12"/>
      <c r="G60" s="12"/>
      <c r="H60" s="12"/>
      <c r="I60" s="12"/>
      <c r="J60" s="12"/>
      <c r="K60" s="12"/>
      <c r="L60" s="12"/>
      <c r="M60" s="13"/>
      <c r="N60" s="13"/>
      <c r="O60" s="13"/>
    </row>
    <row r="61" spans="1:25">
      <c r="C61" s="1"/>
      <c r="D61" s="12"/>
      <c r="E61" s="12"/>
      <c r="F61" s="12"/>
      <c r="G61" s="12"/>
      <c r="H61" s="12"/>
      <c r="I61" s="12"/>
      <c r="J61" s="12"/>
      <c r="K61" s="12"/>
      <c r="L61" s="12"/>
      <c r="M61" s="13"/>
      <c r="N61" s="13"/>
      <c r="O61" s="13"/>
    </row>
    <row r="62" spans="1:25">
      <c r="B62" t="s">
        <v>87</v>
      </c>
    </row>
    <row r="63" spans="1:25">
      <c r="C63" t="s">
        <v>85</v>
      </c>
    </row>
    <row r="64" spans="1:25">
      <c r="C64" t="s">
        <v>86</v>
      </c>
    </row>
    <row r="65" spans="3:17" ht="13">
      <c r="C65" s="10"/>
      <c r="K65" s="7"/>
      <c r="L65" s="2"/>
      <c r="M65" s="2"/>
      <c r="N65" s="2"/>
      <c r="O65" s="2"/>
      <c r="P65" s="2"/>
      <c r="Q65" s="2"/>
    </row>
    <row r="66" spans="3:17">
      <c r="K66" s="7"/>
      <c r="L66" s="5"/>
      <c r="M66" s="5"/>
      <c r="N66" s="5"/>
      <c r="O66" s="5"/>
      <c r="P66" s="5"/>
      <c r="Q66" s="5"/>
    </row>
  </sheetData>
  <mergeCells count="3">
    <mergeCell ref="R1:Y1"/>
    <mergeCell ref="K1:Q1"/>
    <mergeCell ref="C1:J1"/>
  </mergeCells>
  <phoneticPr fontId="2"/>
  <hyperlinks>
    <hyperlink ref="O59" r:id="rId1"/>
  </hyperlinks>
  <printOptions horizontalCentered="1" verticalCentered="1"/>
  <pageMargins left="0.19685039370078741" right="0.27559055118110237" top="0.74803149606299213" bottom="0.19685039370078741" header="0.51181102362204722" footer="0.51181102362204722"/>
  <pageSetup paperSize="8" scale="78" orientation="landscape" horizontalDpi="1200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市町村別 【R03】</vt:lpstr>
      <vt:lpstr>市町村別 【R02】</vt:lpstr>
      <vt:lpstr>市町村別 【R01】</vt:lpstr>
      <vt:lpstr>市町村別 【H30】 </vt:lpstr>
      <vt:lpstr>'市町村別 【H30】 '!Print_Area</vt:lpstr>
      <vt:lpstr>'市町村別 【R01】'!Print_Area</vt:lpstr>
      <vt:lpstr>'市町村別 【R02】'!Print_Area</vt:lpstr>
      <vt:lpstr>'市町村別 【R03】'!Print_Area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環境保健研究センター　内線308</dc:creator>
  <cp:lastModifiedBy>020704</cp:lastModifiedBy>
  <cp:lastPrinted>2023-04-25T05:05:45Z</cp:lastPrinted>
  <dcterms:created xsi:type="dcterms:W3CDTF">2003-09-30T07:45:23Z</dcterms:created>
  <dcterms:modified xsi:type="dcterms:W3CDTF">2023-04-28T04:31:08Z</dcterms:modified>
</cp:coreProperties>
</file>