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10.1.71.7\Disc1\040　流域治水（企画）\040　流域治水\330　特定都市河川法\11　★馬淵川\250700_HP更新\ハンドブック、様式一覧\様式集（HP掲載用）\"/>
    </mc:Choice>
  </mc:AlternateContent>
  <bookViews>
    <workbookView xWindow="0" yWindow="0" windowWidth="28800" windowHeight="12210" tabRatio="839"/>
  </bookViews>
  <sheets>
    <sheet name="はじめに" sheetId="24" r:id="rId1"/>
    <sheet name="使用方法" sheetId="29" r:id="rId2"/>
    <sheet name="判別法" sheetId="31" r:id="rId3"/>
    <sheet name="様式1" sheetId="20" r:id="rId4"/>
    <sheet name="様式2" sheetId="19" r:id="rId5"/>
    <sheet name="様式3" sheetId="18" r:id="rId6"/>
    <sheet name="様式4" sheetId="17" r:id="rId7"/>
    <sheet name="直接放流区域諸元算出表" sheetId="46" r:id="rId8"/>
    <sheet name="様式5（直接放流区域なし）" sheetId="47" r:id="rId9"/>
    <sheet name="様式5（直接放流区域あり）" sheetId="48" r:id="rId10"/>
    <sheet name="様式6作成要領" sheetId="23" r:id="rId11"/>
    <sheet name="浸透施設諸元算出表" sheetId="50" r:id="rId12"/>
    <sheet name="様式6" sheetId="30" r:id="rId13"/>
    <sheet name="様式7" sheetId="41" r:id="rId14"/>
    <sheet name="様式8" sheetId="34" r:id="rId15"/>
    <sheet name="様式9" sheetId="35" r:id="rId16"/>
    <sheet name="別記様式第2" sheetId="36" r:id="rId17"/>
    <sheet name="開発許可" sheetId="38" r:id="rId18"/>
    <sheet name="開発不許可" sheetId="45" r:id="rId19"/>
  </sheets>
  <definedNames>
    <definedName name="_xlnm.Print_Area" localSheetId="0">はじめに!$A$1:$AK$58</definedName>
    <definedName name="_xlnm.Print_Area" localSheetId="17">開発許可!$B$1:$N$29</definedName>
    <definedName name="_xlnm.Print_Area" localSheetId="18">開発不許可!$A$1:$L$23</definedName>
    <definedName name="_xlnm.Print_Area" localSheetId="1">使用方法!$A$1:$BF$37</definedName>
    <definedName name="_xlnm.Print_Area" localSheetId="11">浸透施設諸元算出表!$A$1:$I$53</definedName>
    <definedName name="_xlnm.Print_Area" localSheetId="7">直接放流区域諸元算出表!$A$1:$N$36</definedName>
    <definedName name="_xlnm.Print_Area" localSheetId="2">判別法!$A$1:$AT$120</definedName>
    <definedName name="_xlnm.Print_Area" localSheetId="16">別記様式第2!$B$3:$N$50</definedName>
    <definedName name="_xlnm.Print_Area" localSheetId="9">'様式5（直接放流区域あり）'!$A$1:$M$36</definedName>
    <definedName name="_xlnm.Print_Area" localSheetId="8">'様式5（直接放流区域なし）'!$A$1:$M$30</definedName>
    <definedName name="_xlnm.Print_Area" localSheetId="12">様式6!$A$1:$S$103</definedName>
    <definedName name="_xlnm.Print_Area" localSheetId="10">様式6作成要領!$A$1:$AK$43</definedName>
    <definedName name="_xlnm.Print_Area" localSheetId="13">様式7!$C$3:$S$62</definedName>
    <definedName name="_xlnm.Print_Area" localSheetId="14">様式8!$B$3:$O$52</definedName>
    <definedName name="_xlnm.Print_Area" localSheetId="15">様式9!$B$2:$P$68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6" i="48" l="1"/>
  <c r="D5" i="17"/>
  <c r="H9" i="46"/>
  <c r="J9" i="46" s="1"/>
  <c r="M9" i="46" s="1"/>
  <c r="H10" i="46"/>
  <c r="H11" i="46"/>
  <c r="H12" i="46"/>
  <c r="H13" i="46"/>
  <c r="H14" i="46"/>
  <c r="H15" i="46"/>
  <c r="H16" i="46"/>
  <c r="J16" i="46" s="1"/>
  <c r="M16" i="46" s="1"/>
  <c r="H17" i="46"/>
  <c r="J17" i="46" s="1"/>
  <c r="M17" i="46" s="1"/>
  <c r="H18" i="46"/>
  <c r="H19" i="46"/>
  <c r="H20" i="46"/>
  <c r="H21" i="46"/>
  <c r="H22" i="46"/>
  <c r="H23" i="46"/>
  <c r="J23" i="46" s="1"/>
  <c r="M23" i="46" s="1"/>
  <c r="H24" i="46"/>
  <c r="J24" i="46" s="1"/>
  <c r="M24" i="46" s="1"/>
  <c r="H25" i="46"/>
  <c r="J25" i="46" s="1"/>
  <c r="M25" i="46" s="1"/>
  <c r="H26" i="46"/>
  <c r="H8" i="46"/>
  <c r="E9" i="46"/>
  <c r="E10" i="46"/>
  <c r="E11" i="46"/>
  <c r="E12" i="46"/>
  <c r="E13" i="46"/>
  <c r="E14" i="46"/>
  <c r="E15" i="46"/>
  <c r="E16" i="46"/>
  <c r="G16" i="46" s="1"/>
  <c r="L16" i="46" s="1"/>
  <c r="E17" i="46"/>
  <c r="E18" i="46"/>
  <c r="G18" i="46" s="1"/>
  <c r="L18" i="46" s="1"/>
  <c r="E19" i="46"/>
  <c r="E20" i="46"/>
  <c r="E21" i="46"/>
  <c r="G21" i="46" s="1"/>
  <c r="L21" i="46" s="1"/>
  <c r="E22" i="46"/>
  <c r="E23" i="46"/>
  <c r="E24" i="46"/>
  <c r="E25" i="46"/>
  <c r="E26" i="46"/>
  <c r="G26" i="46" s="1"/>
  <c r="L26" i="46" s="1"/>
  <c r="E8" i="46"/>
  <c r="G38" i="50"/>
  <c r="F38" i="50"/>
  <c r="E38" i="50"/>
  <c r="D38" i="50"/>
  <c r="H36" i="50"/>
  <c r="G36" i="50"/>
  <c r="F36" i="50"/>
  <c r="E36" i="50"/>
  <c r="D36" i="50"/>
  <c r="H26" i="50"/>
  <c r="F26" i="50"/>
  <c r="D26" i="50"/>
  <c r="E25" i="50"/>
  <c r="D25" i="50"/>
  <c r="G24" i="50"/>
  <c r="G26" i="50" s="1"/>
  <c r="F24" i="50"/>
  <c r="E24" i="50"/>
  <c r="D24" i="50"/>
  <c r="F23" i="50"/>
  <c r="E23" i="50"/>
  <c r="E26" i="50" s="1"/>
  <c r="D23" i="50"/>
  <c r="I18" i="48"/>
  <c r="K18" i="48" s="1"/>
  <c r="E18" i="48"/>
  <c r="I20" i="47"/>
  <c r="E20" i="47"/>
  <c r="I16" i="47"/>
  <c r="K16" i="47" s="1"/>
  <c r="C29" i="47" s="1"/>
  <c r="E16" i="47"/>
  <c r="D17" i="46"/>
  <c r="I28" i="46" s="1"/>
  <c r="J34" i="46" s="1"/>
  <c r="E22" i="48" s="1"/>
  <c r="D15" i="46"/>
  <c r="D13" i="46"/>
  <c r="J10" i="46"/>
  <c r="M10" i="46" s="1"/>
  <c r="J11" i="46"/>
  <c r="M11" i="46" s="1"/>
  <c r="J15" i="46"/>
  <c r="M15" i="46" s="1"/>
  <c r="J18" i="46"/>
  <c r="M18" i="46" s="1"/>
  <c r="J19" i="46"/>
  <c r="M19" i="46" s="1"/>
  <c r="J21" i="46"/>
  <c r="M21" i="46" s="1"/>
  <c r="G10" i="46"/>
  <c r="L10" i="46" s="1"/>
  <c r="G11" i="46"/>
  <c r="L11" i="46" s="1"/>
  <c r="G17" i="46"/>
  <c r="L17" i="46" s="1"/>
  <c r="G19" i="46"/>
  <c r="L19" i="46" s="1"/>
  <c r="G9" i="46"/>
  <c r="L9" i="46" s="1"/>
  <c r="G8" i="46"/>
  <c r="G26" i="48"/>
  <c r="G22" i="48"/>
  <c r="G18" i="48"/>
  <c r="G20" i="47"/>
  <c r="G16" i="47"/>
  <c r="I27" i="46"/>
  <c r="H34" i="46" s="1"/>
  <c r="F27" i="46"/>
  <c r="J26" i="46"/>
  <c r="M26" i="46" s="1"/>
  <c r="G25" i="46"/>
  <c r="L25" i="46" s="1"/>
  <c r="G24" i="46"/>
  <c r="L24" i="46" s="1"/>
  <c r="G23" i="46"/>
  <c r="L23" i="46" s="1"/>
  <c r="J22" i="46"/>
  <c r="M22" i="46" s="1"/>
  <c r="G22" i="46"/>
  <c r="L22" i="46" s="1"/>
  <c r="J20" i="46"/>
  <c r="M20" i="46" s="1"/>
  <c r="G20" i="46"/>
  <c r="L20" i="46" s="1"/>
  <c r="G15" i="46"/>
  <c r="L15" i="46" s="1"/>
  <c r="J14" i="46"/>
  <c r="M14" i="46" s="1"/>
  <c r="G14" i="46"/>
  <c r="L14" i="46" s="1"/>
  <c r="J13" i="46"/>
  <c r="M13" i="46" s="1"/>
  <c r="G13" i="46"/>
  <c r="L13" i="46" s="1"/>
  <c r="J12" i="46"/>
  <c r="M12" i="46" s="1"/>
  <c r="G12" i="46"/>
  <c r="L12" i="46" s="1"/>
  <c r="K20" i="47" l="1"/>
  <c r="C24" i="47" s="1"/>
  <c r="F28" i="46"/>
  <c r="I34" i="46" s="1"/>
  <c r="H27" i="46"/>
  <c r="H33" i="46" s="1"/>
  <c r="C35" i="48"/>
  <c r="B3" i="47"/>
  <c r="I22" i="48"/>
  <c r="K22" i="48" s="1"/>
  <c r="B3" i="48"/>
  <c r="L8" i="46"/>
  <c r="G27" i="46"/>
  <c r="G28" i="46" s="1"/>
  <c r="I35" i="46" s="1"/>
  <c r="E27" i="46"/>
  <c r="E28" i="46" s="1"/>
  <c r="I33" i="46" s="1"/>
  <c r="G24" i="47"/>
  <c r="J8" i="46"/>
  <c r="K24" i="47" l="1"/>
  <c r="C26" i="47" s="1"/>
  <c r="H28" i="46"/>
  <c r="J33" i="46" s="1"/>
  <c r="G35" i="48"/>
  <c r="K35" i="48"/>
  <c r="J27" i="46"/>
  <c r="H35" i="46" s="1"/>
  <c r="I26" i="48" s="1"/>
  <c r="M8" i="46"/>
  <c r="J28" i="46" l="1"/>
  <c r="J35" i="46" s="1"/>
  <c r="E26" i="48" s="1"/>
  <c r="K30" i="48" l="1"/>
  <c r="C32" i="48" s="1"/>
  <c r="C30" i="48"/>
  <c r="B24" i="20" l="1"/>
  <c r="K16" i="18" l="1"/>
  <c r="G18" i="17" s="1"/>
  <c r="K23" i="19"/>
  <c r="K23" i="20"/>
  <c r="J16" i="18" l="1"/>
  <c r="L16" i="18" l="1"/>
  <c r="M16" i="18" s="1"/>
  <c r="F18" i="17"/>
  <c r="B23" i="20" l="1"/>
  <c r="B23" i="19"/>
  <c r="F23" i="19"/>
  <c r="K11" i="18" s="1"/>
  <c r="M23" i="20"/>
  <c r="M23" i="19"/>
  <c r="T23" i="20"/>
  <c r="N23" i="19"/>
  <c r="N23" i="20"/>
  <c r="G23" i="20"/>
  <c r="J12" i="18"/>
  <c r="F14" i="17" s="1"/>
  <c r="F23" i="20"/>
  <c r="G23" i="19"/>
  <c r="H23" i="19"/>
  <c r="I23" i="19"/>
  <c r="K14" i="18"/>
  <c r="J23" i="19"/>
  <c r="K15" i="18"/>
  <c r="L23" i="19"/>
  <c r="O23" i="19"/>
  <c r="P23" i="19"/>
  <c r="K23" i="18"/>
  <c r="Q23" i="19"/>
  <c r="R23" i="19"/>
  <c r="S23" i="19"/>
  <c r="K27" i="18"/>
  <c r="T23" i="19"/>
  <c r="C23" i="19"/>
  <c r="K8" i="18"/>
  <c r="D23" i="19"/>
  <c r="E23" i="19"/>
  <c r="K10" i="18"/>
  <c r="G12" i="17" s="1"/>
  <c r="Q23" i="20"/>
  <c r="J24" i="18"/>
  <c r="R23" i="20"/>
  <c r="C23" i="20"/>
  <c r="D23" i="20"/>
  <c r="E23" i="20"/>
  <c r="H23" i="20"/>
  <c r="I23" i="20"/>
  <c r="J23" i="20"/>
  <c r="L23" i="20"/>
  <c r="O23" i="20"/>
  <c r="P23" i="20"/>
  <c r="J23" i="18"/>
  <c r="S23" i="20"/>
  <c r="M24" i="19"/>
  <c r="R24" i="19"/>
  <c r="G16" i="17"/>
  <c r="K26" i="18" l="1"/>
  <c r="K7" i="18"/>
  <c r="B24" i="19"/>
  <c r="B25" i="19" s="1"/>
  <c r="K9" i="18"/>
  <c r="K18" i="18" s="1"/>
  <c r="K24" i="18"/>
  <c r="K20" i="18"/>
  <c r="O24" i="19"/>
  <c r="K17" i="18"/>
  <c r="G19" i="17" s="1"/>
  <c r="K13" i="18"/>
  <c r="K19" i="18"/>
  <c r="K28" i="18"/>
  <c r="K22" i="18"/>
  <c r="K12" i="18"/>
  <c r="G14" i="17" s="1"/>
  <c r="J27" i="18"/>
  <c r="J13" i="18"/>
  <c r="J10" i="18"/>
  <c r="J9" i="18"/>
  <c r="F11" i="17" s="1"/>
  <c r="J22" i="18"/>
  <c r="J8" i="18"/>
  <c r="J19" i="18"/>
  <c r="J20" i="18"/>
  <c r="F21" i="17" s="1"/>
  <c r="J7" i="18"/>
  <c r="L7" i="18" s="1"/>
  <c r="J26" i="18"/>
  <c r="J28" i="18"/>
  <c r="J14" i="18"/>
  <c r="J17" i="18"/>
  <c r="J15" i="18"/>
  <c r="J11" i="18"/>
  <c r="F23" i="17"/>
  <c r="G23" i="17"/>
  <c r="G15" i="17"/>
  <c r="G21" i="17"/>
  <c r="G27" i="17"/>
  <c r="G25" i="17"/>
  <c r="K29" i="18"/>
  <c r="G13" i="17"/>
  <c r="G9" i="17"/>
  <c r="K25" i="18"/>
  <c r="K21" i="18"/>
  <c r="G20" i="17"/>
  <c r="G24" i="17"/>
  <c r="G22" i="17"/>
  <c r="G10" i="17"/>
  <c r="G26" i="17"/>
  <c r="G17" i="17"/>
  <c r="F26" i="17"/>
  <c r="L27" i="18"/>
  <c r="L20" i="18"/>
  <c r="M20" i="18" s="1"/>
  <c r="R24" i="20"/>
  <c r="L28" i="18"/>
  <c r="F27" i="17"/>
  <c r="L26" i="18"/>
  <c r="J29" i="18"/>
  <c r="F25" i="17"/>
  <c r="F13" i="17"/>
  <c r="L11" i="18"/>
  <c r="M11" i="18" s="1"/>
  <c r="J25" i="18"/>
  <c r="L22" i="18"/>
  <c r="F22" i="17"/>
  <c r="F12" i="17"/>
  <c r="L10" i="18"/>
  <c r="M10" i="18" s="1"/>
  <c r="F9" i="17"/>
  <c r="J18" i="18"/>
  <c r="L19" i="18"/>
  <c r="F20" i="17"/>
  <c r="F10" i="17"/>
  <c r="L8" i="18"/>
  <c r="M8" i="18" s="1"/>
  <c r="O24" i="20"/>
  <c r="M24" i="20"/>
  <c r="L24" i="18"/>
  <c r="M24" i="18" s="1"/>
  <c r="L23" i="18"/>
  <c r="M23" i="18" s="1"/>
  <c r="F24" i="17"/>
  <c r="G11" i="17" l="1"/>
  <c r="G31" i="17" s="1"/>
  <c r="L12" i="18"/>
  <c r="M12" i="18" s="1"/>
  <c r="L9" i="18"/>
  <c r="M9" i="18" s="1"/>
  <c r="F17" i="17"/>
  <c r="L15" i="18"/>
  <c r="M15" i="18" s="1"/>
  <c r="F15" i="17"/>
  <c r="L13" i="18"/>
  <c r="M13" i="18" s="1"/>
  <c r="L17" i="18"/>
  <c r="M17" i="18" s="1"/>
  <c r="F19" i="17"/>
  <c r="B25" i="20"/>
  <c r="L14" i="18"/>
  <c r="M14" i="18" s="1"/>
  <c r="F16" i="17"/>
  <c r="J21" i="18"/>
  <c r="J30" i="18" s="1"/>
  <c r="K30" i="18"/>
  <c r="L25" i="18"/>
  <c r="M22" i="18"/>
  <c r="M25" i="18" s="1"/>
  <c r="M19" i="18"/>
  <c r="M21" i="18" s="1"/>
  <c r="L21" i="18"/>
  <c r="L29" i="18"/>
  <c r="M7" i="18"/>
  <c r="G32" i="17" l="1"/>
  <c r="L18" i="18"/>
  <c r="L30" i="18" s="1"/>
  <c r="F31" i="17"/>
  <c r="F32" i="17" s="1"/>
  <c r="M18" i="18"/>
  <c r="M30" i="18" s="1"/>
  <c r="C32" i="18" l="1"/>
</calcChain>
</file>

<file path=xl/comments1.xml><?xml version="1.0" encoding="utf-8"?>
<comments xmlns="http://schemas.openxmlformats.org/spreadsheetml/2006/main">
  <authors>
    <author>Kaori Saito (斎藤 香織)</author>
  </authors>
  <commentList>
    <comment ref="H68" authorId="0" shapeId="0">
      <text>
        <r>
          <rPr>
            <sz val="11"/>
            <color indexed="81"/>
            <rFont val="ＭＳ Ｐゴシック"/>
            <family val="3"/>
            <charset val="128"/>
          </rPr>
          <t>直接放流区域がある場合は、様式-5で算出した値を入力してください。
（直接放流区域がない場合は、様式-5で算出した値と、調整池容量計算システムの計算結果は同じになります。）</t>
        </r>
      </text>
    </comment>
  </commentList>
</comments>
</file>

<file path=xl/sharedStrings.xml><?xml version="1.0" encoding="utf-8"?>
<sst xmlns="http://schemas.openxmlformats.org/spreadsheetml/2006/main" count="1113" uniqueCount="715">
  <si>
    <t>合理式</t>
    <rPh sb="0" eb="2">
      <t>ゴウリ</t>
    </rPh>
    <rPh sb="2" eb="3">
      <t>シキ</t>
    </rPh>
    <phoneticPr fontId="2"/>
  </si>
  <si>
    <t>Ｑ：流量（㎥／ｓ）</t>
    <rPh sb="2" eb="4">
      <t>リュウリョウ</t>
    </rPh>
    <phoneticPr fontId="2"/>
  </si>
  <si>
    <t>ｆ：流出係数　（様式－４より）</t>
    <rPh sb="2" eb="4">
      <t>リュウシュツ</t>
    </rPh>
    <rPh sb="4" eb="6">
      <t>ケイスウ</t>
    </rPh>
    <rPh sb="8" eb="10">
      <t>ヨウシキ</t>
    </rPh>
    <phoneticPr fontId="2"/>
  </si>
  <si>
    <t>Ａ：集水面積（ｈａ）（様式－４より）</t>
    <rPh sb="2" eb="3">
      <t>シュウ</t>
    </rPh>
    <rPh sb="3" eb="4">
      <t>スイ</t>
    </rPh>
    <rPh sb="4" eb="6">
      <t>メンセキ</t>
    </rPh>
    <rPh sb="11" eb="13">
      <t>ヨウシキ</t>
    </rPh>
    <phoneticPr fontId="2"/>
  </si>
  <si>
    <t>Ｑ＝１/360・ｆ・ｒ・Ａ</t>
    <phoneticPr fontId="2"/>
  </si>
  <si>
    <t>放流口形状</t>
    <rPh sb="0" eb="2">
      <t>ホウリュウ</t>
    </rPh>
    <rPh sb="2" eb="3">
      <t>クチ</t>
    </rPh>
    <rPh sb="3" eb="5">
      <t>ケイジョウ</t>
    </rPh>
    <phoneticPr fontId="2"/>
  </si>
  <si>
    <t>形状</t>
    <rPh sb="0" eb="2">
      <t>ケイジョウ</t>
    </rPh>
    <phoneticPr fontId="2"/>
  </si>
  <si>
    <t>その他</t>
    <rPh sb="2" eb="3">
      <t>タ</t>
    </rPh>
    <phoneticPr fontId="2"/>
  </si>
  <si>
    <t>雨水浸透阻害行為前後の最大雨水流出量</t>
    <rPh sb="0" eb="2">
      <t>ウスイ</t>
    </rPh>
    <rPh sb="2" eb="4">
      <t>シントウ</t>
    </rPh>
    <rPh sb="4" eb="6">
      <t>ソガイ</t>
    </rPh>
    <rPh sb="6" eb="8">
      <t>コウイ</t>
    </rPh>
    <rPh sb="8" eb="9">
      <t>ゼン</t>
    </rPh>
    <rPh sb="9" eb="10">
      <t>ゴ</t>
    </rPh>
    <rPh sb="11" eb="13">
      <t>サイダイ</t>
    </rPh>
    <rPh sb="13" eb="15">
      <t>アマミズ</t>
    </rPh>
    <rPh sb="15" eb="18">
      <t>リュウシュツリョウ</t>
    </rPh>
    <phoneticPr fontId="2"/>
  </si>
  <si>
    <t>Ｑ＝１／３６０×</t>
    <phoneticPr fontId="2"/>
  </si>
  <si>
    <t>＝</t>
    <phoneticPr fontId="2"/>
  </si>
  <si>
    <t>㎥／ｓ</t>
    <phoneticPr fontId="2"/>
  </si>
  <si>
    <t>㎥／ｓ－　</t>
    <phoneticPr fontId="2"/>
  </si>
  <si>
    <t>① 行為前の最大雨水流出量</t>
    <rPh sb="2" eb="4">
      <t>コウイ</t>
    </rPh>
    <rPh sb="4" eb="5">
      <t>ゼン</t>
    </rPh>
    <rPh sb="6" eb="8">
      <t>サイダイ</t>
    </rPh>
    <rPh sb="8" eb="10">
      <t>ウスイ</t>
    </rPh>
    <rPh sb="10" eb="12">
      <t>リュウシュツ</t>
    </rPh>
    <rPh sb="12" eb="13">
      <t>リョウ</t>
    </rPh>
    <phoneticPr fontId="2"/>
  </si>
  <si>
    <t>② 行為後の最大雨水流出量</t>
    <rPh sb="2" eb="4">
      <t>コウイ</t>
    </rPh>
    <rPh sb="4" eb="5">
      <t>ゴ</t>
    </rPh>
    <phoneticPr fontId="2"/>
  </si>
  <si>
    <t>㎥／ｓ分をカットする対策が必要。</t>
    <rPh sb="3" eb="4">
      <t>ブン</t>
    </rPh>
    <rPh sb="10" eb="12">
      <t>タイサク</t>
    </rPh>
    <rPh sb="13" eb="15">
      <t>ヒツヨウ</t>
    </rPh>
    <phoneticPr fontId="2"/>
  </si>
  <si>
    <t>高さ</t>
    <rPh sb="0" eb="1">
      <t>タカ</t>
    </rPh>
    <phoneticPr fontId="2"/>
  </si>
  <si>
    <t>様式－４</t>
    <rPh sb="0" eb="2">
      <t>ヨウシキ</t>
    </rPh>
    <phoneticPr fontId="2"/>
  </si>
  <si>
    <t>雨水浸透阻害行為前後の平均流出係数　</t>
    <rPh sb="0" eb="2">
      <t>ウスイ</t>
    </rPh>
    <rPh sb="2" eb="4">
      <t>シントウ</t>
    </rPh>
    <rPh sb="4" eb="6">
      <t>ソガイ</t>
    </rPh>
    <rPh sb="6" eb="8">
      <t>コウイ</t>
    </rPh>
    <rPh sb="8" eb="9">
      <t>ゼン</t>
    </rPh>
    <rPh sb="9" eb="10">
      <t>ゴ</t>
    </rPh>
    <rPh sb="11" eb="13">
      <t>ヘイキン</t>
    </rPh>
    <rPh sb="13" eb="15">
      <t>リュウシュツ</t>
    </rPh>
    <rPh sb="15" eb="17">
      <t>ケイスウ</t>
    </rPh>
    <phoneticPr fontId="2"/>
  </si>
  <si>
    <t>行為区域位置</t>
    <rPh sb="0" eb="2">
      <t>コウイ</t>
    </rPh>
    <rPh sb="2" eb="4">
      <t>クイキ</t>
    </rPh>
    <rPh sb="4" eb="6">
      <t>イチ</t>
    </rPh>
    <phoneticPr fontId="2"/>
  </si>
  <si>
    <t>行為面積</t>
    <rPh sb="0" eb="2">
      <t>コウイ</t>
    </rPh>
    <rPh sb="2" eb="4">
      <t>メンセキ</t>
    </rPh>
    <phoneticPr fontId="2"/>
  </si>
  <si>
    <t>区分</t>
    <rPh sb="0" eb="2">
      <t>クブン</t>
    </rPh>
    <phoneticPr fontId="13"/>
  </si>
  <si>
    <t>土地利用の形態の細区分</t>
    <rPh sb="0" eb="2">
      <t>トチ</t>
    </rPh>
    <rPh sb="2" eb="4">
      <t>リヨウ</t>
    </rPh>
    <rPh sb="5" eb="7">
      <t>ケイタイ</t>
    </rPh>
    <rPh sb="8" eb="9">
      <t>コマ</t>
    </rPh>
    <rPh sb="9" eb="11">
      <t>クブン</t>
    </rPh>
    <phoneticPr fontId="13"/>
  </si>
  <si>
    <t>流出係数</t>
    <rPh sb="0" eb="2">
      <t>リュウシュツ</t>
    </rPh>
    <rPh sb="2" eb="4">
      <t>ケイスウ</t>
    </rPh>
    <phoneticPr fontId="13"/>
  </si>
  <si>
    <t>行為前面積
（ha）</t>
    <rPh sb="0" eb="2">
      <t>コウイ</t>
    </rPh>
    <rPh sb="2" eb="3">
      <t>マエ</t>
    </rPh>
    <rPh sb="3" eb="5">
      <t>メンセキ</t>
    </rPh>
    <phoneticPr fontId="13"/>
  </si>
  <si>
    <t>行為後面積
（ha）</t>
    <rPh sb="0" eb="2">
      <t>コウイ</t>
    </rPh>
    <rPh sb="2" eb="3">
      <t>アト</t>
    </rPh>
    <rPh sb="3" eb="5">
      <t>メンセキ</t>
    </rPh>
    <phoneticPr fontId="13"/>
  </si>
  <si>
    <t>宅地等に該当する土地</t>
    <rPh sb="0" eb="2">
      <t>タクチ</t>
    </rPh>
    <rPh sb="2" eb="3">
      <t>トウ</t>
    </rPh>
    <rPh sb="4" eb="6">
      <t>ガイトウ</t>
    </rPh>
    <rPh sb="8" eb="10">
      <t>トチ</t>
    </rPh>
    <phoneticPr fontId="13"/>
  </si>
  <si>
    <t>宅地</t>
    <rPh sb="0" eb="2">
      <t>タクチ</t>
    </rPh>
    <phoneticPr fontId="14"/>
  </si>
  <si>
    <t>池沼</t>
    <rPh sb="0" eb="2">
      <t>チショウ</t>
    </rPh>
    <phoneticPr fontId="14"/>
  </si>
  <si>
    <t>水路</t>
    <rPh sb="0" eb="2">
      <t>スイロ</t>
    </rPh>
    <phoneticPr fontId="14"/>
  </si>
  <si>
    <t>ため池</t>
    <rPh sb="2" eb="3">
      <t>イケ</t>
    </rPh>
    <phoneticPr fontId="14"/>
  </si>
  <si>
    <t>道路(法面を有しないもの）</t>
    <rPh sb="0" eb="2">
      <t>ドウロ</t>
    </rPh>
    <rPh sb="3" eb="4">
      <t>ホウ</t>
    </rPh>
    <rPh sb="4" eb="5">
      <t>メン</t>
    </rPh>
    <rPh sb="6" eb="7">
      <t>ユウ</t>
    </rPh>
    <phoneticPr fontId="14"/>
  </si>
  <si>
    <t>道路（法面を有するもの）</t>
    <rPh sb="0" eb="2">
      <t>ドウロ</t>
    </rPh>
    <rPh sb="3" eb="4">
      <t>ホウ</t>
    </rPh>
    <rPh sb="4" eb="5">
      <t>メン</t>
    </rPh>
    <rPh sb="6" eb="7">
      <t>ユウ</t>
    </rPh>
    <phoneticPr fontId="14"/>
  </si>
  <si>
    <t>鉄道線路（法面を有しないもの）</t>
    <rPh sb="0" eb="2">
      <t>テツドウ</t>
    </rPh>
    <rPh sb="2" eb="4">
      <t>センロ</t>
    </rPh>
    <rPh sb="5" eb="6">
      <t>ホウ</t>
    </rPh>
    <rPh sb="6" eb="7">
      <t>メン</t>
    </rPh>
    <rPh sb="8" eb="9">
      <t>ユウ</t>
    </rPh>
    <phoneticPr fontId="14"/>
  </si>
  <si>
    <t>鉄道線路（法面を有するもの）</t>
    <rPh sb="0" eb="2">
      <t>テツドウ</t>
    </rPh>
    <rPh sb="2" eb="4">
      <t>センロ</t>
    </rPh>
    <rPh sb="5" eb="6">
      <t>ホウ</t>
    </rPh>
    <rPh sb="6" eb="7">
      <t>メン</t>
    </rPh>
    <rPh sb="8" eb="9">
      <t>ユウ</t>
    </rPh>
    <phoneticPr fontId="14"/>
  </si>
  <si>
    <t>飛行場（法面を有しないもの）</t>
    <rPh sb="4" eb="5">
      <t>ホウ</t>
    </rPh>
    <rPh sb="5" eb="6">
      <t>メン</t>
    </rPh>
    <rPh sb="7" eb="8">
      <t>ユウ</t>
    </rPh>
    <phoneticPr fontId="14"/>
  </si>
  <si>
    <t>飛行場（法面を有するもの）</t>
    <rPh sb="0" eb="3">
      <t>ヒコウジョウ</t>
    </rPh>
    <rPh sb="4" eb="5">
      <t>ホウ</t>
    </rPh>
    <rPh sb="5" eb="6">
      <t>メン</t>
    </rPh>
    <rPh sb="7" eb="8">
      <t>ユウ</t>
    </rPh>
    <phoneticPr fontId="14"/>
  </si>
  <si>
    <t>宅地等以外の土地</t>
    <rPh sb="0" eb="2">
      <t>タクチ</t>
    </rPh>
    <rPh sb="2" eb="3">
      <t>トウ</t>
    </rPh>
    <rPh sb="3" eb="5">
      <t>イガイ</t>
    </rPh>
    <rPh sb="6" eb="8">
      <t>トチ</t>
    </rPh>
    <phoneticPr fontId="13"/>
  </si>
  <si>
    <t>不浸透性材料により舗装された土地（法面を除く）</t>
    <rPh sb="0" eb="1">
      <t>フ</t>
    </rPh>
    <rPh sb="1" eb="4">
      <t>シントウセイ</t>
    </rPh>
    <rPh sb="4" eb="6">
      <t>ザイリョウ</t>
    </rPh>
    <rPh sb="9" eb="11">
      <t>ホソウ</t>
    </rPh>
    <rPh sb="14" eb="16">
      <t>トチ</t>
    </rPh>
    <rPh sb="17" eb="18">
      <t>ホウ</t>
    </rPh>
    <rPh sb="18" eb="19">
      <t>メン</t>
    </rPh>
    <rPh sb="20" eb="21">
      <t>ノゾ</t>
    </rPh>
    <phoneticPr fontId="14"/>
  </si>
  <si>
    <t>不浸透性材料により覆われた法面</t>
    <rPh sb="0" eb="1">
      <t>フ</t>
    </rPh>
    <rPh sb="1" eb="4">
      <t>シントウセイ</t>
    </rPh>
    <rPh sb="4" eb="6">
      <t>ザイリョウ</t>
    </rPh>
    <rPh sb="9" eb="10">
      <t>オオ</t>
    </rPh>
    <rPh sb="13" eb="14">
      <t>ホウ</t>
    </rPh>
    <rPh sb="14" eb="15">
      <t>メン</t>
    </rPh>
    <phoneticPr fontId="14"/>
  </si>
  <si>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14"/>
  </si>
  <si>
    <t>運動場その他これに類する施設（雨水を排除するための排水施設を伴うものに限る）</t>
    <rPh sb="0" eb="3">
      <t>ウンドウジョウ</t>
    </rPh>
    <rPh sb="5" eb="6">
      <t>ホカ</t>
    </rPh>
    <rPh sb="9" eb="10">
      <t>ルイ</t>
    </rPh>
    <rPh sb="12" eb="14">
      <t>シセツ</t>
    </rPh>
    <rPh sb="15" eb="17">
      <t>ウスイ</t>
    </rPh>
    <rPh sb="18" eb="20">
      <t>ハイジョ</t>
    </rPh>
    <rPh sb="25" eb="27">
      <t>ハイスイ</t>
    </rPh>
    <rPh sb="27" eb="29">
      <t>シセツ</t>
    </rPh>
    <rPh sb="30" eb="31">
      <t>トモナ</t>
    </rPh>
    <rPh sb="35" eb="36">
      <t>カギ</t>
    </rPh>
    <phoneticPr fontId="14"/>
  </si>
  <si>
    <t>ローラーその他これに類する建設機械を用いて締め固められた土地</t>
    <rPh sb="6" eb="7">
      <t>ホカ</t>
    </rPh>
    <rPh sb="10" eb="11">
      <t>ルイ</t>
    </rPh>
    <rPh sb="13" eb="15">
      <t>ケンセツ</t>
    </rPh>
    <rPh sb="15" eb="17">
      <t>キカイ</t>
    </rPh>
    <rPh sb="18" eb="19">
      <t>モチ</t>
    </rPh>
    <rPh sb="21" eb="22">
      <t>シ</t>
    </rPh>
    <rPh sb="23" eb="24">
      <t>カタ</t>
    </rPh>
    <rPh sb="28" eb="30">
      <t>トチ</t>
    </rPh>
    <phoneticPr fontId="14"/>
  </si>
  <si>
    <t>上記第１号から
第３号に掲げる
土地以外の土地</t>
    <rPh sb="0" eb="2">
      <t>ジョウキ</t>
    </rPh>
    <rPh sb="2" eb="3">
      <t>ダイ</t>
    </rPh>
    <rPh sb="4" eb="5">
      <t>ゴウ</t>
    </rPh>
    <rPh sb="8" eb="9">
      <t>ダイ</t>
    </rPh>
    <rPh sb="10" eb="11">
      <t>ゴウ</t>
    </rPh>
    <rPh sb="12" eb="13">
      <t>カカ</t>
    </rPh>
    <rPh sb="16" eb="18">
      <t>トチ</t>
    </rPh>
    <rPh sb="18" eb="20">
      <t>イガイ</t>
    </rPh>
    <rPh sb="21" eb="22">
      <t>ツチ</t>
    </rPh>
    <rPh sb="22" eb="23">
      <t>チ</t>
    </rPh>
    <phoneticPr fontId="13"/>
  </si>
  <si>
    <t>山地</t>
    <rPh sb="0" eb="2">
      <t>サンチ</t>
    </rPh>
    <phoneticPr fontId="14"/>
  </si>
  <si>
    <t>人工的に造成され植生に覆われた法面</t>
    <rPh sb="0" eb="3">
      <t>ジンコウテキ</t>
    </rPh>
    <rPh sb="4" eb="6">
      <t>ゾウセイ</t>
    </rPh>
    <rPh sb="8" eb="10">
      <t>ショクセイ</t>
    </rPh>
    <rPh sb="11" eb="12">
      <t>オオ</t>
    </rPh>
    <rPh sb="15" eb="16">
      <t>ホウ</t>
    </rPh>
    <rPh sb="16" eb="17">
      <t>メン</t>
    </rPh>
    <phoneticPr fontId="14"/>
  </si>
  <si>
    <t>林地、耕地、原野その他ローラーその他これに類する建設機械を用いて締め固められていない土地</t>
    <rPh sb="0" eb="2">
      <t>リンチ</t>
    </rPh>
    <rPh sb="3" eb="5">
      <t>コウチ</t>
    </rPh>
    <rPh sb="6" eb="8">
      <t>ゲンヤ</t>
    </rPh>
    <rPh sb="10" eb="11">
      <t>ホカ</t>
    </rPh>
    <rPh sb="17" eb="18">
      <t>ホカ</t>
    </rPh>
    <rPh sb="21" eb="22">
      <t>ルイ</t>
    </rPh>
    <rPh sb="24" eb="26">
      <t>ケンセツ</t>
    </rPh>
    <rPh sb="26" eb="28">
      <t>キカイ</t>
    </rPh>
    <rPh sb="29" eb="30">
      <t>モチ</t>
    </rPh>
    <rPh sb="32" eb="33">
      <t>シ</t>
    </rPh>
    <rPh sb="34" eb="35">
      <t>カタ</t>
    </rPh>
    <rPh sb="42" eb="44">
      <t>トチ</t>
    </rPh>
    <phoneticPr fontId="14"/>
  </si>
  <si>
    <t>面積計</t>
    <rPh sb="0" eb="2">
      <t>メンセキ</t>
    </rPh>
    <rPh sb="2" eb="3">
      <t>ケイ</t>
    </rPh>
    <phoneticPr fontId="2"/>
  </si>
  <si>
    <t>平均流出係数</t>
    <rPh sb="0" eb="2">
      <t>ヘイキン</t>
    </rPh>
    <rPh sb="2" eb="4">
      <t>リュウシュツ</t>
    </rPh>
    <rPh sb="4" eb="6">
      <t>ケイスウ</t>
    </rPh>
    <phoneticPr fontId="2"/>
  </si>
  <si>
    <t>現況土地利用区分面積集計表（行為前）</t>
    <rPh sb="0" eb="2">
      <t>ゲンキョウ</t>
    </rPh>
    <rPh sb="2" eb="4">
      <t>トチ</t>
    </rPh>
    <rPh sb="4" eb="6">
      <t>リヨウ</t>
    </rPh>
    <rPh sb="6" eb="8">
      <t>クブン</t>
    </rPh>
    <rPh sb="8" eb="10">
      <t>メンセキ</t>
    </rPh>
    <rPh sb="10" eb="12">
      <t>シュウケイ</t>
    </rPh>
    <rPh sb="12" eb="13">
      <t>ヒョウ</t>
    </rPh>
    <rPh sb="14" eb="16">
      <t>コウイ</t>
    </rPh>
    <rPh sb="16" eb="17">
      <t>マエ</t>
    </rPh>
    <phoneticPr fontId="2"/>
  </si>
  <si>
    <t>様式－１</t>
    <rPh sb="0" eb="2">
      <t>ヨウシキ</t>
    </rPh>
    <phoneticPr fontId="2"/>
  </si>
  <si>
    <t>エリアNo</t>
    <phoneticPr fontId="2"/>
  </si>
  <si>
    <t>宅地等</t>
    <rPh sb="0" eb="3">
      <t>タクチトウ</t>
    </rPh>
    <phoneticPr fontId="2"/>
  </si>
  <si>
    <t>舗装された土地</t>
    <rPh sb="0" eb="2">
      <t>ホソウ</t>
    </rPh>
    <rPh sb="5" eb="7">
      <t>トチ</t>
    </rPh>
    <phoneticPr fontId="2"/>
  </si>
  <si>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t>
    </rPh>
    <rPh sb="30" eb="32">
      <t>トチ</t>
    </rPh>
    <phoneticPr fontId="2"/>
  </si>
  <si>
    <t>左記以外の土地</t>
    <rPh sb="0" eb="2">
      <t>サキ</t>
    </rPh>
    <rPh sb="2" eb="4">
      <t>イガイ</t>
    </rPh>
    <rPh sb="5" eb="7">
      <t>トチ</t>
    </rPh>
    <phoneticPr fontId="2"/>
  </si>
  <si>
    <t>宅地</t>
    <rPh sb="0" eb="2">
      <t>タクチ</t>
    </rPh>
    <phoneticPr fontId="2"/>
  </si>
  <si>
    <t>池沼</t>
    <rPh sb="0" eb="1">
      <t>イケ</t>
    </rPh>
    <rPh sb="1" eb="2">
      <t>ヌマ</t>
    </rPh>
    <phoneticPr fontId="2"/>
  </si>
  <si>
    <t>水路</t>
    <rPh sb="0" eb="2">
      <t>スイロ</t>
    </rPh>
    <phoneticPr fontId="2"/>
  </si>
  <si>
    <t>ため池</t>
    <rPh sb="2" eb="3">
      <t>イケ</t>
    </rPh>
    <phoneticPr fontId="2"/>
  </si>
  <si>
    <t>道路（法面を有しないものに限る。）</t>
    <rPh sb="0" eb="2">
      <t>ドウロ</t>
    </rPh>
    <rPh sb="3" eb="4">
      <t>ノリ</t>
    </rPh>
    <rPh sb="4" eb="5">
      <t>メン</t>
    </rPh>
    <rPh sb="6" eb="7">
      <t>ユウ</t>
    </rPh>
    <rPh sb="13" eb="14">
      <t>カギ</t>
    </rPh>
    <phoneticPr fontId="2"/>
  </si>
  <si>
    <t>道路（法面を有するものに限る。）</t>
    <rPh sb="0" eb="2">
      <t>ドウロ</t>
    </rPh>
    <rPh sb="3" eb="4">
      <t>ノリ</t>
    </rPh>
    <rPh sb="4" eb="5">
      <t>メン</t>
    </rPh>
    <rPh sb="6" eb="7">
      <t>ユウ</t>
    </rPh>
    <rPh sb="12" eb="13">
      <t>カギ</t>
    </rPh>
    <phoneticPr fontId="2"/>
  </si>
  <si>
    <t>鉄道線路（法面を有しないものに限る。）</t>
    <rPh sb="0" eb="2">
      <t>テツドウ</t>
    </rPh>
    <rPh sb="2" eb="4">
      <t>センロ</t>
    </rPh>
    <phoneticPr fontId="2"/>
  </si>
  <si>
    <t>鉄道線路（法面を有するものに限る。）</t>
    <rPh sb="0" eb="2">
      <t>テツドウ</t>
    </rPh>
    <rPh sb="2" eb="4">
      <t>センロ</t>
    </rPh>
    <phoneticPr fontId="2"/>
  </si>
  <si>
    <t>飛行場（法面を有しないものに限る。）</t>
    <rPh sb="0" eb="3">
      <t>ヒコウジョウ</t>
    </rPh>
    <phoneticPr fontId="2"/>
  </si>
  <si>
    <t>飛行場（法面を有するものに限る。）</t>
    <rPh sb="0" eb="3">
      <t>ヒコウジョウ</t>
    </rPh>
    <phoneticPr fontId="2"/>
  </si>
  <si>
    <t>コンクリート等の不浸透性の材料により覆われた土地（法面を除く）</t>
    <rPh sb="6" eb="7">
      <t>トウ</t>
    </rPh>
    <rPh sb="8" eb="9">
      <t>フ</t>
    </rPh>
    <rPh sb="9" eb="12">
      <t>シントウセイ</t>
    </rPh>
    <rPh sb="13" eb="15">
      <t>ザイリョウ</t>
    </rPh>
    <rPh sb="18" eb="19">
      <t>オオ</t>
    </rPh>
    <rPh sb="22" eb="24">
      <t>トチ</t>
    </rPh>
    <rPh sb="25" eb="26">
      <t>ノリ</t>
    </rPh>
    <rPh sb="26" eb="27">
      <t>メン</t>
    </rPh>
    <rPh sb="28" eb="29">
      <t>ノゾ</t>
    </rPh>
    <phoneticPr fontId="2"/>
  </si>
  <si>
    <t>コンクリート等の不浸透性の材料により覆われた法面</t>
    <rPh sb="6" eb="7">
      <t>トウ</t>
    </rPh>
    <rPh sb="8" eb="9">
      <t>フ</t>
    </rPh>
    <rPh sb="9" eb="12">
      <t>シントウセイ</t>
    </rPh>
    <rPh sb="13" eb="15">
      <t>ザイリョウ</t>
    </rPh>
    <rPh sb="18" eb="19">
      <t>オオ</t>
    </rPh>
    <rPh sb="22" eb="23">
      <t>ノリ</t>
    </rPh>
    <rPh sb="23" eb="24">
      <t>メン</t>
    </rPh>
    <phoneticPr fontId="2"/>
  </si>
  <si>
    <t>ゴルフ場（雨水を排除するための排水施設を伴うもの）</t>
    <rPh sb="3" eb="4">
      <t>ジョウ</t>
    </rPh>
    <rPh sb="5" eb="7">
      <t>ウスイ</t>
    </rPh>
    <rPh sb="8" eb="10">
      <t>ハイジョ</t>
    </rPh>
    <rPh sb="15" eb="17">
      <t>ハイスイ</t>
    </rPh>
    <rPh sb="17" eb="19">
      <t>シセツ</t>
    </rPh>
    <rPh sb="20" eb="21">
      <t>トモナ</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</si>
  <si>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</si>
  <si>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ローラーその他これに類する建設機械を用いて締め固められた土地</t>
    <rPh sb="6" eb="7">
      <t>タ</t>
    </rPh>
    <rPh sb="10" eb="11">
      <t>ルイ</t>
    </rPh>
    <rPh sb="13" eb="15">
      <t>ケンセツ</t>
    </rPh>
    <rPh sb="15" eb="17">
      <t>キカイ</t>
    </rPh>
    <rPh sb="18" eb="19">
      <t>モチ</t>
    </rPh>
    <rPh sb="21" eb="22">
      <t>シ</t>
    </rPh>
    <rPh sb="23" eb="24">
      <t>カタ</t>
    </rPh>
    <rPh sb="28" eb="30">
      <t>トチ</t>
    </rPh>
    <phoneticPr fontId="2"/>
  </si>
  <si>
    <t>山地</t>
    <rPh sb="0" eb="2">
      <t>サンチ</t>
    </rPh>
    <phoneticPr fontId="2"/>
  </si>
  <si>
    <t>人工的に造成された植生に覆われた法面</t>
    <rPh sb="0" eb="2">
      <t>ジンコウ</t>
    </rPh>
    <rPh sb="2" eb="3">
      <t>テキ</t>
    </rPh>
    <rPh sb="4" eb="6">
      <t>ゾウセイ</t>
    </rPh>
    <rPh sb="9" eb="11">
      <t>ショクセイ</t>
    </rPh>
    <rPh sb="12" eb="13">
      <t>オオ</t>
    </rPh>
    <rPh sb="16" eb="17">
      <t>ノリ</t>
    </rPh>
    <rPh sb="17" eb="18">
      <t>メン</t>
    </rPh>
    <phoneticPr fontId="2"/>
  </si>
  <si>
    <t>林地、耕地、原野その他ローラーその他これに類する建設機械を用いていない土地</t>
    <rPh sb="0" eb="2">
      <t>リンチ</t>
    </rPh>
    <rPh sb="3" eb="5">
      <t>コウチ</t>
    </rPh>
    <rPh sb="6" eb="8">
      <t>ゲンヤ</t>
    </rPh>
    <rPh sb="10" eb="11">
      <t>タ</t>
    </rPh>
    <rPh sb="17" eb="18">
      <t>タ</t>
    </rPh>
    <rPh sb="21" eb="22">
      <t>ルイ</t>
    </rPh>
    <rPh sb="24" eb="26">
      <t>ケンセツ</t>
    </rPh>
    <rPh sb="26" eb="28">
      <t>キカイ</t>
    </rPh>
    <rPh sb="29" eb="30">
      <t>モチ</t>
    </rPh>
    <rPh sb="35" eb="37">
      <t>トチ</t>
    </rPh>
    <phoneticPr fontId="2"/>
  </si>
  <si>
    <t>小計２</t>
    <rPh sb="0" eb="2">
      <t>ショウケイ</t>
    </rPh>
    <phoneticPr fontId="2"/>
  </si>
  <si>
    <t>合　計</t>
    <rPh sb="0" eb="1">
      <t>ゴウ</t>
    </rPh>
    <rPh sb="2" eb="3">
      <t>ケイ</t>
    </rPh>
    <phoneticPr fontId="2"/>
  </si>
  <si>
    <t>（単位：ha）</t>
    <rPh sb="1" eb="3">
      <t>タンイ</t>
    </rPh>
    <phoneticPr fontId="2"/>
  </si>
  <si>
    <t>計画土地利用区分面積集計表（行為後）</t>
    <rPh sb="0" eb="2">
      <t>ケイカク</t>
    </rPh>
    <rPh sb="2" eb="4">
      <t>トチ</t>
    </rPh>
    <rPh sb="4" eb="6">
      <t>リヨウ</t>
    </rPh>
    <rPh sb="6" eb="8">
      <t>クブン</t>
    </rPh>
    <rPh sb="8" eb="10">
      <t>メンセキ</t>
    </rPh>
    <rPh sb="10" eb="12">
      <t>シュウケイ</t>
    </rPh>
    <rPh sb="12" eb="13">
      <t>ヒョウ</t>
    </rPh>
    <rPh sb="14" eb="16">
      <t>コウイ</t>
    </rPh>
    <rPh sb="16" eb="17">
      <t>ゴ</t>
    </rPh>
    <phoneticPr fontId="2"/>
  </si>
  <si>
    <t>様式－２</t>
    <rPh sb="0" eb="2">
      <t>ヨウシキ</t>
    </rPh>
    <phoneticPr fontId="2"/>
  </si>
  <si>
    <t>小計１</t>
    <rPh sb="0" eb="1">
      <t>ショウ</t>
    </rPh>
    <rPh sb="1" eb="2">
      <t>ケイ</t>
    </rPh>
    <phoneticPr fontId="2"/>
  </si>
  <si>
    <t>行為前後の土地利用集計表</t>
    <rPh sb="0" eb="2">
      <t>コウイ</t>
    </rPh>
    <rPh sb="2" eb="3">
      <t>ゼン</t>
    </rPh>
    <rPh sb="3" eb="4">
      <t>ゴ</t>
    </rPh>
    <rPh sb="5" eb="7">
      <t>トチ</t>
    </rPh>
    <rPh sb="7" eb="9">
      <t>リヨウ</t>
    </rPh>
    <rPh sb="9" eb="11">
      <t>シュウケイ</t>
    </rPh>
    <rPh sb="11" eb="12">
      <t>ヒョウ</t>
    </rPh>
    <phoneticPr fontId="2"/>
  </si>
  <si>
    <t>様式－３</t>
    <rPh sb="0" eb="2">
      <t>ヨウシキ</t>
    </rPh>
    <phoneticPr fontId="2"/>
  </si>
  <si>
    <t>土地利用区分</t>
    <rPh sb="0" eb="2">
      <t>トチ</t>
    </rPh>
    <rPh sb="2" eb="4">
      <t>リヨウ</t>
    </rPh>
    <rPh sb="4" eb="6">
      <t>クブン</t>
    </rPh>
    <phoneticPr fontId="2"/>
  </si>
  <si>
    <t>①欄　様式-１</t>
    <rPh sb="1" eb="2">
      <t>ラン</t>
    </rPh>
    <rPh sb="3" eb="5">
      <t>ヨウシキ</t>
    </rPh>
    <phoneticPr fontId="2"/>
  </si>
  <si>
    <t>②欄　様式-２</t>
    <rPh sb="1" eb="2">
      <t>ラン</t>
    </rPh>
    <rPh sb="3" eb="5">
      <t>ヨウシキ</t>
    </rPh>
    <phoneticPr fontId="2"/>
  </si>
  <si>
    <t>③欄</t>
    <rPh sb="1" eb="2">
      <t>ラン</t>
    </rPh>
    <phoneticPr fontId="2"/>
  </si>
  <si>
    <t>④欄</t>
    <rPh sb="1" eb="2">
      <t>ラン</t>
    </rPh>
    <phoneticPr fontId="2"/>
  </si>
  <si>
    <t>参考</t>
    <rPh sb="0" eb="2">
      <t>サンコウ</t>
    </rPh>
    <phoneticPr fontId="2"/>
  </si>
  <si>
    <t>備　　考</t>
    <rPh sb="0" eb="1">
      <t>ソナエ</t>
    </rPh>
    <rPh sb="3" eb="4">
      <t>コウ</t>
    </rPh>
    <phoneticPr fontId="2"/>
  </si>
  <si>
    <t>土　地　利　用　区　分</t>
    <rPh sb="0" eb="1">
      <t>ツチ</t>
    </rPh>
    <rPh sb="2" eb="3">
      <t>チ</t>
    </rPh>
    <rPh sb="4" eb="5">
      <t>リ</t>
    </rPh>
    <rPh sb="6" eb="7">
      <t>ヨウ</t>
    </rPh>
    <rPh sb="8" eb="9">
      <t>ク</t>
    </rPh>
    <rPh sb="10" eb="11">
      <t>ブン</t>
    </rPh>
    <phoneticPr fontId="2"/>
  </si>
  <si>
    <t>現況土地利用</t>
    <rPh sb="0" eb="2">
      <t>ゲンキョウ</t>
    </rPh>
    <rPh sb="2" eb="4">
      <t>トチ</t>
    </rPh>
    <rPh sb="4" eb="6">
      <t>リヨウ</t>
    </rPh>
    <phoneticPr fontId="2"/>
  </si>
  <si>
    <t>計画土地利用</t>
    <rPh sb="0" eb="2">
      <t>ケイカク</t>
    </rPh>
    <rPh sb="2" eb="4">
      <t>トチ</t>
    </rPh>
    <rPh sb="4" eb="6">
      <t>リヨウ</t>
    </rPh>
    <phoneticPr fontId="2"/>
  </si>
  <si>
    <t>面積差</t>
    <rPh sb="0" eb="2">
      <t>メンセキ</t>
    </rPh>
    <rPh sb="2" eb="3">
      <t>サ</t>
    </rPh>
    <phoneticPr fontId="2"/>
  </si>
  <si>
    <t>雨水浸透阻害行為の当該面積</t>
    <rPh sb="0" eb="2">
      <t>ウスイ</t>
    </rPh>
    <rPh sb="2" eb="4">
      <t>シントウ</t>
    </rPh>
    <rPh sb="4" eb="6">
      <t>ソガイ</t>
    </rPh>
    <rPh sb="6" eb="8">
      <t>コウイ</t>
    </rPh>
    <rPh sb="9" eb="11">
      <t>トウガイ</t>
    </rPh>
    <rPh sb="11" eb="13">
      <t>メンセキ</t>
    </rPh>
    <phoneticPr fontId="2"/>
  </si>
  <si>
    <t>流出係数</t>
    <rPh sb="0" eb="2">
      <t>リュウシュツ</t>
    </rPh>
    <rPh sb="2" eb="4">
      <t>ケイスウ</t>
    </rPh>
    <phoneticPr fontId="2"/>
  </si>
  <si>
    <t>面積（ha）①</t>
    <rPh sb="0" eb="2">
      <t>メンセキ</t>
    </rPh>
    <phoneticPr fontId="2"/>
  </si>
  <si>
    <t>面積（ha）②</t>
    <rPh sb="0" eb="2">
      <t>メンセキ</t>
    </rPh>
    <phoneticPr fontId="2"/>
  </si>
  <si>
    <t>（ha）</t>
    <phoneticPr fontId="2"/>
  </si>
  <si>
    <t>②－①</t>
    <phoneticPr fontId="2"/>
  </si>
  <si>
    <t>③欄が（＋）の場合、原則該当</t>
    <rPh sb="1" eb="2">
      <t>ラン</t>
    </rPh>
    <rPh sb="7" eb="9">
      <t>バアイ</t>
    </rPh>
    <rPh sb="10" eb="12">
      <t>ゲンソク</t>
    </rPh>
    <rPh sb="12" eb="14">
      <t>ガイトウ</t>
    </rPh>
    <phoneticPr fontId="2"/>
  </si>
  <si>
    <t>小計１の欄</t>
    <rPh sb="0" eb="2">
      <t>ショウケイ</t>
    </rPh>
    <rPh sb="4" eb="5">
      <t>ラン</t>
    </rPh>
    <phoneticPr fontId="2"/>
  </si>
  <si>
    <t>該当の場合面積（ha）を記入</t>
    <rPh sb="0" eb="2">
      <t>ガイトウ</t>
    </rPh>
    <rPh sb="3" eb="5">
      <t>バアイ</t>
    </rPh>
    <rPh sb="5" eb="7">
      <t>メンセキ</t>
    </rPh>
    <rPh sb="12" eb="14">
      <t>キニュウ</t>
    </rPh>
    <phoneticPr fontId="2"/>
  </si>
  <si>
    <t>宅　　　地</t>
    <rPh sb="0" eb="1">
      <t>タク</t>
    </rPh>
    <rPh sb="4" eb="5">
      <t>チ</t>
    </rPh>
    <phoneticPr fontId="2"/>
  </si>
  <si>
    <t>池　　　沼</t>
    <rPh sb="0" eb="1">
      <t>イケ</t>
    </rPh>
    <rPh sb="4" eb="5">
      <t>ヌマ</t>
    </rPh>
    <phoneticPr fontId="2"/>
  </si>
  <si>
    <t>水　　　路</t>
    <rPh sb="0" eb="1">
      <t>ミズ</t>
    </rPh>
    <rPh sb="4" eb="5">
      <t>ロ</t>
    </rPh>
    <phoneticPr fontId="2"/>
  </si>
  <si>
    <t>た  め　池</t>
    <rPh sb="5" eb="6">
      <t>イケ</t>
    </rPh>
    <phoneticPr fontId="2"/>
  </si>
  <si>
    <t>加重平均</t>
    <rPh sb="0" eb="2">
      <t>カジュウ</t>
    </rPh>
    <rPh sb="2" eb="4">
      <t>ヘイキン</t>
    </rPh>
    <phoneticPr fontId="2"/>
  </si>
  <si>
    <t>小　　　計</t>
    <rPh sb="0" eb="1">
      <t>ショウ</t>
    </rPh>
    <rPh sb="4" eb="5">
      <t>ケイ</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</si>
  <si>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</si>
  <si>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上記に揚げる土地以外の土地</t>
    <rPh sb="0" eb="2">
      <t>ジョウキ</t>
    </rPh>
    <rPh sb="3" eb="4">
      <t>ア</t>
    </rPh>
    <rPh sb="6" eb="8">
      <t>トチ</t>
    </rPh>
    <rPh sb="8" eb="10">
      <t>イガイ</t>
    </rPh>
    <rPh sb="11" eb="13">
      <t>トチ</t>
    </rPh>
    <phoneticPr fontId="2"/>
  </si>
  <si>
    <t>山　　　地</t>
    <rPh sb="0" eb="1">
      <t>ヤマ</t>
    </rPh>
    <rPh sb="4" eb="5">
      <t>チ</t>
    </rPh>
    <phoneticPr fontId="2"/>
  </si>
  <si>
    <t>合　　　計</t>
    <rPh sb="0" eb="1">
      <t>ゴウ</t>
    </rPh>
    <rPh sb="4" eb="5">
      <t>ケイ</t>
    </rPh>
    <phoneticPr fontId="2"/>
  </si>
  <si>
    <t>(－)の欄は記載不要</t>
    <rPh sb="4" eb="5">
      <t>ラン</t>
    </rPh>
    <rPh sb="6" eb="8">
      <t>キサイ</t>
    </rPh>
    <rPh sb="8" eb="10">
      <t>フヨウ</t>
    </rPh>
    <phoneticPr fontId="2"/>
  </si>
  <si>
    <t>④欄の合計</t>
    <rPh sb="1" eb="2">
      <t>ラン</t>
    </rPh>
    <rPh sb="3" eb="5">
      <t>ゴウケイ</t>
    </rPh>
    <phoneticPr fontId="2"/>
  </si>
  <si>
    <t xml:space="preserve"> ha</t>
    <phoneticPr fontId="2"/>
  </si>
  <si>
    <t xml:space="preserve">  0.1ha（1,000㎡）以上の場合、申請の対象</t>
    <rPh sb="15" eb="17">
      <t>イジョウ</t>
    </rPh>
    <rPh sb="18" eb="20">
      <t>バアイ</t>
    </rPh>
    <rPh sb="21" eb="23">
      <t>シンセイ</t>
    </rPh>
    <rPh sb="24" eb="26">
      <t>タイショウ</t>
    </rPh>
    <phoneticPr fontId="2"/>
  </si>
  <si>
    <t>行為前</t>
    <rPh sb="0" eb="2">
      <t>コウイ</t>
    </rPh>
    <rPh sb="2" eb="3">
      <t>マエ</t>
    </rPh>
    <phoneticPr fontId="2"/>
  </si>
  <si>
    <t>行為後</t>
    <rPh sb="0" eb="2">
      <t>コウイ</t>
    </rPh>
    <rPh sb="2" eb="3">
      <t>ゴ</t>
    </rPh>
    <phoneticPr fontId="2"/>
  </si>
  <si>
    <t>●</t>
    <phoneticPr fontId="2"/>
  </si>
  <si>
    <t>━</t>
    <phoneticPr fontId="2"/>
  </si>
  <si>
    <t>道路</t>
    <rPh sb="0" eb="2">
      <t>ドウロ</t>
    </rPh>
    <phoneticPr fontId="2"/>
  </si>
  <si>
    <t>宅地200㎡</t>
    <rPh sb="0" eb="2">
      <t>タクチ</t>
    </rPh>
    <phoneticPr fontId="2"/>
  </si>
  <si>
    <t>宅地180㎡</t>
    <rPh sb="0" eb="2">
      <t>タクチ</t>
    </rPh>
    <phoneticPr fontId="2"/>
  </si>
  <si>
    <t>170㎡</t>
    <phoneticPr fontId="2"/>
  </si>
  <si>
    <t>宅地1,120㎡（流出係数0.9）</t>
    <rPh sb="0" eb="2">
      <t>タクチ</t>
    </rPh>
    <rPh sb="9" eb="11">
      <t>リュウシュツ</t>
    </rPh>
    <rPh sb="11" eb="13">
      <t>ケイスウ</t>
    </rPh>
    <phoneticPr fontId="2"/>
  </si>
  <si>
    <t>道路　170㎡（流出係数0.9）</t>
    <rPh sb="0" eb="2">
      <t>ドウロ</t>
    </rPh>
    <rPh sb="8" eb="10">
      <t>リュウシュツ</t>
    </rPh>
    <rPh sb="10" eb="12">
      <t>ケイスウ</t>
    </rPh>
    <phoneticPr fontId="2"/>
  </si>
  <si>
    <t>宅地  190㎡（流出係数0.9）</t>
    <rPh sb="0" eb="2">
      <t>タクチ</t>
    </rPh>
    <rPh sb="9" eb="11">
      <t>リュウシュツ</t>
    </rPh>
    <rPh sb="11" eb="13">
      <t>ケイスウ</t>
    </rPh>
    <phoneticPr fontId="2"/>
  </si>
  <si>
    <t>耕地1,100㎡　</t>
    <rPh sb="0" eb="1">
      <t>コウ</t>
    </rPh>
    <rPh sb="1" eb="2">
      <t>チ</t>
    </rPh>
    <phoneticPr fontId="2"/>
  </si>
  <si>
    <t>宅地190㎡</t>
    <rPh sb="0" eb="2">
      <t>タクチ</t>
    </rPh>
    <phoneticPr fontId="2"/>
  </si>
  <si>
    <t>開発面積  ： 1,290㎡</t>
    <rPh sb="0" eb="2">
      <t>カイハツ</t>
    </rPh>
    <rPh sb="2" eb="4">
      <t>メンセキ</t>
    </rPh>
    <phoneticPr fontId="2"/>
  </si>
  <si>
    <t>３．</t>
    <phoneticPr fontId="2"/>
  </si>
  <si>
    <t>２．</t>
    <phoneticPr fontId="2"/>
  </si>
  <si>
    <t>使　　　用　　　方　　　法</t>
    <rPh sb="0" eb="1">
      <t>ツカ</t>
    </rPh>
    <rPh sb="4" eb="5">
      <t>ヨウ</t>
    </rPh>
    <rPh sb="8" eb="9">
      <t>カタ</t>
    </rPh>
    <rPh sb="12" eb="13">
      <t>ホウ</t>
    </rPh>
    <phoneticPr fontId="2"/>
  </si>
  <si>
    <t>４．</t>
    <phoneticPr fontId="2"/>
  </si>
  <si>
    <t>６．</t>
  </si>
  <si>
    <t>様式の内容は以下の通りです。</t>
    <rPh sb="0" eb="2">
      <t>ヨウシキ</t>
    </rPh>
    <rPh sb="3" eb="5">
      <t>ナイヨウ</t>
    </rPh>
    <rPh sb="6" eb="8">
      <t>イカ</t>
    </rPh>
    <rPh sb="9" eb="10">
      <t>トオ</t>
    </rPh>
    <phoneticPr fontId="2"/>
  </si>
  <si>
    <r>
      <t>（</t>
    </r>
    <r>
      <rPr>
        <u/>
        <sz val="11"/>
        <rFont val="ＭＳ Ｐゴシック"/>
        <family val="3"/>
        <charset val="128"/>
      </rPr>
      <t>※数値を入力すると自動計算されます。</t>
    </r>
    <r>
      <rPr>
        <sz val="11"/>
        <rFont val="ＭＳ Ｐゴシック"/>
        <family val="3"/>
        <charset val="128"/>
      </rPr>
      <t>）</t>
    </r>
    <rPh sb="2" eb="4">
      <t>スウチ</t>
    </rPh>
    <phoneticPr fontId="2"/>
  </si>
  <si>
    <t>条件（例示）↓↓↓↓↓↓↓↓↓↓↓↓</t>
    <rPh sb="0" eb="2">
      <t>ジョウケン</t>
    </rPh>
    <rPh sb="3" eb="4">
      <t>レイ</t>
    </rPh>
    <rPh sb="4" eb="5">
      <t>シメ</t>
    </rPh>
    <phoneticPr fontId="2"/>
  </si>
  <si>
    <t>1．</t>
    <phoneticPr fontId="2"/>
  </si>
  <si>
    <t>雨水浸透阻害行為許可の対象となるか判定</t>
    <rPh sb="17" eb="19">
      <t>ハンテイ</t>
    </rPh>
    <phoneticPr fontId="2"/>
  </si>
  <si>
    <t>阻害行為前後の平均流出係数を算出</t>
    <phoneticPr fontId="2"/>
  </si>
  <si>
    <t>阻害行為前の現況土地利用別面積を確認</t>
    <rPh sb="0" eb="2">
      <t>ソガイ</t>
    </rPh>
    <rPh sb="16" eb="18">
      <t>カクニン</t>
    </rPh>
    <phoneticPr fontId="2"/>
  </si>
  <si>
    <t>阻害行為後の計画土地利用別面積を確認</t>
    <rPh sb="0" eb="2">
      <t>ソガイ</t>
    </rPh>
    <rPh sb="4" eb="5">
      <t>アト</t>
    </rPh>
    <rPh sb="16" eb="18">
      <t>カクニン</t>
    </rPh>
    <phoneticPr fontId="2"/>
  </si>
  <si>
    <t>～計算シートの詳しい使用方法については、次ページの「使用方法」をご覧ください～</t>
    <rPh sb="1" eb="3">
      <t>ケイサン</t>
    </rPh>
    <rPh sb="7" eb="8">
      <t>クワ</t>
    </rPh>
    <rPh sb="10" eb="14">
      <t>シヨウホウホウ</t>
    </rPh>
    <rPh sb="20" eb="21">
      <t>ジ</t>
    </rPh>
    <rPh sb="26" eb="28">
      <t>シヨウ</t>
    </rPh>
    <rPh sb="28" eb="30">
      <t>ホウホウ</t>
    </rPh>
    <rPh sb="33" eb="34">
      <t>ラン</t>
    </rPh>
    <phoneticPr fontId="2"/>
  </si>
  <si>
    <t>調整池諸元</t>
    <rPh sb="0" eb="2">
      <t>チョウセイ</t>
    </rPh>
    <rPh sb="2" eb="3">
      <t>イケ</t>
    </rPh>
    <rPh sb="3" eb="5">
      <t>ショゲン</t>
    </rPh>
    <phoneticPr fontId="2"/>
  </si>
  <si>
    <t>放流口径（2段オリフィスの場合は、上・下段の雨諸元を記載）</t>
    <rPh sb="0" eb="2">
      <t>ホウリュウ</t>
    </rPh>
    <rPh sb="2" eb="4">
      <t>コウケイ</t>
    </rPh>
    <rPh sb="6" eb="7">
      <t>ダン</t>
    </rPh>
    <rPh sb="13" eb="15">
      <t>バアイ</t>
    </rPh>
    <rPh sb="17" eb="18">
      <t>ジョウ</t>
    </rPh>
    <rPh sb="19" eb="20">
      <t>シタ</t>
    </rPh>
    <rPh sb="20" eb="21">
      <t>ダン</t>
    </rPh>
    <rPh sb="22" eb="23">
      <t>アメ</t>
    </rPh>
    <rPh sb="23" eb="25">
      <t>ショゲン</t>
    </rPh>
    <rPh sb="26" eb="28">
      <t>キサイ</t>
    </rPh>
    <phoneticPr fontId="2"/>
  </si>
  <si>
    <t>下段</t>
    <rPh sb="0" eb="1">
      <t>シタ</t>
    </rPh>
    <rPh sb="1" eb="2">
      <t>ダン</t>
    </rPh>
    <phoneticPr fontId="2"/>
  </si>
  <si>
    <t>上段（２段オリフィスの場合）</t>
    <rPh sb="0" eb="2">
      <t>ジョウダン</t>
    </rPh>
    <rPh sb="4" eb="5">
      <t>ダン</t>
    </rPh>
    <rPh sb="11" eb="13">
      <t>バアイ</t>
    </rPh>
    <phoneticPr fontId="2"/>
  </si>
  <si>
    <t>直径</t>
    <rPh sb="0" eb="2">
      <t>チョッケイ</t>
    </rPh>
    <phoneticPr fontId="2"/>
  </si>
  <si>
    <t>幅</t>
    <rPh sb="0" eb="1">
      <t>ハバ</t>
    </rPh>
    <phoneticPr fontId="2"/>
  </si>
  <si>
    <t>管底位置（池底から）</t>
    <rPh sb="0" eb="1">
      <t>カン</t>
    </rPh>
    <rPh sb="1" eb="2">
      <t>ソコ</t>
    </rPh>
    <rPh sb="2" eb="4">
      <t>イチ</t>
    </rPh>
    <rPh sb="5" eb="6">
      <t>イケ</t>
    </rPh>
    <rPh sb="6" eb="7">
      <t>ソコ</t>
    </rPh>
    <phoneticPr fontId="2"/>
  </si>
  <si>
    <t>Ｈ</t>
    <phoneticPr fontId="2"/>
  </si>
  <si>
    <t>Ｖ</t>
    <phoneticPr fontId="2"/>
  </si>
  <si>
    <t>流出抑制施設諸元</t>
    <rPh sb="0" eb="2">
      <t>リュウシュツ</t>
    </rPh>
    <rPh sb="2" eb="4">
      <t>ヨクセイ</t>
    </rPh>
    <rPh sb="4" eb="6">
      <t>シセツ</t>
    </rPh>
    <rPh sb="6" eb="8">
      <t>ショゲン</t>
    </rPh>
    <phoneticPr fontId="2"/>
  </si>
  <si>
    <t>浸透施設諸元</t>
    <rPh sb="0" eb="2">
      <t>シントウ</t>
    </rPh>
    <rPh sb="2" eb="4">
      <t>シセツ</t>
    </rPh>
    <rPh sb="4" eb="6">
      <t>ショゲン</t>
    </rPh>
    <phoneticPr fontId="2"/>
  </si>
  <si>
    <t>浸透能力</t>
    <rPh sb="0" eb="2">
      <t>シントウ</t>
    </rPh>
    <rPh sb="2" eb="4">
      <t>ノウリョク</t>
    </rPh>
    <phoneticPr fontId="2"/>
  </si>
  <si>
    <t>【浸透マス】</t>
    <phoneticPr fontId="2"/>
  </si>
  <si>
    <t>【浸透トレンチ】</t>
    <phoneticPr fontId="2"/>
  </si>
  <si>
    <t>【透水性舗装】</t>
    <rPh sb="1" eb="4">
      <t>トウスイセイ</t>
    </rPh>
    <rPh sb="4" eb="6">
      <t>ホソウ</t>
    </rPh>
    <phoneticPr fontId="2"/>
  </si>
  <si>
    <t>【その他】</t>
    <rPh sb="3" eb="4">
      <t>タ</t>
    </rPh>
    <phoneticPr fontId="2"/>
  </si>
  <si>
    <t>比浸透量（㎡）</t>
    <rPh sb="0" eb="1">
      <t>ヒ</t>
    </rPh>
    <rPh sb="1" eb="3">
      <t>シントウ</t>
    </rPh>
    <rPh sb="3" eb="4">
      <t>リョウ</t>
    </rPh>
    <phoneticPr fontId="2"/>
  </si>
  <si>
    <t>単位設計浸透能（ｍ3/ｈｒ/m）</t>
    <phoneticPr fontId="2"/>
  </si>
  <si>
    <t>比浸透量（㎡）</t>
    <phoneticPr fontId="2"/>
  </si>
  <si>
    <t>単位設計浸透能（ｍ3/ｈｒ/㎡）</t>
    <phoneticPr fontId="2"/>
  </si>
  <si>
    <t>単位設計浸透能（ｍ3/ｈｒ/単位）</t>
    <phoneticPr fontId="2"/>
  </si>
  <si>
    <t>m3/s</t>
    <phoneticPr fontId="2"/>
  </si>
  <si>
    <t>飽和透水係数
（m/hr）</t>
    <rPh sb="0" eb="2">
      <t>ホウワ</t>
    </rPh>
    <rPh sb="2" eb="4">
      <t>トウスイ</t>
    </rPh>
    <rPh sb="4" eb="6">
      <t>ケイスウ</t>
    </rPh>
    <phoneticPr fontId="2"/>
  </si>
  <si>
    <t>飽和透水係数
（m/hr）</t>
    <phoneticPr fontId="2"/>
  </si>
  <si>
    <t>設置数量
（個）</t>
    <rPh sb="0" eb="2">
      <t>セッチ</t>
    </rPh>
    <rPh sb="2" eb="4">
      <t>スウリョウ</t>
    </rPh>
    <rPh sb="6" eb="7">
      <t>コ</t>
    </rPh>
    <phoneticPr fontId="2"/>
  </si>
  <si>
    <t>設置数量
（ｍ）</t>
    <phoneticPr fontId="2"/>
  </si>
  <si>
    <t>設置数量
（㎡）</t>
    <phoneticPr fontId="2"/>
  </si>
  <si>
    <t>設置数量
（単位）</t>
    <phoneticPr fontId="2"/>
  </si>
  <si>
    <t>影響係数</t>
    <rPh sb="0" eb="2">
      <t>エイキョウ</t>
    </rPh>
    <rPh sb="2" eb="4">
      <t>ケイスウ</t>
    </rPh>
    <phoneticPr fontId="2"/>
  </si>
  <si>
    <t>（1）</t>
    <phoneticPr fontId="2"/>
  </si>
  <si>
    <t>内容（１）</t>
    <rPh sb="0" eb="2">
      <t>ナイヨウ</t>
    </rPh>
    <phoneticPr fontId="2"/>
  </si>
  <si>
    <t>影響係数</t>
    <phoneticPr fontId="2"/>
  </si>
  <si>
    <t>内容（１）</t>
    <phoneticPr fontId="2"/>
  </si>
  <si>
    <t>（2）</t>
    <phoneticPr fontId="2"/>
  </si>
  <si>
    <t>内容（２）</t>
    <rPh sb="0" eb="2">
      <t>ナイヨウ</t>
    </rPh>
    <phoneticPr fontId="2"/>
  </si>
  <si>
    <t>内容（２）</t>
    <phoneticPr fontId="2"/>
  </si>
  <si>
    <t>（3）</t>
    <phoneticPr fontId="2"/>
  </si>
  <si>
    <t>内容（３）</t>
    <rPh sb="0" eb="2">
      <t>ナイヨウ</t>
    </rPh>
    <phoneticPr fontId="2"/>
  </si>
  <si>
    <t>内容（３）</t>
    <phoneticPr fontId="2"/>
  </si>
  <si>
    <t>空隙貯留量諸元</t>
    <rPh sb="0" eb="1">
      <t>クウ</t>
    </rPh>
    <rPh sb="1" eb="2">
      <t>スキ</t>
    </rPh>
    <rPh sb="2" eb="4">
      <t>チョリュウ</t>
    </rPh>
    <rPh sb="4" eb="5">
      <t>リョウ</t>
    </rPh>
    <rPh sb="5" eb="7">
      <t>ショゲン</t>
    </rPh>
    <phoneticPr fontId="2"/>
  </si>
  <si>
    <t>空隙貯留量</t>
    <rPh sb="0" eb="1">
      <t>クウ</t>
    </rPh>
    <rPh sb="1" eb="2">
      <t>スキ</t>
    </rPh>
    <rPh sb="2" eb="4">
      <t>チョリュウ</t>
    </rPh>
    <rPh sb="4" eb="5">
      <t>リョウ</t>
    </rPh>
    <phoneticPr fontId="2"/>
  </si>
  <si>
    <t>体積
（ｍ3）</t>
    <phoneticPr fontId="2"/>
  </si>
  <si>
    <t>m3</t>
    <phoneticPr fontId="2"/>
  </si>
  <si>
    <t>空隙率
（％）</t>
    <phoneticPr fontId="2"/>
  </si>
  <si>
    <t>最大流入量（行為後）</t>
    <rPh sb="0" eb="2">
      <t>サイダイ</t>
    </rPh>
    <rPh sb="2" eb="4">
      <t>リュウニュウ</t>
    </rPh>
    <rPh sb="4" eb="5">
      <t>リョウ</t>
    </rPh>
    <rPh sb="6" eb="8">
      <t>コウイ</t>
    </rPh>
    <rPh sb="8" eb="9">
      <t>アト</t>
    </rPh>
    <phoneticPr fontId="2"/>
  </si>
  <si>
    <t>最大放流量</t>
    <rPh sb="0" eb="2">
      <t>サイダイ</t>
    </rPh>
    <rPh sb="2" eb="4">
      <t>ホウリュウ</t>
    </rPh>
    <rPh sb="4" eb="5">
      <t>リョウ</t>
    </rPh>
    <phoneticPr fontId="2"/>
  </si>
  <si>
    <t>許容放流量</t>
    <rPh sb="0" eb="2">
      <t>キョヨウ</t>
    </rPh>
    <rPh sb="2" eb="4">
      <t>ホウリュウ</t>
    </rPh>
    <rPh sb="4" eb="5">
      <t>リョウ</t>
    </rPh>
    <phoneticPr fontId="2"/>
  </si>
  <si>
    <t>調節計算結果</t>
  </si>
  <si>
    <r>
      <t>単位設計浸透能（ｍ</t>
    </r>
    <r>
      <rPr>
        <vertAlign val="superscript"/>
        <sz val="11"/>
        <rFont val="ＭＳ Ｐゴシック"/>
        <family val="3"/>
        <charset val="128"/>
      </rPr>
      <t>3</t>
    </r>
    <r>
      <rPr>
        <sz val="11"/>
        <rFont val="ＭＳ Ｐゴシック"/>
        <family val="3"/>
        <charset val="128"/>
      </rPr>
      <t>/ｈｒ/個）</t>
    </r>
    <rPh sb="0" eb="2">
      <t>タンイ</t>
    </rPh>
    <rPh sb="2" eb="4">
      <t>セッケイ</t>
    </rPh>
    <rPh sb="4" eb="6">
      <t>シントウ</t>
    </rPh>
    <rPh sb="6" eb="7">
      <t>ノウ</t>
    </rPh>
    <rPh sb="14" eb="15">
      <t>コ</t>
    </rPh>
    <phoneticPr fontId="2"/>
  </si>
  <si>
    <t>様式－６</t>
    <phoneticPr fontId="2"/>
  </si>
  <si>
    <t>行  為  前 ：</t>
    <rPh sb="0" eb="1">
      <t>ギョウ</t>
    </rPh>
    <rPh sb="3" eb="4">
      <t>タメ</t>
    </rPh>
    <rPh sb="6" eb="7">
      <t>マエ</t>
    </rPh>
    <phoneticPr fontId="2"/>
  </si>
  <si>
    <t>耕地1,100㎡（流出係数0.2）</t>
    <phoneticPr fontId="2"/>
  </si>
  <si>
    <t>行  為  後 ：</t>
    <rPh sb="0" eb="1">
      <t>ギョウ</t>
    </rPh>
    <rPh sb="3" eb="4">
      <t>タメ</t>
    </rPh>
    <rPh sb="6" eb="7">
      <t>ゴ</t>
    </rPh>
    <phoneticPr fontId="2"/>
  </si>
  <si>
    <t>流出抑制施設の能力が必要対策量以上であるか判定</t>
    <rPh sb="0" eb="2">
      <t>リュウシュツ</t>
    </rPh>
    <rPh sb="2" eb="4">
      <t>ヨクセイ</t>
    </rPh>
    <rPh sb="21" eb="23">
      <t>ハンテイ</t>
    </rPh>
    <phoneticPr fontId="2"/>
  </si>
  <si>
    <r>
      <t>・</t>
    </r>
    <r>
      <rPr>
        <b/>
        <u/>
        <sz val="11"/>
        <rFont val="ＭＳ Ｐゴシック"/>
        <family val="3"/>
        <charset val="128"/>
      </rPr>
      <t>0２流出計算（QT-Sグラフ）</t>
    </r>
    <r>
      <rPr>
        <sz val="11"/>
        <rFont val="ＭＳ Ｐゴシック"/>
        <family val="3"/>
        <charset val="128"/>
      </rPr>
      <t>➡流出計算条件を選択し、「計算実行/再設定」ボタンを押下してください。</t>
    </r>
    <rPh sb="17" eb="19">
      <t>リュウシュツ</t>
    </rPh>
    <rPh sb="19" eb="21">
      <t>ケイサン</t>
    </rPh>
    <rPh sb="21" eb="23">
      <t>ジョウケン</t>
    </rPh>
    <rPh sb="24" eb="26">
      <t>センタク</t>
    </rPh>
    <rPh sb="34" eb="37">
      <t>サイセッテイ</t>
    </rPh>
    <rPh sb="42" eb="44">
      <t>オウカ</t>
    </rPh>
    <phoneticPr fontId="2"/>
  </si>
  <si>
    <t>（「【様式】許可申請図書」は『調整池容量計算システムについて』→『許可申請図書様式集』から保存可能です。）</t>
    <rPh sb="3" eb="5">
      <t>ヨウシキ</t>
    </rPh>
    <rPh sb="6" eb="8">
      <t>キョカ</t>
    </rPh>
    <rPh sb="8" eb="10">
      <t>シンセイ</t>
    </rPh>
    <rPh sb="10" eb="12">
      <t>トショ</t>
    </rPh>
    <rPh sb="45" eb="47">
      <t>ホゾン</t>
    </rPh>
    <rPh sb="47" eb="49">
      <t>カノウ</t>
    </rPh>
    <phoneticPr fontId="2"/>
  </si>
  <si>
    <t>「ユーザーマニュアル」を参考にしながら、以下のシートを作成してください。</t>
    <phoneticPr fontId="2"/>
  </si>
  <si>
    <t>Q</t>
    <phoneticPr fontId="2"/>
  </si>
  <si>
    <t>ポンプ諸元(ポンプ排水を用いた場合)</t>
    <rPh sb="3" eb="5">
      <t>ショゲン</t>
    </rPh>
    <rPh sb="9" eb="11">
      <t>ハイスイ</t>
    </rPh>
    <rPh sb="12" eb="13">
      <t>モチ</t>
    </rPh>
    <rPh sb="15" eb="17">
      <t>バアイ</t>
    </rPh>
    <phoneticPr fontId="2"/>
  </si>
  <si>
    <t>調整池諸元</t>
    <rPh sb="0" eb="3">
      <t>チョウセイチ</t>
    </rPh>
    <rPh sb="3" eb="5">
      <t>ショゲン</t>
    </rPh>
    <phoneticPr fontId="2"/>
  </si>
  <si>
    <t>考え方</t>
  </si>
  <si>
    <t>●雨水浸透阻害行為とは、雨水の流出量を現状より悪化させる行為（行為前後で雨水流出量が増加する行為）をいいます。行為後においても、行為前より雨水流出量を増加させないように抑制するという「現状非悪化」が基本的な考え方です。</t>
    <phoneticPr fontId="30"/>
  </si>
  <si>
    <t>●現況及び計画の土地利用形態は、図面・写真により、実際の利用形態から判断します。</t>
    <phoneticPr fontId="30"/>
  </si>
  <si>
    <t>土地利用の判別</t>
    <rPh sb="0" eb="2">
      <t>トチ</t>
    </rPh>
    <rPh sb="2" eb="4">
      <t>リヨウ</t>
    </rPh>
    <rPh sb="5" eb="7">
      <t>ハンベツ</t>
    </rPh>
    <phoneticPr fontId="30"/>
  </si>
  <si>
    <t>土地利用の形態</t>
    <rPh sb="0" eb="2">
      <t>トチ</t>
    </rPh>
    <rPh sb="2" eb="4">
      <t>リヨウ</t>
    </rPh>
    <rPh sb="5" eb="7">
      <t>ケイタイ</t>
    </rPh>
    <phoneticPr fontId="30"/>
  </si>
  <si>
    <t>定　義</t>
    <rPh sb="0" eb="1">
      <t>サダム</t>
    </rPh>
    <rPh sb="2" eb="3">
      <t>ギ</t>
    </rPh>
    <phoneticPr fontId="30"/>
  </si>
  <si>
    <t>留　意　事　項</t>
    <rPh sb="0" eb="1">
      <t>トメ</t>
    </rPh>
    <rPh sb="2" eb="3">
      <t>イ</t>
    </rPh>
    <rPh sb="4" eb="5">
      <t>コト</t>
    </rPh>
    <rPh sb="6" eb="7">
      <t>コウ</t>
    </rPh>
    <phoneticPr fontId="30"/>
  </si>
  <si>
    <t>宅　地　等　に　該　当　す　る　土　地　</t>
    <rPh sb="0" eb="1">
      <t>タク</t>
    </rPh>
    <rPh sb="2" eb="3">
      <t>チ</t>
    </rPh>
    <rPh sb="4" eb="5">
      <t>トウ</t>
    </rPh>
    <rPh sb="8" eb="9">
      <t>ガイ</t>
    </rPh>
    <rPh sb="10" eb="11">
      <t>トウ</t>
    </rPh>
    <rPh sb="16" eb="17">
      <t>ト</t>
    </rPh>
    <rPh sb="18" eb="19">
      <t>チ</t>
    </rPh>
    <phoneticPr fontId="30"/>
  </si>
  <si>
    <t>①　宅地</t>
    <rPh sb="2" eb="4">
      <t>タクチ</t>
    </rPh>
    <phoneticPr fontId="30"/>
  </si>
  <si>
    <t>宅地は、建物の屋根面積のほかに、庭等も含めた一団をもって宅地とする。</t>
    <rPh sb="0" eb="2">
      <t>タクチ</t>
    </rPh>
    <rPh sb="4" eb="6">
      <t>タテモノ</t>
    </rPh>
    <rPh sb="7" eb="9">
      <t>ヤネ</t>
    </rPh>
    <rPh sb="9" eb="11">
      <t>メンセキ</t>
    </rPh>
    <rPh sb="16" eb="17">
      <t>ニワ</t>
    </rPh>
    <rPh sb="17" eb="18">
      <t>トウ</t>
    </rPh>
    <rPh sb="19" eb="20">
      <t>フク</t>
    </rPh>
    <rPh sb="22" eb="24">
      <t>イチダン</t>
    </rPh>
    <rPh sb="28" eb="30">
      <t>タクチ</t>
    </rPh>
    <phoneticPr fontId="30"/>
  </si>
  <si>
    <t>②　池沼</t>
    <rPh sb="2" eb="3">
      <t>イケ</t>
    </rPh>
    <rPh sb="3" eb="4">
      <t>ヌマ</t>
    </rPh>
    <phoneticPr fontId="30"/>
  </si>
  <si>
    <t>常時、又は一時的に水面を有する池沼をいう。</t>
    <rPh sb="0" eb="2">
      <t>ジョウジ</t>
    </rPh>
    <rPh sb="3" eb="4">
      <t>マタ</t>
    </rPh>
    <rPh sb="5" eb="8">
      <t>イチジテキ</t>
    </rPh>
    <rPh sb="9" eb="11">
      <t>スイメン</t>
    </rPh>
    <rPh sb="12" eb="13">
      <t>ユウ</t>
    </rPh>
    <rPh sb="15" eb="16">
      <t>イケ</t>
    </rPh>
    <rPh sb="16" eb="17">
      <t>ヌマ</t>
    </rPh>
    <phoneticPr fontId="30"/>
  </si>
  <si>
    <t>池沼の範囲は、池沼を形成する連続した斜面、壁面（直接流出となるエリア）の頂上までの範囲及び貯留に供する土提等がある場合は、それら施設敷地一体を含めた範囲とする。</t>
    <rPh sb="0" eb="1">
      <t>イケ</t>
    </rPh>
    <rPh sb="1" eb="2">
      <t>ヌマ</t>
    </rPh>
    <rPh sb="3" eb="5">
      <t>ハンイ</t>
    </rPh>
    <rPh sb="7" eb="8">
      <t>イケ</t>
    </rPh>
    <rPh sb="8" eb="9">
      <t>ヌマ</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rPh sb="43" eb="44">
      <t>オヨ</t>
    </rPh>
    <rPh sb="45" eb="47">
      <t>チョリュウ</t>
    </rPh>
    <rPh sb="48" eb="49">
      <t>キョウ</t>
    </rPh>
    <rPh sb="51" eb="53">
      <t>ツチテイ</t>
    </rPh>
    <rPh sb="53" eb="54">
      <t>トウ</t>
    </rPh>
    <rPh sb="57" eb="59">
      <t>バアイ</t>
    </rPh>
    <rPh sb="64" eb="66">
      <t>シセツ</t>
    </rPh>
    <rPh sb="66" eb="68">
      <t>シキチ</t>
    </rPh>
    <rPh sb="68" eb="70">
      <t>イッタイ</t>
    </rPh>
    <rPh sb="71" eb="72">
      <t>フク</t>
    </rPh>
    <rPh sb="74" eb="76">
      <t>ハンイ</t>
    </rPh>
    <phoneticPr fontId="30"/>
  </si>
  <si>
    <t>③　水路</t>
    <rPh sb="2" eb="4">
      <t>スイロ</t>
    </rPh>
    <phoneticPr fontId="30"/>
  </si>
  <si>
    <t>水路の範囲は、水路を形成する連続した斜面、壁面（直接流出となるエリア）の頂上までの範囲とする。</t>
    <rPh sb="0" eb="2">
      <t>スイロ</t>
    </rPh>
    <rPh sb="3" eb="5">
      <t>ハンイ</t>
    </rPh>
    <rPh sb="7" eb="9">
      <t>スイロ</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phoneticPr fontId="30"/>
  </si>
  <si>
    <t>④　ため池</t>
    <rPh sb="4" eb="5">
      <t>イケ</t>
    </rPh>
    <phoneticPr fontId="30"/>
  </si>
  <si>
    <t>常時、又は一時的に水面を有するため池をいう。</t>
    <rPh sb="0" eb="2">
      <t>ジョウジ</t>
    </rPh>
    <rPh sb="3" eb="4">
      <t>マタ</t>
    </rPh>
    <rPh sb="5" eb="8">
      <t>イチジテキ</t>
    </rPh>
    <rPh sb="9" eb="11">
      <t>スイメン</t>
    </rPh>
    <rPh sb="12" eb="13">
      <t>ユウ</t>
    </rPh>
    <rPh sb="17" eb="18">
      <t>イケ</t>
    </rPh>
    <phoneticPr fontId="30"/>
  </si>
  <si>
    <t>ため池の範囲は、ため池を形成する連続した斜面、壁面（直接流出となるエリア）の頂上までの範囲及び貯留に供する土提等がある場合はそれら施設敷地一体を含めた範囲とする。</t>
    <rPh sb="2" eb="3">
      <t>イケ</t>
    </rPh>
    <rPh sb="4" eb="6">
      <t>ハンイ</t>
    </rPh>
    <rPh sb="10" eb="11">
      <t>イケ</t>
    </rPh>
    <rPh sb="12" eb="14">
      <t>ケイセイ</t>
    </rPh>
    <rPh sb="16" eb="18">
      <t>レンゾク</t>
    </rPh>
    <rPh sb="20" eb="22">
      <t>シャメン</t>
    </rPh>
    <rPh sb="23" eb="25">
      <t>ヘキメン</t>
    </rPh>
    <rPh sb="26" eb="28">
      <t>チョクセツ</t>
    </rPh>
    <rPh sb="28" eb="30">
      <t>リュウシュツ</t>
    </rPh>
    <rPh sb="38" eb="40">
      <t>チョウジョウ</t>
    </rPh>
    <rPh sb="43" eb="45">
      <t>ハンイ</t>
    </rPh>
    <rPh sb="45" eb="46">
      <t>オヨ</t>
    </rPh>
    <rPh sb="47" eb="49">
      <t>チョリュウ</t>
    </rPh>
    <rPh sb="50" eb="51">
      <t>キョウ</t>
    </rPh>
    <rPh sb="53" eb="54">
      <t>ド</t>
    </rPh>
    <rPh sb="54" eb="55">
      <t>テイ</t>
    </rPh>
    <rPh sb="55" eb="56">
      <t>トウ</t>
    </rPh>
    <rPh sb="59" eb="61">
      <t>バアイ</t>
    </rPh>
    <rPh sb="65" eb="67">
      <t>シセツ</t>
    </rPh>
    <rPh sb="67" eb="69">
      <t>シキチ</t>
    </rPh>
    <rPh sb="69" eb="71">
      <t>イッタイ</t>
    </rPh>
    <rPh sb="72" eb="73">
      <t>フク</t>
    </rPh>
    <rPh sb="75" eb="77">
      <t>ハンイ</t>
    </rPh>
    <phoneticPr fontId="30"/>
  </si>
  <si>
    <t>⑤⑥　道路</t>
    <rPh sb="3" eb="5">
      <t>ドウロ</t>
    </rPh>
    <phoneticPr fontId="30"/>
  </si>
  <si>
    <t>法面は区分し整理する。</t>
    <rPh sb="0" eb="1">
      <t>ノリ</t>
    </rPh>
    <rPh sb="1" eb="2">
      <t>メン</t>
    </rPh>
    <rPh sb="3" eb="5">
      <t>クブン</t>
    </rPh>
    <rPh sb="6" eb="8">
      <t>セイリ</t>
    </rPh>
    <phoneticPr fontId="30"/>
  </si>
  <si>
    <t>⑨⑩　飛行場</t>
    <rPh sb="3" eb="6">
      <t>ヒコウジョウ</t>
    </rPh>
    <phoneticPr fontId="30"/>
  </si>
  <si>
    <t>飛行場は、空港・ヘリポート等（飛行場の外に設置された航空保安施設の敷地を含む）をいう。</t>
    <rPh sb="0" eb="3">
      <t>ヒコウジョウ</t>
    </rPh>
    <rPh sb="5" eb="7">
      <t>クウコウ</t>
    </rPh>
    <rPh sb="13" eb="14">
      <t>トウ</t>
    </rPh>
    <rPh sb="15" eb="18">
      <t>ヒコウジョウ</t>
    </rPh>
    <rPh sb="19" eb="20">
      <t>ソト</t>
    </rPh>
    <rPh sb="21" eb="23">
      <t>セッチ</t>
    </rPh>
    <rPh sb="26" eb="28">
      <t>コウクウ</t>
    </rPh>
    <rPh sb="28" eb="30">
      <t>ホアン</t>
    </rPh>
    <rPh sb="30" eb="32">
      <t>シセツ</t>
    </rPh>
    <rPh sb="33" eb="35">
      <t>シキチ</t>
    </rPh>
    <rPh sb="36" eb="37">
      <t>フク</t>
    </rPh>
    <phoneticPr fontId="30"/>
  </si>
  <si>
    <t>コンクリート等の不浸透性の材料で覆われた土地（法面は含まず）をいう。</t>
    <rPh sb="6" eb="7">
      <t>トウ</t>
    </rPh>
    <rPh sb="8" eb="9">
      <t>フ</t>
    </rPh>
    <rPh sb="9" eb="12">
      <t>シントウセイ</t>
    </rPh>
    <rPh sb="13" eb="15">
      <t>ザイリョウ</t>
    </rPh>
    <rPh sb="16" eb="17">
      <t>オオ</t>
    </rPh>
    <rPh sb="20" eb="21">
      <t>ト</t>
    </rPh>
    <rPh sb="21" eb="22">
      <t>チ</t>
    </rPh>
    <rPh sb="23" eb="24">
      <t>ノリ</t>
    </rPh>
    <rPh sb="24" eb="25">
      <t>メン</t>
    </rPh>
    <rPh sb="26" eb="27">
      <t>フク</t>
    </rPh>
    <phoneticPr fontId="30"/>
  </si>
  <si>
    <t>コンクリート等の不浸透性の材料で覆われた法面をいう。</t>
    <rPh sb="6" eb="7">
      <t>トウ</t>
    </rPh>
    <rPh sb="8" eb="9">
      <t>フ</t>
    </rPh>
    <rPh sb="9" eb="12">
      <t>シントウセイ</t>
    </rPh>
    <rPh sb="13" eb="15">
      <t>ザイリョウ</t>
    </rPh>
    <rPh sb="16" eb="17">
      <t>オオ</t>
    </rPh>
    <rPh sb="20" eb="21">
      <t>ホウ</t>
    </rPh>
    <rPh sb="21" eb="22">
      <t>メン</t>
    </rPh>
    <phoneticPr fontId="30"/>
  </si>
  <si>
    <t>ゴルフ場の敷地すべてではなく、当該排水施設の集水範囲の対象となる区域の土地をいう。</t>
    <rPh sb="3" eb="4">
      <t>ジョウ</t>
    </rPh>
    <rPh sb="5" eb="7">
      <t>シキチ</t>
    </rPh>
    <rPh sb="15" eb="17">
      <t>トウガイ</t>
    </rPh>
    <rPh sb="17" eb="19">
      <t>ハイスイ</t>
    </rPh>
    <rPh sb="19" eb="21">
      <t>シセツ</t>
    </rPh>
    <rPh sb="22" eb="23">
      <t>シュウ</t>
    </rPh>
    <rPh sb="23" eb="24">
      <t>スイ</t>
    </rPh>
    <rPh sb="24" eb="26">
      <t>ハンイ</t>
    </rPh>
    <rPh sb="27" eb="29">
      <t>タイショウ</t>
    </rPh>
    <rPh sb="32" eb="34">
      <t>クイキ</t>
    </rPh>
    <rPh sb="35" eb="37">
      <t>トチ</t>
    </rPh>
    <phoneticPr fontId="30"/>
  </si>
  <si>
    <t>「雨水を排水するための排水施設」がない場合は、この区分の対象とならない。敷地のうち、排水施設に集水される範囲が対象となる。</t>
    <rPh sb="1" eb="3">
      <t>ウスイ</t>
    </rPh>
    <rPh sb="4" eb="6">
      <t>ハイスイ</t>
    </rPh>
    <rPh sb="11" eb="13">
      <t>ハイスイ</t>
    </rPh>
    <rPh sb="13" eb="15">
      <t>シセツ</t>
    </rPh>
    <rPh sb="19" eb="21">
      <t>バアイ</t>
    </rPh>
    <rPh sb="25" eb="27">
      <t>クブン</t>
    </rPh>
    <rPh sb="28" eb="30">
      <t>タイショウ</t>
    </rPh>
    <rPh sb="36" eb="38">
      <t>シキチ</t>
    </rPh>
    <rPh sb="42" eb="44">
      <t>ハイスイ</t>
    </rPh>
    <rPh sb="44" eb="46">
      <t>シセツ</t>
    </rPh>
    <rPh sb="47" eb="48">
      <t>シュウ</t>
    </rPh>
    <rPh sb="48" eb="49">
      <t>スイ</t>
    </rPh>
    <rPh sb="52" eb="54">
      <t>ハンイ</t>
    </rPh>
    <rPh sb="55" eb="57">
      <t>タイショウ</t>
    </rPh>
    <phoneticPr fontId="30"/>
  </si>
  <si>
    <t>運動場の敷地すべてではなく、排水施設の集水範囲の対象となる区域の土地をいう。</t>
    <rPh sb="0" eb="3">
      <t>ウンドウジョウ</t>
    </rPh>
    <rPh sb="4" eb="6">
      <t>シキチ</t>
    </rPh>
    <rPh sb="14" eb="16">
      <t>ハイスイ</t>
    </rPh>
    <rPh sb="16" eb="18">
      <t>シセツ</t>
    </rPh>
    <rPh sb="19" eb="20">
      <t>シュウ</t>
    </rPh>
    <rPh sb="20" eb="21">
      <t>スイ</t>
    </rPh>
    <rPh sb="21" eb="23">
      <t>ハンイ</t>
    </rPh>
    <rPh sb="24" eb="26">
      <t>タイショウ</t>
    </rPh>
    <rPh sb="29" eb="31">
      <t>クイキ</t>
    </rPh>
    <rPh sb="32" eb="33">
      <t>ト</t>
    </rPh>
    <rPh sb="33" eb="34">
      <t>チ</t>
    </rPh>
    <phoneticPr fontId="30"/>
  </si>
  <si>
    <t>「雨水を排水するための排水施設」がない場合は、この区分の対象とならない。敷地のうち、排水施設に集水される範囲が対象となる。</t>
    <phoneticPr fontId="30"/>
  </si>
  <si>
    <t>建築物が建築できる程度、又は通常車両等が容易に走行できる程度に締め固められた土地（排水施設が設置されたゴルフ場、運動場等を除く）をいう。
　施工段階で締め固められた土地であっても、耕起が行われることによって通常車両等が容易に走行できる程度までは締め固められていない状態のものは、締め固められた土地に該当しない。</t>
    <rPh sb="0" eb="3">
      <t>ケンチクブツ</t>
    </rPh>
    <rPh sb="4" eb="6">
      <t>ケンチク</t>
    </rPh>
    <rPh sb="9" eb="11">
      <t>テイド</t>
    </rPh>
    <rPh sb="12" eb="13">
      <t>マタ</t>
    </rPh>
    <rPh sb="14" eb="16">
      <t>ツウジョウ</t>
    </rPh>
    <rPh sb="16" eb="18">
      <t>シャリョウ</t>
    </rPh>
    <rPh sb="18" eb="19">
      <t>トウ</t>
    </rPh>
    <rPh sb="20" eb="22">
      <t>ヨウイ</t>
    </rPh>
    <rPh sb="23" eb="25">
      <t>ソウコウ</t>
    </rPh>
    <rPh sb="28" eb="30">
      <t>テイド</t>
    </rPh>
    <rPh sb="31" eb="32">
      <t>シ</t>
    </rPh>
    <rPh sb="33" eb="34">
      <t>カタ</t>
    </rPh>
    <rPh sb="38" eb="40">
      <t>トチ</t>
    </rPh>
    <rPh sb="41" eb="43">
      <t>ハイスイ</t>
    </rPh>
    <rPh sb="43" eb="45">
      <t>シセツ</t>
    </rPh>
    <rPh sb="46" eb="48">
      <t>セッチ</t>
    </rPh>
    <rPh sb="54" eb="55">
      <t>ジョウ</t>
    </rPh>
    <rPh sb="56" eb="59">
      <t>ウンドウジョウ</t>
    </rPh>
    <rPh sb="59" eb="60">
      <t>トウ</t>
    </rPh>
    <rPh sb="61" eb="62">
      <t>ノゾ</t>
    </rPh>
    <rPh sb="70" eb="72">
      <t>シコウ</t>
    </rPh>
    <rPh sb="72" eb="74">
      <t>ダンカイ</t>
    </rPh>
    <rPh sb="75" eb="76">
      <t>シ</t>
    </rPh>
    <rPh sb="77" eb="78">
      <t>カタ</t>
    </rPh>
    <rPh sb="82" eb="84">
      <t>トチ</t>
    </rPh>
    <rPh sb="90" eb="91">
      <t>コウ</t>
    </rPh>
    <rPh sb="91" eb="92">
      <t>キ</t>
    </rPh>
    <rPh sb="93" eb="94">
      <t>オコナ</t>
    </rPh>
    <rPh sb="103" eb="105">
      <t>ツウジョウ</t>
    </rPh>
    <rPh sb="105" eb="107">
      <t>シャリョウ</t>
    </rPh>
    <rPh sb="107" eb="108">
      <t>トウ</t>
    </rPh>
    <rPh sb="109" eb="111">
      <t>ヨウイ</t>
    </rPh>
    <rPh sb="112" eb="114">
      <t>ソウコウ</t>
    </rPh>
    <rPh sb="117" eb="119">
      <t>テイド</t>
    </rPh>
    <rPh sb="122" eb="123">
      <t>シ</t>
    </rPh>
    <rPh sb="124" eb="125">
      <t>カタ</t>
    </rPh>
    <rPh sb="132" eb="134">
      <t>ジョウタイ</t>
    </rPh>
    <rPh sb="139" eb="140">
      <t>シ</t>
    </rPh>
    <rPh sb="141" eb="142">
      <t>カタ</t>
    </rPh>
    <rPh sb="146" eb="148">
      <t>トチ</t>
    </rPh>
    <rPh sb="149" eb="151">
      <t>ガイトウ</t>
    </rPh>
    <phoneticPr fontId="30"/>
  </si>
  <si>
    <t>平均勾配が１０％以上の土地（山地、林地、原野）をいう。</t>
    <rPh sb="0" eb="2">
      <t>ヘイキン</t>
    </rPh>
    <rPh sb="2" eb="4">
      <t>コウバイ</t>
    </rPh>
    <rPh sb="8" eb="10">
      <t>イジョウ</t>
    </rPh>
    <rPh sb="11" eb="12">
      <t>ト</t>
    </rPh>
    <rPh sb="12" eb="13">
      <t>チ</t>
    </rPh>
    <rPh sb="14" eb="16">
      <t>サンチ</t>
    </rPh>
    <rPh sb="17" eb="19">
      <t>リンチ</t>
    </rPh>
    <rPh sb="20" eb="22">
      <t>ゲンヤ</t>
    </rPh>
    <phoneticPr fontId="30"/>
  </si>
  <si>
    <t>平均勾配の設定は、エリア内の地形図で一つの斜面を構成するエリアを設定し、次にその斜面の最大標高と最小標高を直線で結ぶ平均勾配を算出し、判断する。
　他の区分（①～⑮、⑰、⑱）以外の土地で、平均勾配１０％以上の土地をいう。</t>
    <rPh sb="0" eb="2">
      <t>ヘイキン</t>
    </rPh>
    <rPh sb="2" eb="4">
      <t>コウバイ</t>
    </rPh>
    <rPh sb="5" eb="7">
      <t>セッテイ</t>
    </rPh>
    <rPh sb="12" eb="13">
      <t>ナイ</t>
    </rPh>
    <rPh sb="14" eb="17">
      <t>チケイズ</t>
    </rPh>
    <rPh sb="18" eb="19">
      <t>ヒト</t>
    </rPh>
    <rPh sb="21" eb="23">
      <t>シャメン</t>
    </rPh>
    <rPh sb="24" eb="26">
      <t>コウセイ</t>
    </rPh>
    <rPh sb="32" eb="34">
      <t>セッテイ</t>
    </rPh>
    <rPh sb="36" eb="37">
      <t>ツギ</t>
    </rPh>
    <rPh sb="40" eb="42">
      <t>シャメン</t>
    </rPh>
    <rPh sb="43" eb="45">
      <t>サイダイ</t>
    </rPh>
    <rPh sb="45" eb="47">
      <t>ヒョウコウ</t>
    </rPh>
    <rPh sb="48" eb="50">
      <t>サイショウ</t>
    </rPh>
    <rPh sb="50" eb="52">
      <t>ヒョウコウ</t>
    </rPh>
    <rPh sb="53" eb="55">
      <t>チョクセン</t>
    </rPh>
    <rPh sb="56" eb="57">
      <t>ムス</t>
    </rPh>
    <rPh sb="58" eb="60">
      <t>ヘイキン</t>
    </rPh>
    <rPh sb="60" eb="62">
      <t>コウバイ</t>
    </rPh>
    <rPh sb="63" eb="65">
      <t>サンシュツ</t>
    </rPh>
    <rPh sb="67" eb="69">
      <t>ハンダン</t>
    </rPh>
    <rPh sb="74" eb="75">
      <t>タ</t>
    </rPh>
    <rPh sb="76" eb="78">
      <t>クブン</t>
    </rPh>
    <rPh sb="87" eb="89">
      <t>イガイ</t>
    </rPh>
    <rPh sb="90" eb="92">
      <t>トチ</t>
    </rPh>
    <rPh sb="94" eb="96">
      <t>ヘイキン</t>
    </rPh>
    <rPh sb="96" eb="98">
      <t>コウバイ</t>
    </rPh>
    <rPh sb="101" eb="103">
      <t>イジョウ</t>
    </rPh>
    <rPh sb="104" eb="106">
      <t>トチ</t>
    </rPh>
    <phoneticPr fontId="30"/>
  </si>
  <si>
    <t>人工的に造成され、植生に覆われた法面をいう。</t>
    <rPh sb="0" eb="3">
      <t>ジンコウテキ</t>
    </rPh>
    <rPh sb="4" eb="6">
      <t>ゾウセイ</t>
    </rPh>
    <rPh sb="9" eb="11">
      <t>ショクセイ</t>
    </rPh>
    <rPh sb="12" eb="13">
      <t>オオ</t>
    </rPh>
    <rPh sb="16" eb="17">
      <t>ノリ</t>
    </rPh>
    <rPh sb="17" eb="18">
      <t>メン</t>
    </rPh>
    <phoneticPr fontId="30"/>
  </si>
  <si>
    <t>平均勾配が１０％未満で、一体的に林、又は草地等を形成している土地（山地、林地、原野）をいう。</t>
    <rPh sb="0" eb="2">
      <t>ヘイキン</t>
    </rPh>
    <rPh sb="2" eb="4">
      <t>コウバイ</t>
    </rPh>
    <rPh sb="8" eb="10">
      <t>ミマン</t>
    </rPh>
    <rPh sb="12" eb="15">
      <t>イッタイテキ</t>
    </rPh>
    <rPh sb="16" eb="17">
      <t>ハヤシ</t>
    </rPh>
    <rPh sb="18" eb="19">
      <t>マタ</t>
    </rPh>
    <rPh sb="20" eb="22">
      <t>クサチ</t>
    </rPh>
    <rPh sb="22" eb="23">
      <t>トウ</t>
    </rPh>
    <rPh sb="24" eb="26">
      <t>ケイセイ</t>
    </rPh>
    <rPh sb="30" eb="32">
      <t>トチ</t>
    </rPh>
    <rPh sb="33" eb="35">
      <t>サンチ</t>
    </rPh>
    <rPh sb="36" eb="38">
      <t>リンチ</t>
    </rPh>
    <rPh sb="39" eb="41">
      <t>ゲンヤ</t>
    </rPh>
    <phoneticPr fontId="30"/>
  </si>
  <si>
    <t>耕作の目的に供される土地（水田〈灌漑中であるか否かを問わない〉を含む）をいう。　</t>
  </si>
  <si>
    <t>その他土地からの流出雨水量を増加させる
おそれのある行為に係る土地</t>
    <phoneticPr fontId="2"/>
  </si>
  <si>
    <t>舗装された土地</t>
    <rPh sb="0" eb="2">
      <t>ホソウ</t>
    </rPh>
    <rPh sb="5" eb="7">
      <t>トチ</t>
    </rPh>
    <phoneticPr fontId="30"/>
  </si>
  <si>
    <t>上記に揚げる土地以外の土地</t>
    <phoneticPr fontId="2"/>
  </si>
  <si>
    <t>道路の範囲は、路肩から路肩までの範囲のほか、歩道、植樹帯、道路付帯施設が含まれる。
法面は区分し整理する。</t>
    <rPh sb="0" eb="2">
      <t>ドウロ</t>
    </rPh>
    <rPh sb="3" eb="5">
      <t>ハンイ</t>
    </rPh>
    <rPh sb="7" eb="9">
      <t>ロカタ</t>
    </rPh>
    <rPh sb="11" eb="13">
      <t>ロカタ</t>
    </rPh>
    <rPh sb="16" eb="18">
      <t>ハンイ</t>
    </rPh>
    <rPh sb="22" eb="24">
      <t>ホドウ</t>
    </rPh>
    <rPh sb="25" eb="27">
      <t>ショクジュ</t>
    </rPh>
    <rPh sb="27" eb="28">
      <t>タイ</t>
    </rPh>
    <rPh sb="29" eb="31">
      <t>ドウロ</t>
    </rPh>
    <rPh sb="31" eb="33">
      <t>フタイ</t>
    </rPh>
    <rPh sb="33" eb="35">
      <t>シセツ</t>
    </rPh>
    <rPh sb="36" eb="37">
      <t>フク</t>
    </rPh>
    <rPh sb="42" eb="43">
      <t>ノリ</t>
    </rPh>
    <rPh sb="43" eb="44">
      <t>メン</t>
    </rPh>
    <rPh sb="45" eb="47">
      <t>クブン</t>
    </rPh>
    <rPh sb="48" eb="50">
      <t>セイリ</t>
    </rPh>
    <phoneticPr fontId="30"/>
  </si>
  <si>
    <t>3．</t>
  </si>
  <si>
    <t>2．</t>
    <phoneticPr fontId="2"/>
  </si>
  <si>
    <t>4．</t>
    <phoneticPr fontId="2"/>
  </si>
  <si>
    <t>5．</t>
    <phoneticPr fontId="2"/>
  </si>
  <si>
    <t>6．</t>
    <phoneticPr fontId="2"/>
  </si>
  <si>
    <t>7．</t>
    <phoneticPr fontId="2"/>
  </si>
  <si>
    <t>8．</t>
    <phoneticPr fontId="2"/>
  </si>
  <si>
    <t>9．</t>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</si>
  <si>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様式－２</t>
    </r>
    <r>
      <rPr>
        <sz val="11"/>
        <rFont val="ＭＳ Ｐゴシック"/>
        <family val="3"/>
        <charset val="128"/>
      </rPr>
      <t>に行為後の計画土地利用別面積を入力します。（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8" eb="10">
      <t>ヨウシキ</t>
    </rPh>
    <rPh sb="13" eb="15">
      <t>コウイ</t>
    </rPh>
    <rPh sb="15" eb="16">
      <t>ゴ</t>
    </rPh>
    <rPh sb="17" eb="19">
      <t>ケイカク</t>
    </rPh>
    <rPh sb="19" eb="21">
      <t>トチ</t>
    </rPh>
    <rPh sb="21" eb="23">
      <t>リヨウ</t>
    </rPh>
    <rPh sb="23" eb="24">
      <t>ベツ</t>
    </rPh>
    <rPh sb="24" eb="26">
      <t>メンセキ</t>
    </rPh>
    <rPh sb="27" eb="29">
      <t>ニュウリョク</t>
    </rPh>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</si>
  <si>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様式－１</t>
    </r>
    <r>
      <rPr>
        <sz val="11"/>
        <rFont val="ＭＳ Ｐゴシック"/>
        <family val="3"/>
        <charset val="128"/>
      </rPr>
      <t>に行為前の現況土地利用別面積を入力します。（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0" eb="3">
      <t>ハンベツホウ</t>
    </rPh>
    <rPh sb="4" eb="6">
      <t>サンコウ</t>
    </rPh>
    <rPh sb="8" eb="10">
      <t>ヨウシキ</t>
    </rPh>
    <rPh sb="13" eb="15">
      <t>コウイ</t>
    </rPh>
    <rPh sb="15" eb="16">
      <t>マエ</t>
    </rPh>
    <rPh sb="17" eb="19">
      <t>ゲンキョウ</t>
    </rPh>
    <rPh sb="19" eb="21">
      <t>トチ</t>
    </rPh>
    <rPh sb="21" eb="23">
      <t>リヨウ</t>
    </rPh>
    <rPh sb="23" eb="24">
      <t>ベツ</t>
    </rPh>
    <rPh sb="24" eb="26">
      <t>メンセキ</t>
    </rPh>
    <rPh sb="27" eb="29">
      <t>ニュウリョク</t>
    </rPh>
    <rPh sb="34" eb="36">
      <t>アカジ</t>
    </rPh>
    <rPh sb="36" eb="38">
      <t>ガイトウ</t>
    </rPh>
    <rPh sb="38" eb="40">
      <t>コウモク</t>
    </rPh>
    <phoneticPr fontId="2"/>
  </si>
  <si>
    <r>
      <rPr>
        <b/>
        <sz val="11"/>
        <rFont val="ＭＳ Ｐゴシック"/>
        <family val="3"/>
        <charset val="128"/>
      </rPr>
      <t>様式－４</t>
    </r>
    <r>
      <rPr>
        <sz val="11"/>
        <rFont val="ＭＳ Ｐゴシック"/>
        <family val="3"/>
        <charset val="128"/>
      </rPr>
      <t>に雨水浸透阻害行為前後の平均流出係数が自動算出されます。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ヘイキン</t>
    </rPh>
    <rPh sb="18" eb="20">
      <t>リュウシュツ</t>
    </rPh>
    <rPh sb="20" eb="22">
      <t>ケイスウ</t>
    </rPh>
    <rPh sb="23" eb="25">
      <t>ジドウ</t>
    </rPh>
    <rPh sb="25" eb="27">
      <t>サンシュツ</t>
    </rPh>
    <phoneticPr fontId="2"/>
  </si>
  <si>
    <r>
      <rPr>
        <b/>
        <sz val="11"/>
        <rFont val="ＭＳ Ｐゴシック"/>
        <family val="3"/>
        <charset val="128"/>
      </rPr>
      <t>様式－５</t>
    </r>
    <r>
      <rPr>
        <sz val="11"/>
        <rFont val="ＭＳ Ｐゴシック"/>
        <family val="3"/>
        <charset val="128"/>
      </rPr>
      <t>に雨水浸透阻害行為前後の最大雨水流出量が自動算出されます。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サイダイ</t>
    </rPh>
    <rPh sb="18" eb="20">
      <t>ウスイ</t>
    </rPh>
    <rPh sb="20" eb="22">
      <t>リュウシュツ</t>
    </rPh>
    <rPh sb="22" eb="23">
      <t>リョウ</t>
    </rPh>
    <rPh sb="24" eb="26">
      <t>ジドウ</t>
    </rPh>
    <rPh sb="26" eb="28">
      <t>サンシュツ</t>
    </rPh>
    <phoneticPr fontId="2"/>
  </si>
  <si>
    <t>浸透施設諸元算出表</t>
    <phoneticPr fontId="2"/>
  </si>
  <si>
    <t>施設</t>
  </si>
  <si>
    <t>浸透面</t>
  </si>
  <si>
    <t/>
  </si>
  <si>
    <t>設計水頭H(m)</t>
  </si>
  <si>
    <t>円筒ます</t>
    <rPh sb="0" eb="2">
      <t>エントウ</t>
    </rPh>
    <phoneticPr fontId="2"/>
  </si>
  <si>
    <t>正方形ます</t>
    <rPh sb="0" eb="3">
      <t>セイホウケイ</t>
    </rPh>
    <phoneticPr fontId="2"/>
  </si>
  <si>
    <t>側面および底面</t>
    <rPh sb="0" eb="2">
      <t>ソクメン</t>
    </rPh>
    <rPh sb="5" eb="7">
      <t>テイメン</t>
    </rPh>
    <phoneticPr fontId="2"/>
  </si>
  <si>
    <t>透水性舗装・透水性平板</t>
    <rPh sb="0" eb="2">
      <t>トウスイ</t>
    </rPh>
    <rPh sb="2" eb="3">
      <t>セイ</t>
    </rPh>
    <rPh sb="3" eb="5">
      <t>ホソウ</t>
    </rPh>
    <rPh sb="6" eb="9">
      <t>トウスイセイ</t>
    </rPh>
    <rPh sb="9" eb="11">
      <t>ヘイバン</t>
    </rPh>
    <phoneticPr fontId="2"/>
  </si>
  <si>
    <t>底面</t>
    <rPh sb="0" eb="2">
      <t>テイメン</t>
    </rPh>
    <phoneticPr fontId="2"/>
  </si>
  <si>
    <t>施設直径D(m)、施設幅W(m)</t>
    <rPh sb="2" eb="4">
      <t>チョッケイ</t>
    </rPh>
    <rPh sb="9" eb="12">
      <t>シセツハバ</t>
    </rPh>
    <phoneticPr fontId="2"/>
  </si>
  <si>
    <t>係数</t>
    <rPh sb="0" eb="2">
      <t>ケイスウ</t>
    </rPh>
    <phoneticPr fontId="2"/>
  </si>
  <si>
    <t>a</t>
    <phoneticPr fontId="2"/>
  </si>
  <si>
    <t>b</t>
    <phoneticPr fontId="2"/>
  </si>
  <si>
    <t>c</t>
    <phoneticPr fontId="2"/>
  </si>
  <si>
    <t>模式図</t>
    <rPh sb="0" eb="3">
      <t>モシキズ</t>
    </rPh>
    <phoneticPr fontId="2"/>
  </si>
  <si>
    <t>影響係数（１）</t>
    <rPh sb="0" eb="2">
      <t>エイキョウ</t>
    </rPh>
    <rPh sb="2" eb="4">
      <t>ケイスウ</t>
    </rPh>
    <phoneticPr fontId="2"/>
  </si>
  <si>
    <t>影響係数（２）</t>
    <rPh sb="0" eb="2">
      <t>エイキョウ</t>
    </rPh>
    <rPh sb="2" eb="4">
      <t>ケイスウ</t>
    </rPh>
    <phoneticPr fontId="2"/>
  </si>
  <si>
    <t>浸透能力算出のために必要な諸元</t>
    <rPh sb="0" eb="4">
      <t>シントウノウリョク</t>
    </rPh>
    <rPh sb="4" eb="6">
      <t>サンシュツ</t>
    </rPh>
    <rPh sb="10" eb="12">
      <t>ヒツヨウ</t>
    </rPh>
    <rPh sb="13" eb="15">
      <t>ショゲン</t>
    </rPh>
    <phoneticPr fontId="2"/>
  </si>
  <si>
    <t>施設規模の適応範囲</t>
    <phoneticPr fontId="2"/>
  </si>
  <si>
    <t>管の高さ(m)</t>
    <rPh sb="0" eb="1">
      <t>カン</t>
    </rPh>
    <rPh sb="2" eb="3">
      <t>タカ</t>
    </rPh>
    <phoneticPr fontId="2"/>
  </si>
  <si>
    <t>管の内径(m)</t>
    <rPh sb="0" eb="1">
      <t>カン</t>
    </rPh>
    <rPh sb="2" eb="3">
      <t>ウチ</t>
    </rPh>
    <rPh sb="3" eb="4">
      <t>ケイ</t>
    </rPh>
    <phoneticPr fontId="2"/>
  </si>
  <si>
    <t>管の外径(m)</t>
    <rPh sb="0" eb="1">
      <t>カン</t>
    </rPh>
    <rPh sb="2" eb="4">
      <t>ガイケイ</t>
    </rPh>
    <phoneticPr fontId="2"/>
  </si>
  <si>
    <t>浸透トレンチ・浸透側溝</t>
    <rPh sb="7" eb="9">
      <t>シントウ</t>
    </rPh>
    <rPh sb="9" eb="11">
      <t>ソッコウ</t>
    </rPh>
    <phoneticPr fontId="2"/>
  </si>
  <si>
    <t>トレンチの段数</t>
    <rPh sb="5" eb="7">
      <t>ダンスウ</t>
    </rPh>
    <phoneticPr fontId="2"/>
  </si>
  <si>
    <t>材料</t>
    <rPh sb="0" eb="2">
      <t>ザイリョウ</t>
    </rPh>
    <phoneticPr fontId="2"/>
  </si>
  <si>
    <t>設計値</t>
    <rPh sb="0" eb="3">
      <t>セッケイチ</t>
    </rPh>
    <phoneticPr fontId="2"/>
  </si>
  <si>
    <t>文献による参考値</t>
    <phoneticPr fontId="2"/>
  </si>
  <si>
    <t>単粒度砕石（３・４・５号）</t>
  </si>
  <si>
    <t>クラッシャーラン</t>
  </si>
  <si>
    <t>粒度調整砕石</t>
  </si>
  <si>
    <t>透水性アスファルト混合物</t>
  </si>
  <si>
    <t>透水性瀝青安定処理路盤</t>
    <rPh sb="10" eb="11">
      <t>バン</t>
    </rPh>
    <phoneticPr fontId="2"/>
  </si>
  <si>
    <t>透水性コンクリート</t>
  </si>
  <si>
    <t>プラスチック製貯留材</t>
  </si>
  <si>
    <t>●材料別の空隙率</t>
    <rPh sb="1" eb="4">
      <t>ザイリョウベツ</t>
    </rPh>
    <rPh sb="5" eb="8">
      <t>クウゲキリツ</t>
    </rPh>
    <phoneticPr fontId="2"/>
  </si>
  <si>
    <t>※１：雨水浸透施設技術指針［案］構造・施工・維持管理編 社団法人雨水貯留浸透技術協会</t>
  </si>
  <si>
    <t>※２：舗装設計施工指針 社団法人日本道路協会</t>
    <phoneticPr fontId="2"/>
  </si>
  <si>
    <t>※３：雨水流出抑制施設(規定及び解説)住宅・都市整備公団</t>
  </si>
  <si>
    <t>※４：技術評価認定書 社団法人雨水貯留浸透技術協会</t>
  </si>
  <si>
    <r>
      <t>比浸透量(m</t>
    </r>
    <r>
      <rPr>
        <vertAlign val="superscript"/>
        <sz val="14"/>
        <rFont val="ＭＳ Ｐゴシック"/>
        <family val="3"/>
        <charset val="128"/>
      </rPr>
      <t>2</t>
    </r>
    <r>
      <rPr>
        <sz val="14"/>
        <rFont val="ＭＳ Ｐゴシック"/>
        <family val="3"/>
        <charset val="128"/>
      </rPr>
      <t>)</t>
    </r>
    <rPh sb="0" eb="4">
      <t>ヒシントウリョウ</t>
    </rPh>
    <phoneticPr fontId="2"/>
  </si>
  <si>
    <r>
      <t>設置数量(個)、(m)、(m</t>
    </r>
    <r>
      <rPr>
        <vertAlign val="superscript"/>
        <sz val="14"/>
        <rFont val="ＭＳ Ｐゴシック"/>
        <family val="3"/>
        <charset val="128"/>
      </rPr>
      <t>2</t>
    </r>
    <r>
      <rPr>
        <sz val="14"/>
        <rFont val="ＭＳ Ｐゴシック"/>
        <family val="3"/>
        <charset val="128"/>
      </rPr>
      <t>)</t>
    </r>
    <rPh sb="0" eb="4">
      <t>セッチスウリョウ</t>
    </rPh>
    <rPh sb="5" eb="6">
      <t>コ</t>
    </rPh>
    <phoneticPr fontId="2"/>
  </si>
  <si>
    <r>
      <t>30～40％</t>
    </r>
    <r>
      <rPr>
        <vertAlign val="superscript"/>
        <sz val="14"/>
        <rFont val="ＭＳ Ｐゴシック"/>
        <family val="3"/>
        <charset val="128"/>
      </rPr>
      <t>※１</t>
    </r>
    <phoneticPr fontId="2"/>
  </si>
  <si>
    <r>
      <t>骨材間隙率6～18％</t>
    </r>
    <r>
      <rPr>
        <vertAlign val="superscript"/>
        <sz val="14"/>
        <rFont val="ＭＳ Ｐゴシック"/>
        <family val="3"/>
        <charset val="128"/>
      </rPr>
      <t>※２</t>
    </r>
    <phoneticPr fontId="2"/>
  </si>
  <si>
    <r>
      <t>骨材間隙率3～15％</t>
    </r>
    <r>
      <rPr>
        <vertAlign val="superscript"/>
        <sz val="14"/>
        <rFont val="ＭＳ Ｐゴシック"/>
        <family val="3"/>
        <charset val="128"/>
      </rPr>
      <t>※２</t>
    </r>
    <phoneticPr fontId="2"/>
  </si>
  <si>
    <r>
      <t>10～20％以上</t>
    </r>
    <r>
      <rPr>
        <vertAlign val="superscript"/>
        <sz val="14"/>
        <rFont val="ＭＳ Ｐゴシック"/>
        <family val="3"/>
        <charset val="128"/>
      </rPr>
      <t>※３</t>
    </r>
    <phoneticPr fontId="2"/>
  </si>
  <si>
    <r>
      <t>連続空隙率20%</t>
    </r>
    <r>
      <rPr>
        <vertAlign val="superscript"/>
        <sz val="14"/>
        <rFont val="ＭＳ Ｐゴシック"/>
        <family val="3"/>
        <charset val="128"/>
      </rPr>
      <t>※４</t>
    </r>
    <phoneticPr fontId="2"/>
  </si>
  <si>
    <r>
      <t>60～95％</t>
    </r>
    <r>
      <rPr>
        <vertAlign val="superscript"/>
        <sz val="14"/>
        <rFont val="ＭＳ Ｐゴシック"/>
        <family val="3"/>
        <charset val="128"/>
      </rPr>
      <t>※４</t>
    </r>
    <r>
      <rPr>
        <sz val="14"/>
        <rFont val="ＭＳ Ｐゴシック"/>
        <family val="3"/>
        <charset val="128"/>
      </rPr>
      <t xml:space="preserve">
空隙率は製品により異なり、また98％の空隙率を有するものもある</t>
    </r>
    <phoneticPr fontId="2"/>
  </si>
  <si>
    <t>使用する製品の
カタログ値を採用</t>
    <phoneticPr fontId="2"/>
  </si>
  <si>
    <t>＜</t>
    <phoneticPr fontId="2"/>
  </si>
  <si>
    <t>（様式－６作成要領）</t>
    <phoneticPr fontId="2"/>
  </si>
  <si>
    <t>矩形ます</t>
    <rPh sb="0" eb="2">
      <t>クケイ</t>
    </rPh>
    <phoneticPr fontId="2"/>
  </si>
  <si>
    <t>施設延長L(m)</t>
    <rPh sb="0" eb="2">
      <t>シセツ</t>
    </rPh>
    <rPh sb="2" eb="4">
      <t>エンチョウ</t>
    </rPh>
    <phoneticPr fontId="2"/>
  </si>
  <si>
    <t>（※様式―６は正方形ます、浸透トレンチおよび調整池を併用した場合を赤字で例示しております。）</t>
    <rPh sb="7" eb="10">
      <t>セイホウケイ</t>
    </rPh>
    <rPh sb="22" eb="25">
      <t>チョウセイチ</t>
    </rPh>
    <phoneticPr fontId="2"/>
  </si>
  <si>
    <t>円形</t>
  </si>
  <si>
    <t>－</t>
  </si>
  <si>
    <t>行為区域位置の住所を入力してください。</t>
    <rPh sb="0" eb="2">
      <t>コウイ</t>
    </rPh>
    <rPh sb="2" eb="4">
      <t>クイキ</t>
    </rPh>
    <rPh sb="4" eb="6">
      <t>イチ</t>
    </rPh>
    <rPh sb="7" eb="9">
      <t>ジュウショ</t>
    </rPh>
    <rPh sb="10" eb="12">
      <t>ニュウリョク</t>
    </rPh>
    <phoneticPr fontId="2"/>
  </si>
  <si>
    <r>
      <t>使用する浸透施設の諸元をオレンジ色ハッチング箇所に入力してください。
必要な諸元（</t>
    </r>
    <r>
      <rPr>
        <sz val="16"/>
        <color indexed="30"/>
        <rFont val="ＭＳ Ｐゴシック"/>
        <family val="3"/>
        <charset val="128"/>
      </rPr>
      <t>青</t>
    </r>
    <r>
      <rPr>
        <sz val="16"/>
        <rFont val="ＭＳ Ｐゴシック"/>
        <family val="3"/>
        <charset val="128"/>
      </rPr>
      <t>・</t>
    </r>
    <r>
      <rPr>
        <sz val="16"/>
        <color indexed="17"/>
        <rFont val="ＭＳ Ｐゴシック"/>
        <family val="3"/>
        <charset val="128"/>
      </rPr>
      <t>緑</t>
    </r>
    <r>
      <rPr>
        <sz val="16"/>
        <rFont val="ＭＳ Ｐゴシック"/>
        <family val="3"/>
        <charset val="128"/>
      </rPr>
      <t>ハッチング項目）が自動算出されます。</t>
    </r>
    <rPh sb="0" eb="2">
      <t>シヨウ</t>
    </rPh>
    <rPh sb="4" eb="8">
      <t>シントウシセツ</t>
    </rPh>
    <rPh sb="9" eb="11">
      <t>ショゲン</t>
    </rPh>
    <rPh sb="16" eb="17">
      <t>イロ</t>
    </rPh>
    <rPh sb="22" eb="24">
      <t>カショ</t>
    </rPh>
    <rPh sb="25" eb="27">
      <t>ニュウリョク</t>
    </rPh>
    <rPh sb="35" eb="37">
      <t>ヒツヨウ</t>
    </rPh>
    <rPh sb="38" eb="40">
      <t>ショゲン</t>
    </rPh>
    <rPh sb="53" eb="55">
      <t>ジドウ</t>
    </rPh>
    <rPh sb="55" eb="57">
      <t>サンシュツ</t>
    </rPh>
    <phoneticPr fontId="2"/>
  </si>
  <si>
    <r>
      <t>例として、下図の正方形ますおよび浸透トレンチを使用した場合の数値を</t>
    </r>
    <r>
      <rPr>
        <sz val="16"/>
        <color indexed="10"/>
        <rFont val="ＭＳ Ｐゴシック"/>
        <family val="3"/>
        <charset val="128"/>
      </rPr>
      <t>赤字</t>
    </r>
    <r>
      <rPr>
        <sz val="16"/>
        <rFont val="ＭＳ Ｐゴシック"/>
        <family val="3"/>
        <charset val="128"/>
      </rPr>
      <t>で示しています。</t>
    </r>
    <rPh sb="0" eb="1">
      <t>レイ</t>
    </rPh>
    <rPh sb="5" eb="7">
      <t>シタズ</t>
    </rPh>
    <rPh sb="8" eb="11">
      <t>セイホウケイ</t>
    </rPh>
    <rPh sb="16" eb="18">
      <t>シントウ</t>
    </rPh>
    <rPh sb="23" eb="25">
      <t>シヨウ</t>
    </rPh>
    <rPh sb="27" eb="29">
      <t>バアイ</t>
    </rPh>
    <rPh sb="30" eb="32">
      <t>スウチ</t>
    </rPh>
    <rPh sb="33" eb="35">
      <t>アカジ</t>
    </rPh>
    <rPh sb="36" eb="37">
      <t>シメ</t>
    </rPh>
    <phoneticPr fontId="2"/>
  </si>
  <si>
    <t>様式－５</t>
    <rPh sb="0" eb="2">
      <t>ヨウシキ</t>
    </rPh>
    <phoneticPr fontId="2"/>
  </si>
  <si>
    <t>② 行為後の直接放流区域からの最大雨水流出量</t>
    <rPh sb="2" eb="4">
      <t>コウイ</t>
    </rPh>
    <rPh sb="4" eb="5">
      <t>ゴ</t>
    </rPh>
    <rPh sb="6" eb="8">
      <t>チョクセツ</t>
    </rPh>
    <rPh sb="8" eb="10">
      <t>ホウリュウ</t>
    </rPh>
    <rPh sb="10" eb="12">
      <t>クイキ</t>
    </rPh>
    <phoneticPr fontId="2"/>
  </si>
  <si>
    <t>㎥／ｓ　</t>
    <phoneticPr fontId="2"/>
  </si>
  <si>
    <t>全体</t>
    <rPh sb="0" eb="2">
      <t>ゼンタイ</t>
    </rPh>
    <phoneticPr fontId="2"/>
  </si>
  <si>
    <t>合計面積</t>
    <rPh sb="0" eb="2">
      <t>ゴウケイ</t>
    </rPh>
    <rPh sb="2" eb="4">
      <t>メンセキ</t>
    </rPh>
    <phoneticPr fontId="2"/>
  </si>
  <si>
    <t>⑪　太陽光パネル</t>
    <rPh sb="2" eb="5">
      <t>タイヨウコウ</t>
    </rPh>
    <phoneticPr fontId="30"/>
  </si>
  <si>
    <t>③</t>
    <phoneticPr fontId="2"/>
  </si>
  <si>
    <t>④</t>
    <phoneticPr fontId="2"/>
  </si>
  <si>
    <t>⑤</t>
    <phoneticPr fontId="2"/>
  </si>
  <si>
    <t>Ａ：集水面積（ｈａ）（様式－４および直接放流区域諸元算定表より）</t>
    <rPh sb="2" eb="3">
      <t>シュウ</t>
    </rPh>
    <rPh sb="3" eb="4">
      <t>スイ</t>
    </rPh>
    <rPh sb="4" eb="6">
      <t>メンセキ</t>
    </rPh>
    <rPh sb="11" eb="13">
      <t>ヨウシキ</t>
    </rPh>
    <rPh sb="18" eb="22">
      <t>チョクセツホウリュウ</t>
    </rPh>
    <rPh sb="22" eb="24">
      <t>クイキ</t>
    </rPh>
    <rPh sb="24" eb="26">
      <t>ショゲン</t>
    </rPh>
    <rPh sb="26" eb="29">
      <t>サンテイヒョウ</t>
    </rPh>
    <phoneticPr fontId="2"/>
  </si>
  <si>
    <t>ｆ：流出係数　（様式－４および直接放流区域諸元算定表より）</t>
    <rPh sb="2" eb="4">
      <t>リュウシュツ</t>
    </rPh>
    <rPh sb="4" eb="6">
      <t>ケイスウ</t>
    </rPh>
    <rPh sb="8" eb="10">
      <t>ヨウシキ</t>
    </rPh>
    <phoneticPr fontId="2"/>
  </si>
  <si>
    <t>阻害行為前後の最大雨水流出量を算出
（必要対策量および許容放流量を算出）</t>
    <rPh sb="0" eb="2">
      <t>ソガイ</t>
    </rPh>
    <rPh sb="15" eb="17">
      <t>サンシュツ</t>
    </rPh>
    <rPh sb="19" eb="24">
      <t>ヒツヨウタイサクリョウ</t>
    </rPh>
    <rPh sb="27" eb="32">
      <t>キョヨウホウリュウリョウ</t>
    </rPh>
    <rPh sb="33" eb="35">
      <t>サンシュツ</t>
    </rPh>
    <phoneticPr fontId="2"/>
  </si>
  <si>
    <r>
      <t>なお、直接放流区域（雨水貯留施設に流入しない区域）がある場合は、直接放流区域からの流出量を考慮する必要があるため、</t>
    </r>
    <r>
      <rPr>
        <b/>
        <sz val="11"/>
        <rFont val="ＭＳ Ｐゴシック"/>
        <family val="3"/>
        <charset val="128"/>
      </rPr>
      <t>直接放流区域諸元算定表</t>
    </r>
    <r>
      <rPr>
        <sz val="11"/>
        <rFont val="ＭＳ Ｐゴシック"/>
        <family val="3"/>
        <charset val="128"/>
      </rPr>
      <t>に面積を入力してください。（</t>
    </r>
    <r>
      <rPr>
        <u/>
        <sz val="11"/>
        <color rgb="FFFF0000"/>
        <rFont val="ＭＳ Ｐゴシック"/>
        <family val="3"/>
        <charset val="128"/>
      </rPr>
      <t>赤字</t>
    </r>
    <r>
      <rPr>
        <u/>
        <sz val="11"/>
        <rFont val="ＭＳ Ｐゴシック"/>
        <family val="3"/>
        <charset val="128"/>
      </rPr>
      <t>該当項目</t>
    </r>
    <r>
      <rPr>
        <sz val="11"/>
        <rFont val="ＭＳ Ｐゴシック"/>
        <family val="3"/>
        <charset val="128"/>
      </rPr>
      <t>）</t>
    </r>
    <rPh sb="3" eb="5">
      <t>チョクセツ</t>
    </rPh>
    <rPh sb="5" eb="7">
      <t>ホウリュウ</t>
    </rPh>
    <rPh sb="7" eb="9">
      <t>クイキ</t>
    </rPh>
    <rPh sb="10" eb="12">
      <t>ウスイ</t>
    </rPh>
    <rPh sb="12" eb="14">
      <t>チョリュウ</t>
    </rPh>
    <rPh sb="14" eb="16">
      <t>シセツ</t>
    </rPh>
    <rPh sb="17" eb="19">
      <t>リュウニュウ</t>
    </rPh>
    <rPh sb="22" eb="24">
      <t>クイキ</t>
    </rPh>
    <rPh sb="28" eb="30">
      <t>バアイ</t>
    </rPh>
    <rPh sb="32" eb="38">
      <t>チョクセツホウリュウクイキ</t>
    </rPh>
    <rPh sb="41" eb="44">
      <t>リュウシュツリョウ</t>
    </rPh>
    <rPh sb="45" eb="47">
      <t>コウリョ</t>
    </rPh>
    <rPh sb="49" eb="51">
      <t>ヒツヨウ</t>
    </rPh>
    <rPh sb="57" eb="59">
      <t>チョクセツ</t>
    </rPh>
    <rPh sb="69" eb="71">
      <t>メンセキ</t>
    </rPh>
    <rPh sb="72" eb="74">
      <t>ニュウリョク</t>
    </rPh>
    <rPh sb="82" eb="84">
      <t>アカジ</t>
    </rPh>
    <rPh sb="84" eb="88">
      <t>ガイトウコウモク</t>
    </rPh>
    <phoneticPr fontId="2"/>
  </si>
  <si>
    <t>⑫　不浸透性材料により舗装された土地（法面を除く）</t>
    <rPh sb="2" eb="3">
      <t>フ</t>
    </rPh>
    <rPh sb="3" eb="5">
      <t>シントウ</t>
    </rPh>
    <rPh sb="5" eb="6">
      <t>セイ</t>
    </rPh>
    <rPh sb="6" eb="8">
      <t>ザイリョウ</t>
    </rPh>
    <rPh sb="11" eb="13">
      <t>ホソウ</t>
    </rPh>
    <rPh sb="16" eb="17">
      <t>ト</t>
    </rPh>
    <rPh sb="17" eb="18">
      <t>チ</t>
    </rPh>
    <rPh sb="19" eb="20">
      <t>ノリ</t>
    </rPh>
    <rPh sb="20" eb="21">
      <t>メン</t>
    </rPh>
    <rPh sb="22" eb="23">
      <t>ノゾ</t>
    </rPh>
    <phoneticPr fontId="30"/>
  </si>
  <si>
    <t>⑬　不浸透性材料により覆われた法面</t>
    <rPh sb="2" eb="3">
      <t>フ</t>
    </rPh>
    <rPh sb="3" eb="6">
      <t>シントウセイ</t>
    </rPh>
    <rPh sb="6" eb="8">
      <t>ザイリョウ</t>
    </rPh>
    <rPh sb="11" eb="12">
      <t>オオ</t>
    </rPh>
    <rPh sb="15" eb="16">
      <t>ホウ</t>
    </rPh>
    <rPh sb="16" eb="17">
      <t>メン</t>
    </rPh>
    <phoneticPr fontId="30"/>
  </si>
  <si>
    <t>⑭　ゴルフ場（雨水を排水するための排水施設を伴うものに限る）</t>
    <rPh sb="5" eb="6">
      <t>ジョウ</t>
    </rPh>
    <rPh sb="7" eb="9">
      <t>ウスイ</t>
    </rPh>
    <rPh sb="10" eb="12">
      <t>ハイスイ</t>
    </rPh>
    <rPh sb="17" eb="19">
      <t>ハイスイ</t>
    </rPh>
    <rPh sb="19" eb="21">
      <t>シセツ</t>
    </rPh>
    <rPh sb="22" eb="23">
      <t>トモナ</t>
    </rPh>
    <rPh sb="27" eb="28">
      <t>カギ</t>
    </rPh>
    <phoneticPr fontId="30"/>
  </si>
  <si>
    <t>⑮　運動場、又はその他これに類する施設（雨水を排水するための排水施設を伴うものに限る）</t>
    <rPh sb="2" eb="5">
      <t>ウンドウジョウ</t>
    </rPh>
    <rPh sb="6" eb="7">
      <t>マタ</t>
    </rPh>
    <rPh sb="10" eb="11">
      <t>タ</t>
    </rPh>
    <rPh sb="14" eb="15">
      <t>ルイ</t>
    </rPh>
    <rPh sb="17" eb="19">
      <t>シセツ</t>
    </rPh>
    <rPh sb="20" eb="22">
      <t>ウスイ</t>
    </rPh>
    <rPh sb="23" eb="25">
      <t>ハイスイ</t>
    </rPh>
    <rPh sb="30" eb="32">
      <t>ハイスイ</t>
    </rPh>
    <rPh sb="32" eb="34">
      <t>シセツ</t>
    </rPh>
    <rPh sb="35" eb="36">
      <t>トモナ</t>
    </rPh>
    <rPh sb="40" eb="41">
      <t>カギ</t>
    </rPh>
    <phoneticPr fontId="30"/>
  </si>
  <si>
    <t>⑯　ローラー、又はその他これに類する建設機械を用いて締め固められた土地</t>
    <rPh sb="7" eb="8">
      <t>マタ</t>
    </rPh>
    <rPh sb="11" eb="12">
      <t>タ</t>
    </rPh>
    <rPh sb="15" eb="16">
      <t>ルイ</t>
    </rPh>
    <rPh sb="18" eb="20">
      <t>ケンセツ</t>
    </rPh>
    <rPh sb="20" eb="22">
      <t>キカイ</t>
    </rPh>
    <rPh sb="23" eb="24">
      <t>モチ</t>
    </rPh>
    <rPh sb="26" eb="27">
      <t>シ</t>
    </rPh>
    <rPh sb="28" eb="29">
      <t>カタ</t>
    </rPh>
    <rPh sb="33" eb="35">
      <t>トチ</t>
    </rPh>
    <phoneticPr fontId="30"/>
  </si>
  <si>
    <t>⑰　山地</t>
    <rPh sb="2" eb="4">
      <t>サンチ</t>
    </rPh>
    <phoneticPr fontId="30"/>
  </si>
  <si>
    <t>⑱　人工的に造成された植生に覆われた法面</t>
    <rPh sb="2" eb="5">
      <t>ジンコウテキ</t>
    </rPh>
    <rPh sb="6" eb="8">
      <t>ゾウセイ</t>
    </rPh>
    <rPh sb="11" eb="13">
      <t>ショクセイ</t>
    </rPh>
    <rPh sb="14" eb="15">
      <t>オオ</t>
    </rPh>
    <rPh sb="18" eb="19">
      <t>ノリ</t>
    </rPh>
    <rPh sb="19" eb="20">
      <t>メン</t>
    </rPh>
    <phoneticPr fontId="30"/>
  </si>
  <si>
    <t>⑲　林地、耕地、原野、ローラー、又はその他これに類する建設機械を用いて締め固められていない土地</t>
    <rPh sb="2" eb="4">
      <t>リンチ</t>
    </rPh>
    <rPh sb="5" eb="7">
      <t>コウチ</t>
    </rPh>
    <rPh sb="8" eb="10">
      <t>ゲンヤ</t>
    </rPh>
    <rPh sb="16" eb="17">
      <t>マタ</t>
    </rPh>
    <rPh sb="20" eb="21">
      <t>タ</t>
    </rPh>
    <rPh sb="24" eb="25">
      <t>ルイ</t>
    </rPh>
    <rPh sb="27" eb="29">
      <t>ケンセツ</t>
    </rPh>
    <rPh sb="29" eb="31">
      <t>キカイ</t>
    </rPh>
    <rPh sb="32" eb="33">
      <t>モチ</t>
    </rPh>
    <rPh sb="35" eb="36">
      <t>シ</t>
    </rPh>
    <rPh sb="37" eb="38">
      <t>カタ</t>
    </rPh>
    <rPh sb="45" eb="47">
      <t>トチ</t>
    </rPh>
    <phoneticPr fontId="30"/>
  </si>
  <si>
    <t>太陽光発電施設の用に供するための土地をいう。</t>
    <rPh sb="0" eb="3">
      <t>タイヨウコウ</t>
    </rPh>
    <rPh sb="3" eb="5">
      <t>ハツデン</t>
    </rPh>
    <rPh sb="5" eb="7">
      <t>シセツ</t>
    </rPh>
    <rPh sb="8" eb="9">
      <t>ヨウ</t>
    </rPh>
    <rPh sb="10" eb="11">
      <t>キョウ</t>
    </rPh>
    <rPh sb="16" eb="18">
      <t>トチ</t>
    </rPh>
    <phoneticPr fontId="2"/>
  </si>
  <si>
    <t>太陽光パネル</t>
    <rPh sb="0" eb="3">
      <t>タイヨウコウ</t>
    </rPh>
    <phoneticPr fontId="2"/>
  </si>
  <si>
    <t>飛行場（法面を有するもの）</t>
    <phoneticPr fontId="14"/>
  </si>
  <si>
    <t>太陽光パネル</t>
    <rPh sb="0" eb="3">
      <t>タイヨウコウ</t>
    </rPh>
    <phoneticPr fontId="14"/>
  </si>
  <si>
    <t>行為前</t>
    <rPh sb="0" eb="3">
      <t>コウイマエ</t>
    </rPh>
    <phoneticPr fontId="2"/>
  </si>
  <si>
    <t>行為後</t>
    <rPh sb="0" eb="3">
      <t>コウイゴ</t>
    </rPh>
    <phoneticPr fontId="2"/>
  </si>
  <si>
    <t>太陽光パネル</t>
    <rPh sb="0" eb="2">
      <t>タイヨウ</t>
    </rPh>
    <rPh sb="2" eb="3">
      <t>ヒカリ</t>
    </rPh>
    <phoneticPr fontId="2"/>
  </si>
  <si>
    <t>雨水浸透阻害行為に関する計画説明書</t>
    <rPh sb="0" eb="2">
      <t>ウスイ</t>
    </rPh>
    <rPh sb="2" eb="4">
      <t>シントウ</t>
    </rPh>
    <rPh sb="4" eb="6">
      <t>ソガイ</t>
    </rPh>
    <rPh sb="6" eb="8">
      <t>コウイ</t>
    </rPh>
    <rPh sb="9" eb="10">
      <t>カン</t>
    </rPh>
    <rPh sb="12" eb="14">
      <t>ケイカク</t>
    </rPh>
    <rPh sb="14" eb="16">
      <t>セツメイ</t>
    </rPh>
    <rPh sb="16" eb="17">
      <t>ショ</t>
    </rPh>
    <phoneticPr fontId="2"/>
  </si>
  <si>
    <t>１．工事の方針</t>
    <rPh sb="2" eb="4">
      <t>コウジ</t>
    </rPh>
    <rPh sb="5" eb="7">
      <t>ホウシン</t>
    </rPh>
    <phoneticPr fontId="2"/>
  </si>
  <si>
    <t>(1)事業エリアの位置（行為区域位置図参照）</t>
    <rPh sb="3" eb="5">
      <t>ジギョウ</t>
    </rPh>
    <rPh sb="9" eb="11">
      <t>イチ</t>
    </rPh>
    <rPh sb="12" eb="14">
      <t>コウイ</t>
    </rPh>
    <rPh sb="14" eb="16">
      <t>クイキ</t>
    </rPh>
    <rPh sb="16" eb="18">
      <t>イチ</t>
    </rPh>
    <rPh sb="18" eb="19">
      <t>ズ</t>
    </rPh>
    <rPh sb="19" eb="21">
      <t>サンショウ</t>
    </rPh>
    <phoneticPr fontId="2"/>
  </si>
  <si>
    <t>1)</t>
    <phoneticPr fontId="2"/>
  </si>
  <si>
    <t>事業区域の所在：</t>
    <rPh sb="0" eb="2">
      <t>ジギョウ</t>
    </rPh>
    <rPh sb="2" eb="4">
      <t>クイキ</t>
    </rPh>
    <rPh sb="5" eb="7">
      <t>ショザイ</t>
    </rPh>
    <phoneticPr fontId="2"/>
  </si>
  <si>
    <t>2)</t>
    <phoneticPr fontId="2"/>
  </si>
  <si>
    <t>事業面積：</t>
    <phoneticPr fontId="2"/>
  </si>
  <si>
    <t>㎡（　　　ha）</t>
    <phoneticPr fontId="2"/>
  </si>
  <si>
    <t>3)</t>
    <phoneticPr fontId="2"/>
  </si>
  <si>
    <t>雨水浸透阻害行為面積：</t>
    <rPh sb="0" eb="2">
      <t>ウスイ</t>
    </rPh>
    <rPh sb="2" eb="4">
      <t>シントウ</t>
    </rPh>
    <rPh sb="4" eb="6">
      <t>ソガイ</t>
    </rPh>
    <rPh sb="6" eb="8">
      <t>コウイ</t>
    </rPh>
    <rPh sb="8" eb="10">
      <t>メンセキ</t>
    </rPh>
    <phoneticPr fontId="2"/>
  </si>
  <si>
    <t>4)</t>
    <phoneticPr fontId="2"/>
  </si>
  <si>
    <t>事業内容：</t>
    <rPh sb="0" eb="2">
      <t>ジギョウ</t>
    </rPh>
    <rPh sb="2" eb="4">
      <t>ナイヨウ</t>
    </rPh>
    <phoneticPr fontId="2"/>
  </si>
  <si>
    <t>(2)雨水排水計画・排水施設計画（排水施設計画平面図参照）</t>
    <phoneticPr fontId="2"/>
  </si>
  <si>
    <t>雨水排水計画</t>
    <rPh sb="0" eb="2">
      <t>ウスイ</t>
    </rPh>
    <rPh sb="2" eb="4">
      <t>ハイスイ</t>
    </rPh>
    <rPh sb="4" eb="6">
      <t>ケイカク</t>
    </rPh>
    <phoneticPr fontId="2"/>
  </si>
  <si>
    <t>排水施設計画（排水施設計画平面図参照）</t>
    <rPh sb="0" eb="2">
      <t>ハイスイ</t>
    </rPh>
    <rPh sb="2" eb="4">
      <t>シセツ</t>
    </rPh>
    <rPh sb="4" eb="6">
      <t>ケイカク</t>
    </rPh>
    <rPh sb="7" eb="9">
      <t>ハイスイ</t>
    </rPh>
    <rPh sb="9" eb="11">
      <t>シセツ</t>
    </rPh>
    <rPh sb="11" eb="13">
      <t>ケイカク</t>
    </rPh>
    <rPh sb="13" eb="16">
      <t>ヘイメンズ</t>
    </rPh>
    <rPh sb="16" eb="18">
      <t>サンショウ</t>
    </rPh>
    <phoneticPr fontId="2"/>
  </si>
  <si>
    <t>２．行為区域内の土地の現況（行為前）及び土地利用計画（行為後）</t>
    <rPh sb="2" eb="4">
      <t>コウイ</t>
    </rPh>
    <rPh sb="4" eb="7">
      <t>クイキナイ</t>
    </rPh>
    <rPh sb="8" eb="10">
      <t>トチ</t>
    </rPh>
    <rPh sb="11" eb="13">
      <t>ゲンキョウ</t>
    </rPh>
    <rPh sb="14" eb="16">
      <t>コウイ</t>
    </rPh>
    <rPh sb="16" eb="17">
      <t>マエ</t>
    </rPh>
    <rPh sb="18" eb="19">
      <t>オヨ</t>
    </rPh>
    <rPh sb="20" eb="24">
      <t>トチリヨウ</t>
    </rPh>
    <rPh sb="24" eb="26">
      <t>ケイカク</t>
    </rPh>
    <rPh sb="27" eb="29">
      <t>コウイ</t>
    </rPh>
    <rPh sb="29" eb="30">
      <t>ゴ</t>
    </rPh>
    <phoneticPr fontId="2"/>
  </si>
  <si>
    <t>(1)雨水浸透阻害行為の内容（行為区域区域図参照）</t>
    <rPh sb="3" eb="5">
      <t>ウスイ</t>
    </rPh>
    <rPh sb="5" eb="7">
      <t>シントウ</t>
    </rPh>
    <rPh sb="7" eb="9">
      <t>ソガイ</t>
    </rPh>
    <rPh sb="9" eb="11">
      <t>コウイ</t>
    </rPh>
    <rPh sb="12" eb="14">
      <t>ナイヨウ</t>
    </rPh>
    <rPh sb="15" eb="17">
      <t>コウイ</t>
    </rPh>
    <rPh sb="17" eb="19">
      <t>クイキ</t>
    </rPh>
    <rPh sb="19" eb="21">
      <t>クイキ</t>
    </rPh>
    <rPh sb="21" eb="22">
      <t>ズ</t>
    </rPh>
    <rPh sb="22" eb="24">
      <t>サンショウ</t>
    </rPh>
    <phoneticPr fontId="2"/>
  </si>
  <si>
    <t>土地の現況（行為前）</t>
    <rPh sb="0" eb="2">
      <t>トチ</t>
    </rPh>
    <rPh sb="3" eb="5">
      <t>ゲンキョウ</t>
    </rPh>
    <rPh sb="6" eb="8">
      <t>コウイ</t>
    </rPh>
    <rPh sb="8" eb="9">
      <t>マエ</t>
    </rPh>
    <phoneticPr fontId="2"/>
  </si>
  <si>
    <t>土地利用計画（行為後）</t>
    <rPh sb="0" eb="2">
      <t>トチ</t>
    </rPh>
    <rPh sb="2" eb="4">
      <t>リヨウ</t>
    </rPh>
    <rPh sb="4" eb="6">
      <t>ケイカク</t>
    </rPh>
    <rPh sb="7" eb="9">
      <t>コウイ</t>
    </rPh>
    <rPh sb="9" eb="10">
      <t>ゴ</t>
    </rPh>
    <phoneticPr fontId="2"/>
  </si>
  <si>
    <t xml:space="preserve">　　  </t>
    <phoneticPr fontId="2"/>
  </si>
  <si>
    <t>３．対策工事に関わる雨水貯留浸透施設の計画</t>
    <rPh sb="2" eb="4">
      <t>タイサク</t>
    </rPh>
    <rPh sb="4" eb="6">
      <t>コウジ</t>
    </rPh>
    <rPh sb="7" eb="8">
      <t>カカ</t>
    </rPh>
    <rPh sb="10" eb="12">
      <t>ウスイ</t>
    </rPh>
    <rPh sb="12" eb="14">
      <t>チョリュウ</t>
    </rPh>
    <rPh sb="14" eb="16">
      <t>シントウ</t>
    </rPh>
    <rPh sb="16" eb="18">
      <t>シセツ</t>
    </rPh>
    <rPh sb="19" eb="21">
      <t>ケイカク</t>
    </rPh>
    <phoneticPr fontId="2"/>
  </si>
  <si>
    <t>(1)行為前後の流出係数</t>
    <rPh sb="3" eb="5">
      <t>コウイ</t>
    </rPh>
    <rPh sb="5" eb="7">
      <t>ゼンゴ</t>
    </rPh>
    <rPh sb="8" eb="10">
      <t>リュウシュツ</t>
    </rPh>
    <rPh sb="10" eb="12">
      <t>ケイスウ</t>
    </rPh>
    <phoneticPr fontId="2"/>
  </si>
  <si>
    <t>(2)行為前後の流出雨水量</t>
    <rPh sb="3" eb="5">
      <t>コウイ</t>
    </rPh>
    <rPh sb="5" eb="7">
      <t>ゼンゴ</t>
    </rPh>
    <rPh sb="8" eb="10">
      <t>リュウシュツ</t>
    </rPh>
    <rPh sb="10" eb="12">
      <t>ウスイ</t>
    </rPh>
    <rPh sb="12" eb="13">
      <t>リョウ</t>
    </rPh>
    <phoneticPr fontId="2"/>
  </si>
  <si>
    <t>(3)対策工事としての雨水貯留浸透施設の規模</t>
    <rPh sb="3" eb="5">
      <t>タイサク</t>
    </rPh>
    <rPh sb="5" eb="7">
      <t>コウジ</t>
    </rPh>
    <rPh sb="11" eb="13">
      <t>ウスイ</t>
    </rPh>
    <rPh sb="13" eb="15">
      <t>チョリュウ</t>
    </rPh>
    <rPh sb="15" eb="17">
      <t>シントウ</t>
    </rPh>
    <rPh sb="17" eb="19">
      <t>シセツ</t>
    </rPh>
    <rPh sb="20" eb="22">
      <t>キボ</t>
    </rPh>
    <phoneticPr fontId="2"/>
  </si>
  <si>
    <t>○○市○○町○○１－１他</t>
    <phoneticPr fontId="2"/>
  </si>
  <si>
    <t>宅地造成及び分譲住宅、駐車場の建設・整備</t>
    <phoneticPr fontId="2"/>
  </si>
  <si>
    <t>・当該区域内は下水道整備がなされていないため、本事業に併せて下水道管渠整備を実施する。</t>
    <rPh sb="1" eb="3">
      <t>トウガイ</t>
    </rPh>
    <rPh sb="3" eb="5">
      <t>クイキ</t>
    </rPh>
    <rPh sb="5" eb="6">
      <t>ナイ</t>
    </rPh>
    <rPh sb="7" eb="10">
      <t>ゲスイドウ</t>
    </rPh>
    <rPh sb="10" eb="12">
      <t>セイビ</t>
    </rPh>
    <rPh sb="23" eb="24">
      <t>ホン</t>
    </rPh>
    <rPh sb="24" eb="26">
      <t>ジギョウ</t>
    </rPh>
    <rPh sb="27" eb="28">
      <t>アワ</t>
    </rPh>
    <rPh sb="30" eb="33">
      <t>ゲスイドウ</t>
    </rPh>
    <rPh sb="33" eb="34">
      <t>カン</t>
    </rPh>
    <rPh sb="34" eb="35">
      <t>キョ</t>
    </rPh>
    <rPh sb="35" eb="37">
      <t>セイビ</t>
    </rPh>
    <rPh sb="38" eb="39">
      <t>ジツ</t>
    </rPh>
    <rPh sb="39" eb="40">
      <t>シ</t>
    </rPh>
    <phoneticPr fontId="2"/>
  </si>
  <si>
    <t>・下水道整備は○○市との協議で市の下水道事業で実施する。</t>
    <rPh sb="1" eb="4">
      <t>ゲスイドウ</t>
    </rPh>
    <rPh sb="4" eb="6">
      <t>セイビ</t>
    </rPh>
    <rPh sb="9" eb="10">
      <t>シ</t>
    </rPh>
    <rPh sb="12" eb="14">
      <t>キョウギ</t>
    </rPh>
    <rPh sb="15" eb="16">
      <t>シ</t>
    </rPh>
    <rPh sb="17" eb="20">
      <t>ゲスイドウ</t>
    </rPh>
    <rPh sb="20" eb="22">
      <t>ジギョウ</t>
    </rPh>
    <rPh sb="23" eb="25">
      <t>ジッシ</t>
    </rPh>
    <phoneticPr fontId="2"/>
  </si>
  <si>
    <t>・浸透阻害行為区域内の道路の地下に雨水管渠（Φ○○）を○○ｍ新設。</t>
    <rPh sb="1" eb="3">
      <t>シントウ</t>
    </rPh>
    <rPh sb="3" eb="5">
      <t>ソガイ</t>
    </rPh>
    <rPh sb="5" eb="7">
      <t>コウイ</t>
    </rPh>
    <rPh sb="7" eb="9">
      <t>クイキ</t>
    </rPh>
    <rPh sb="9" eb="10">
      <t>ナイ</t>
    </rPh>
    <rPh sb="11" eb="13">
      <t>ドウロ</t>
    </rPh>
    <rPh sb="14" eb="16">
      <t>チカ</t>
    </rPh>
    <rPh sb="17" eb="19">
      <t>ウスイ</t>
    </rPh>
    <rPh sb="19" eb="20">
      <t>カン</t>
    </rPh>
    <rPh sb="20" eb="21">
      <t>キョ</t>
    </rPh>
    <rPh sb="30" eb="32">
      <t>シンセツ</t>
    </rPh>
    <phoneticPr fontId="2"/>
  </si>
  <si>
    <t>・当該地区は○○雨水排水区内であり、当該地区からの雨水排水は○○１号幹線に排水する計画である。</t>
    <rPh sb="1" eb="3">
      <t>トウガイ</t>
    </rPh>
    <rPh sb="3" eb="5">
      <t>チク</t>
    </rPh>
    <rPh sb="8" eb="10">
      <t>ウスイ</t>
    </rPh>
    <rPh sb="10" eb="12">
      <t>ハイスイ</t>
    </rPh>
    <rPh sb="12" eb="14">
      <t>クナイ</t>
    </rPh>
    <rPh sb="18" eb="20">
      <t>トウガイ</t>
    </rPh>
    <rPh sb="20" eb="22">
      <t>チク</t>
    </rPh>
    <rPh sb="25" eb="27">
      <t>ウスイ</t>
    </rPh>
    <rPh sb="27" eb="29">
      <t>ハイスイ</t>
    </rPh>
    <rPh sb="33" eb="34">
      <t>ゴウ</t>
    </rPh>
    <rPh sb="34" eb="36">
      <t>カンセン</t>
    </rPh>
    <rPh sb="37" eb="39">
      <t>ハイスイ</t>
    </rPh>
    <rPh sb="41" eb="43">
      <t>ケイカク</t>
    </rPh>
    <phoneticPr fontId="2"/>
  </si>
  <si>
    <t>・当該地区からの排水量は下水道管理者との協議で○○㎥/sである。</t>
    <rPh sb="1" eb="3">
      <t>トウガイ</t>
    </rPh>
    <rPh sb="3" eb="5">
      <t>チク</t>
    </rPh>
    <rPh sb="8" eb="10">
      <t>ハイスイ</t>
    </rPh>
    <rPh sb="10" eb="11">
      <t>リョウ</t>
    </rPh>
    <rPh sb="12" eb="15">
      <t>ゲスイドウ</t>
    </rPh>
    <rPh sb="15" eb="18">
      <t>カンリシャ</t>
    </rPh>
    <rPh sb="20" eb="22">
      <t>キョウギ</t>
    </rPh>
    <phoneticPr fontId="2"/>
  </si>
  <si>
    <t>・現況地形図に示すように土地の現況は、宅地190㎡、耕地1,100㎡の合計1,290㎡である。</t>
    <rPh sb="1" eb="3">
      <t>ゲンキョウ</t>
    </rPh>
    <rPh sb="3" eb="6">
      <t>チケイズ</t>
    </rPh>
    <rPh sb="7" eb="8">
      <t>シメ</t>
    </rPh>
    <rPh sb="12" eb="14">
      <t>トチ</t>
    </rPh>
    <rPh sb="15" eb="17">
      <t>ゲンキョウ</t>
    </rPh>
    <rPh sb="19" eb="21">
      <t>タクチ</t>
    </rPh>
    <phoneticPr fontId="2"/>
  </si>
  <si>
    <t>・地下式雨水調整池　１基（V=100㎥、オリフィス径55ｍｍ）
・正方形ます　12個、浸透トレンチ　70.2ｍ</t>
    <rPh sb="1" eb="6">
      <t>チカシキウスイ</t>
    </rPh>
    <rPh sb="6" eb="9">
      <t>チョウセイチ</t>
    </rPh>
    <rPh sb="11" eb="12">
      <t>キ</t>
    </rPh>
    <rPh sb="25" eb="26">
      <t>ケイ</t>
    </rPh>
    <rPh sb="33" eb="36">
      <t>セイホウケイ</t>
    </rPh>
    <rPh sb="41" eb="42">
      <t>コ</t>
    </rPh>
    <rPh sb="43" eb="45">
      <t>シントウ</t>
    </rPh>
    <phoneticPr fontId="2"/>
  </si>
  <si>
    <t>　対策工事の計画は、対策工事に係わる雨水貯留浸透施設の計画図参照。</t>
    <rPh sb="1" eb="3">
      <t>タイサク</t>
    </rPh>
    <rPh sb="3" eb="5">
      <t>コウジ</t>
    </rPh>
    <rPh sb="6" eb="8">
      <t>ケイカク</t>
    </rPh>
    <phoneticPr fontId="2"/>
  </si>
  <si>
    <t>記入例</t>
    <rPh sb="0" eb="3">
      <t>キニュウレイ</t>
    </rPh>
    <phoneticPr fontId="2"/>
  </si>
  <si>
    <r>
      <t>㎡（</t>
    </r>
    <r>
      <rPr>
        <sz val="11"/>
        <color rgb="FFFF0000"/>
        <rFont val="ＭＳ 明朝"/>
        <family val="1"/>
        <charset val="128"/>
      </rPr>
      <t>0.1290</t>
    </r>
    <r>
      <rPr>
        <sz val="11"/>
        <rFont val="ＭＳ 明朝"/>
        <family val="1"/>
        <charset val="128"/>
      </rPr>
      <t>ha）</t>
    </r>
    <phoneticPr fontId="2"/>
  </si>
  <si>
    <r>
      <t>㎡（</t>
    </r>
    <r>
      <rPr>
        <sz val="11"/>
        <color rgb="FFFF0000"/>
        <rFont val="ＭＳ 明朝"/>
        <family val="1"/>
        <charset val="128"/>
      </rPr>
      <t>0.1100</t>
    </r>
    <r>
      <rPr>
        <sz val="11"/>
        <rFont val="ＭＳ 明朝"/>
        <family val="1"/>
        <charset val="128"/>
      </rPr>
      <t>ha）</t>
    </r>
    <phoneticPr fontId="2"/>
  </si>
  <si>
    <t>様式－９</t>
    <rPh sb="0" eb="2">
      <t>ヨウシキ</t>
    </rPh>
    <phoneticPr fontId="2"/>
  </si>
  <si>
    <t>第１条</t>
    <rPh sb="0" eb="1">
      <t>ダイ</t>
    </rPh>
    <rPh sb="2" eb="3">
      <t>ジョウ</t>
    </rPh>
    <phoneticPr fontId="2"/>
  </si>
  <si>
    <t>　この管理実施計画書の対象とする雨水貯留浸透施設の名称は、次のとおりとする。</t>
    <rPh sb="3" eb="5">
      <t>カンリ</t>
    </rPh>
    <rPh sb="5" eb="7">
      <t>ジッシ</t>
    </rPh>
    <rPh sb="7" eb="10">
      <t>ケイカクショ</t>
    </rPh>
    <rPh sb="11" eb="13">
      <t>タイショウ</t>
    </rPh>
    <rPh sb="16" eb="18">
      <t>ウスイ</t>
    </rPh>
    <rPh sb="18" eb="20">
      <t>チョリュウ</t>
    </rPh>
    <rPh sb="20" eb="22">
      <t>シントウ</t>
    </rPh>
    <rPh sb="22" eb="24">
      <t>シセツ</t>
    </rPh>
    <rPh sb="25" eb="27">
      <t>メイショウ</t>
    </rPh>
    <rPh sb="29" eb="30">
      <t>ツギ</t>
    </rPh>
    <phoneticPr fontId="2"/>
  </si>
  <si>
    <t>名称</t>
    <rPh sb="0" eb="2">
      <t>メイショウ</t>
    </rPh>
    <phoneticPr fontId="2"/>
  </si>
  <si>
    <t>第２条</t>
    <rPh sb="0" eb="1">
      <t>ダイ</t>
    </rPh>
    <rPh sb="2" eb="3">
      <t>ジョウ</t>
    </rPh>
    <phoneticPr fontId="2"/>
  </si>
  <si>
    <t>　この管理実施計画書の対象とする雨水貯留浸透施設は、次に所在するものとする。</t>
    <rPh sb="3" eb="5">
      <t>カンリ</t>
    </rPh>
    <rPh sb="5" eb="7">
      <t>ジッシ</t>
    </rPh>
    <rPh sb="7" eb="10">
      <t>ケイカクショ</t>
    </rPh>
    <rPh sb="11" eb="13">
      <t>タイショウ</t>
    </rPh>
    <rPh sb="16" eb="18">
      <t>ウスイ</t>
    </rPh>
    <rPh sb="18" eb="20">
      <t>チョリュウ</t>
    </rPh>
    <rPh sb="20" eb="22">
      <t>シントウ</t>
    </rPh>
    <rPh sb="22" eb="24">
      <t>シセツ</t>
    </rPh>
    <rPh sb="26" eb="27">
      <t>ツギ</t>
    </rPh>
    <rPh sb="28" eb="30">
      <t>ショザイ</t>
    </rPh>
    <phoneticPr fontId="2"/>
  </si>
  <si>
    <t>所在地</t>
    <rPh sb="0" eb="3">
      <t>ショザイチ</t>
    </rPh>
    <phoneticPr fontId="2"/>
  </si>
  <si>
    <t>第３条</t>
    <rPh sb="0" eb="1">
      <t>ダイ</t>
    </rPh>
    <rPh sb="2" eb="3">
      <t>ジョウ</t>
    </rPh>
    <phoneticPr fontId="2"/>
  </si>
  <si>
    <t>　この管理実施計画書を実施する責任者（実質管理者）は以下の者とする。</t>
    <rPh sb="3" eb="5">
      <t>カンリ</t>
    </rPh>
    <rPh sb="5" eb="7">
      <t>ジッシ</t>
    </rPh>
    <rPh sb="7" eb="10">
      <t>ケイカクショ</t>
    </rPh>
    <rPh sb="11" eb="13">
      <t>ジッシ</t>
    </rPh>
    <rPh sb="15" eb="18">
      <t>セキニンシャ</t>
    </rPh>
    <rPh sb="19" eb="21">
      <t>ジッシツ</t>
    </rPh>
    <rPh sb="21" eb="24">
      <t>カンリシャ</t>
    </rPh>
    <rPh sb="26" eb="28">
      <t>イカ</t>
    </rPh>
    <rPh sb="29" eb="30">
      <t>モノ</t>
    </rPh>
    <phoneticPr fontId="2"/>
  </si>
  <si>
    <t>氏名</t>
    <rPh sb="0" eb="2">
      <t>シメイ</t>
    </rPh>
    <phoneticPr fontId="2"/>
  </si>
  <si>
    <t>連絡先（電話）</t>
    <rPh sb="0" eb="3">
      <t>レンラクサキ</t>
    </rPh>
    <rPh sb="4" eb="6">
      <t>デンワ</t>
    </rPh>
    <phoneticPr fontId="2"/>
  </si>
  <si>
    <t>第４条</t>
    <rPh sb="0" eb="1">
      <t>ダイ</t>
    </rPh>
    <rPh sb="2" eb="3">
      <t>ジョウ</t>
    </rPh>
    <phoneticPr fontId="2"/>
  </si>
  <si>
    <t>２</t>
    <phoneticPr fontId="2"/>
  </si>
  <si>
    <t>　雨水貯留浸透施設の位置、範囲及び機能の概要は、別図のとおりとする。</t>
    <rPh sb="1" eb="3">
      <t>ウスイ</t>
    </rPh>
    <rPh sb="3" eb="5">
      <t>チョリュウ</t>
    </rPh>
    <rPh sb="5" eb="7">
      <t>シントウ</t>
    </rPh>
    <rPh sb="7" eb="9">
      <t>シセツ</t>
    </rPh>
    <rPh sb="10" eb="12">
      <t>イチ</t>
    </rPh>
    <rPh sb="13" eb="15">
      <t>ハンイ</t>
    </rPh>
    <rPh sb="15" eb="16">
      <t>オヨ</t>
    </rPh>
    <rPh sb="17" eb="19">
      <t>キノウ</t>
    </rPh>
    <rPh sb="20" eb="22">
      <t>ガイヨウ</t>
    </rPh>
    <rPh sb="24" eb="26">
      <t>ベツズ</t>
    </rPh>
    <phoneticPr fontId="2"/>
  </si>
  <si>
    <t>　（別図：平面図、標準横断図、構造図）</t>
    <rPh sb="2" eb="4">
      <t>ベツズ</t>
    </rPh>
    <rPh sb="5" eb="8">
      <t>ヘイメンズ</t>
    </rPh>
    <rPh sb="9" eb="11">
      <t>ヒョウジュン</t>
    </rPh>
    <rPh sb="11" eb="13">
      <t>オウダン</t>
    </rPh>
    <rPh sb="13" eb="14">
      <t>ズ</t>
    </rPh>
    <rPh sb="15" eb="18">
      <t>コウゾウズ</t>
    </rPh>
    <phoneticPr fontId="2"/>
  </si>
  <si>
    <t>第５条</t>
    <rPh sb="0" eb="1">
      <t>ダイ</t>
    </rPh>
    <rPh sb="2" eb="3">
      <t>ジョウ</t>
    </rPh>
    <phoneticPr fontId="2"/>
  </si>
  <si>
    <t>　管理者は雨水貯留浸透施設に関し、その機能を維持する上で必要な範囲内において、別表に示す点検作業（定期点検、緊急点検、機能点検）を実施するとともに、点検作業で必要が認められた場合には清掃、修繕工事等を行うものとする。</t>
    <rPh sb="1" eb="4">
      <t>カンリシャ</t>
    </rPh>
    <rPh sb="5" eb="7">
      <t>ウスイ</t>
    </rPh>
    <rPh sb="7" eb="9">
      <t>チョリュウ</t>
    </rPh>
    <rPh sb="9" eb="11">
      <t>シントウ</t>
    </rPh>
    <rPh sb="11" eb="13">
      <t>シセツ</t>
    </rPh>
    <rPh sb="14" eb="15">
      <t>カン</t>
    </rPh>
    <rPh sb="19" eb="21">
      <t>キノウ</t>
    </rPh>
    <rPh sb="22" eb="24">
      <t>イジ</t>
    </rPh>
    <rPh sb="26" eb="27">
      <t>ウエ</t>
    </rPh>
    <rPh sb="28" eb="30">
      <t>ヒツヨウ</t>
    </rPh>
    <rPh sb="31" eb="34">
      <t>ハンイナイ</t>
    </rPh>
    <rPh sb="39" eb="41">
      <t>ベッピョウ</t>
    </rPh>
    <rPh sb="42" eb="43">
      <t>シメ</t>
    </rPh>
    <rPh sb="44" eb="46">
      <t>テンケン</t>
    </rPh>
    <rPh sb="46" eb="48">
      <t>サギョウ</t>
    </rPh>
    <rPh sb="49" eb="51">
      <t>テイキ</t>
    </rPh>
    <rPh sb="51" eb="53">
      <t>テンケン</t>
    </rPh>
    <rPh sb="54" eb="56">
      <t>キンキュウ</t>
    </rPh>
    <rPh sb="56" eb="58">
      <t>テンケン</t>
    </rPh>
    <rPh sb="59" eb="61">
      <t>キノウ</t>
    </rPh>
    <rPh sb="61" eb="63">
      <t>テンケン</t>
    </rPh>
    <rPh sb="65" eb="67">
      <t>ジッシ</t>
    </rPh>
    <rPh sb="74" eb="76">
      <t>テンケン</t>
    </rPh>
    <rPh sb="76" eb="78">
      <t>サギョウ</t>
    </rPh>
    <rPh sb="79" eb="81">
      <t>ヒツヨウ</t>
    </rPh>
    <rPh sb="82" eb="83">
      <t>ミト</t>
    </rPh>
    <rPh sb="87" eb="89">
      <t>バアイ</t>
    </rPh>
    <rPh sb="91" eb="93">
      <t>セイソウ</t>
    </rPh>
    <rPh sb="94" eb="96">
      <t>シュウゼン</t>
    </rPh>
    <rPh sb="96" eb="98">
      <t>コウジ</t>
    </rPh>
    <rPh sb="98" eb="99">
      <t>トウ</t>
    </rPh>
    <rPh sb="100" eb="101">
      <t>オコナ</t>
    </rPh>
    <phoneticPr fontId="2"/>
  </si>
  <si>
    <t>　また、維持管理作業の内容は施設台帳や維持管理記録を作成し保管するとともに、その後の維持管理に役立てるものとする。</t>
    <rPh sb="4" eb="6">
      <t>イジ</t>
    </rPh>
    <rPh sb="6" eb="8">
      <t>カンリ</t>
    </rPh>
    <rPh sb="8" eb="10">
      <t>サギョウ</t>
    </rPh>
    <rPh sb="11" eb="13">
      <t>ナイヨウ</t>
    </rPh>
    <rPh sb="14" eb="16">
      <t>シセツ</t>
    </rPh>
    <rPh sb="16" eb="18">
      <t>ダイチョウ</t>
    </rPh>
    <rPh sb="19" eb="21">
      <t>イジ</t>
    </rPh>
    <rPh sb="21" eb="23">
      <t>カンリ</t>
    </rPh>
    <rPh sb="23" eb="25">
      <t>キロク</t>
    </rPh>
    <rPh sb="26" eb="28">
      <t>サクセイ</t>
    </rPh>
    <rPh sb="29" eb="31">
      <t>ホカン</t>
    </rPh>
    <rPh sb="40" eb="41">
      <t>ゴ</t>
    </rPh>
    <rPh sb="42" eb="44">
      <t>イジ</t>
    </rPh>
    <rPh sb="44" eb="46">
      <t>カンリ</t>
    </rPh>
    <rPh sb="47" eb="49">
      <t>ヤクダ</t>
    </rPh>
    <phoneticPr fontId="2"/>
  </si>
  <si>
    <t>第６条</t>
    <rPh sb="0" eb="1">
      <t>ダイ</t>
    </rPh>
    <rPh sb="2" eb="3">
      <t>ジョウ</t>
    </rPh>
    <phoneticPr fontId="2"/>
  </si>
  <si>
    <t>　雨水貯留浸透施設の管理者を変更する場合や管理者を複数に分割する場合は、新たな管理者が当該施設の維持管理を引き継ぐこととする。</t>
    <rPh sb="1" eb="9">
      <t>ウスイチョリュウシントウシセツ</t>
    </rPh>
    <rPh sb="10" eb="13">
      <t>カンリシャ</t>
    </rPh>
    <rPh sb="14" eb="16">
      <t>ヘンコウ</t>
    </rPh>
    <rPh sb="18" eb="20">
      <t>バアイ</t>
    </rPh>
    <rPh sb="21" eb="24">
      <t>カンリシャ</t>
    </rPh>
    <rPh sb="25" eb="27">
      <t>フクスウ</t>
    </rPh>
    <rPh sb="28" eb="30">
      <t>ブンカツ</t>
    </rPh>
    <rPh sb="32" eb="34">
      <t>バアイ</t>
    </rPh>
    <rPh sb="36" eb="37">
      <t>アラ</t>
    </rPh>
    <rPh sb="39" eb="42">
      <t>カンリシャ</t>
    </rPh>
    <rPh sb="43" eb="45">
      <t>トウガイ</t>
    </rPh>
    <rPh sb="45" eb="47">
      <t>シセツ</t>
    </rPh>
    <rPh sb="48" eb="50">
      <t>イジ</t>
    </rPh>
    <rPh sb="50" eb="52">
      <t>カンリ</t>
    </rPh>
    <rPh sb="53" eb="54">
      <t>ヒ</t>
    </rPh>
    <rPh sb="55" eb="56">
      <t>ツ</t>
    </rPh>
    <phoneticPr fontId="2"/>
  </si>
  <si>
    <t>第７条</t>
    <rPh sb="0" eb="1">
      <t>ダイ</t>
    </rPh>
    <rPh sb="2" eb="3">
      <t>ジョウ</t>
    </rPh>
    <phoneticPr fontId="2"/>
  </si>
  <si>
    <t>・雨水貯留浸透施設の全部又は一部の埋め立て</t>
    <rPh sb="1" eb="3">
      <t>ウスイ</t>
    </rPh>
    <rPh sb="3" eb="5">
      <t>チョリュウ</t>
    </rPh>
    <rPh sb="5" eb="7">
      <t>シントウ</t>
    </rPh>
    <rPh sb="7" eb="9">
      <t>シセツ</t>
    </rPh>
    <rPh sb="10" eb="12">
      <t>ゼンブ</t>
    </rPh>
    <rPh sb="12" eb="13">
      <t>マタ</t>
    </rPh>
    <rPh sb="14" eb="16">
      <t>イチブ</t>
    </rPh>
    <rPh sb="17" eb="18">
      <t>ウ</t>
    </rPh>
    <rPh sb="19" eb="20">
      <t>タ</t>
    </rPh>
    <phoneticPr fontId="2"/>
  </si>
  <si>
    <t>・雨水貯留浸透施設の敷地である土地の区域における建築物等の新築、改築又は増築</t>
    <rPh sb="1" eb="3">
      <t>ウスイ</t>
    </rPh>
    <rPh sb="3" eb="5">
      <t>チョリュウ</t>
    </rPh>
    <rPh sb="5" eb="7">
      <t>シントウ</t>
    </rPh>
    <rPh sb="7" eb="9">
      <t>シセツ</t>
    </rPh>
    <rPh sb="10" eb="12">
      <t>シキチ</t>
    </rPh>
    <rPh sb="15" eb="17">
      <t>トチ</t>
    </rPh>
    <rPh sb="18" eb="20">
      <t>クイキ</t>
    </rPh>
    <rPh sb="24" eb="27">
      <t>ケンチクブツ</t>
    </rPh>
    <rPh sb="27" eb="28">
      <t>トウ</t>
    </rPh>
    <rPh sb="29" eb="31">
      <t>シンチク</t>
    </rPh>
    <rPh sb="32" eb="34">
      <t>カイチク</t>
    </rPh>
    <rPh sb="34" eb="35">
      <t>マタ</t>
    </rPh>
    <rPh sb="36" eb="38">
      <t>ゾウチク</t>
    </rPh>
    <phoneticPr fontId="2"/>
  </si>
  <si>
    <t>・雨水貯留浸透施設が設置されている建築物等の改築又は除去</t>
    <rPh sb="1" eb="3">
      <t>ウスイ</t>
    </rPh>
    <rPh sb="3" eb="5">
      <t>チョリュウ</t>
    </rPh>
    <rPh sb="5" eb="7">
      <t>シントウ</t>
    </rPh>
    <rPh sb="7" eb="9">
      <t>シセツ</t>
    </rPh>
    <rPh sb="10" eb="12">
      <t>セッチ</t>
    </rPh>
    <rPh sb="17" eb="20">
      <t>ケンチクブツ</t>
    </rPh>
    <rPh sb="20" eb="21">
      <t>トウ</t>
    </rPh>
    <rPh sb="22" eb="24">
      <t>カイチク</t>
    </rPh>
    <rPh sb="24" eb="25">
      <t>マタ</t>
    </rPh>
    <rPh sb="26" eb="28">
      <t>ジョキョ</t>
    </rPh>
    <phoneticPr fontId="2"/>
  </si>
  <si>
    <t>・そのほか雨水貯留浸透施設が有する雨水を一時的に貯留し、又は地下に浸透させる機能を阻害するおそれのある行為</t>
    <rPh sb="5" eb="7">
      <t>ウスイ</t>
    </rPh>
    <rPh sb="7" eb="9">
      <t>チョリュウ</t>
    </rPh>
    <rPh sb="9" eb="11">
      <t>シントウ</t>
    </rPh>
    <rPh sb="11" eb="13">
      <t>シセツ</t>
    </rPh>
    <rPh sb="14" eb="15">
      <t>ユウ</t>
    </rPh>
    <rPh sb="17" eb="19">
      <t>ウスイ</t>
    </rPh>
    <rPh sb="20" eb="23">
      <t>イチジテキ</t>
    </rPh>
    <rPh sb="24" eb="26">
      <t>チョリュウ</t>
    </rPh>
    <rPh sb="28" eb="29">
      <t>マタ</t>
    </rPh>
    <rPh sb="30" eb="32">
      <t>チカ</t>
    </rPh>
    <rPh sb="33" eb="35">
      <t>シントウ</t>
    </rPh>
    <rPh sb="38" eb="40">
      <t>キノウ</t>
    </rPh>
    <rPh sb="41" eb="43">
      <t>ソガイ</t>
    </rPh>
    <rPh sb="51" eb="53">
      <t>コウイ</t>
    </rPh>
    <phoneticPr fontId="2"/>
  </si>
  <si>
    <t>第８条</t>
    <rPh sb="0" eb="1">
      <t>ダイ</t>
    </rPh>
    <rPh sb="2" eb="3">
      <t>ジョウ</t>
    </rPh>
    <phoneticPr fontId="2"/>
  </si>
  <si>
    <t>　宅地又は、建物の売買にあたっては、宅地建物取引業法に基づく手続きの際に、雨水貯留浸透施設の機能を阻害するおそれのある行為（法第３９条）を行う場合は許可が必要であること、および標識の移転等の行為（法第３８条第５項）を行う場合は設置者の承諾が必要であることを重要事項説明（宅地建物取引業法第３５条）に明記するものとする。</t>
    <phoneticPr fontId="2"/>
  </si>
  <si>
    <t>第９条</t>
    <rPh sb="0" eb="1">
      <t>ダイ</t>
    </rPh>
    <rPh sb="2" eb="3">
      <t>ジョウ</t>
    </rPh>
    <phoneticPr fontId="2"/>
  </si>
  <si>
    <t>　対策工事伴い設置する雨水貯留浸透施設の存在と維持管理者を表示した標識の保全に努めるものとする。</t>
    <rPh sb="1" eb="3">
      <t>タイサク</t>
    </rPh>
    <rPh sb="3" eb="5">
      <t>コウジ</t>
    </rPh>
    <rPh sb="5" eb="6">
      <t>トモナ</t>
    </rPh>
    <rPh sb="7" eb="9">
      <t>セッチ</t>
    </rPh>
    <rPh sb="11" eb="13">
      <t>ウスイ</t>
    </rPh>
    <rPh sb="13" eb="15">
      <t>チョリュウ</t>
    </rPh>
    <rPh sb="15" eb="17">
      <t>シントウ</t>
    </rPh>
    <rPh sb="17" eb="19">
      <t>シセツ</t>
    </rPh>
    <rPh sb="20" eb="22">
      <t>ソンザイ</t>
    </rPh>
    <rPh sb="23" eb="25">
      <t>イジ</t>
    </rPh>
    <rPh sb="25" eb="28">
      <t>カンリシャ</t>
    </rPh>
    <rPh sb="29" eb="31">
      <t>ヒョウジ</t>
    </rPh>
    <rPh sb="33" eb="35">
      <t>ヒョウシキ</t>
    </rPh>
    <rPh sb="36" eb="38">
      <t>ホゼン</t>
    </rPh>
    <rPh sb="39" eb="40">
      <t>ツト</t>
    </rPh>
    <phoneticPr fontId="2"/>
  </si>
  <si>
    <t>別表</t>
    <rPh sb="0" eb="2">
      <t>ベッピョウ</t>
    </rPh>
    <phoneticPr fontId="2"/>
  </si>
  <si>
    <t>分　　　　　　類</t>
    <rPh sb="0" eb="1">
      <t>ブン</t>
    </rPh>
    <rPh sb="7" eb="8">
      <t>タグイ</t>
    </rPh>
    <phoneticPr fontId="2"/>
  </si>
  <si>
    <t>作　　業　　内　　容</t>
    <rPh sb="0" eb="1">
      <t>サク</t>
    </rPh>
    <rPh sb="3" eb="4">
      <t>ギョウ</t>
    </rPh>
    <rPh sb="6" eb="7">
      <t>ナイ</t>
    </rPh>
    <rPh sb="9" eb="10">
      <t>カタチ</t>
    </rPh>
    <phoneticPr fontId="2"/>
  </si>
  <si>
    <t>頻　　　　度</t>
    <rPh sb="0" eb="1">
      <t>ヒン</t>
    </rPh>
    <rPh sb="5" eb="6">
      <t>ド</t>
    </rPh>
    <phoneticPr fontId="2"/>
  </si>
  <si>
    <t>点検作業</t>
    <rPh sb="0" eb="2">
      <t>テンケン</t>
    </rPh>
    <rPh sb="2" eb="4">
      <t>サギョウ</t>
    </rPh>
    <phoneticPr fontId="2"/>
  </si>
  <si>
    <t>定期点検</t>
    <rPh sb="0" eb="2">
      <t>テイキ</t>
    </rPh>
    <rPh sb="2" eb="4">
      <t>テンケン</t>
    </rPh>
    <phoneticPr fontId="2"/>
  </si>
  <si>
    <t>・破損、陥没、変形、蓋のずれ等の状況確認</t>
    <rPh sb="1" eb="3">
      <t>ハソン</t>
    </rPh>
    <rPh sb="4" eb="6">
      <t>カンボツ</t>
    </rPh>
    <rPh sb="7" eb="9">
      <t>ヘンケイ</t>
    </rPh>
    <rPh sb="10" eb="11">
      <t>フタ</t>
    </rPh>
    <rPh sb="14" eb="15">
      <t>トウ</t>
    </rPh>
    <rPh sb="16" eb="18">
      <t>ジョウキョウ</t>
    </rPh>
    <phoneticPr fontId="2"/>
  </si>
  <si>
    <t>・ゴミ、土砂、枯れ葉等の堆積状況確認</t>
    <rPh sb="4" eb="6">
      <t>ドシャ</t>
    </rPh>
    <rPh sb="7" eb="8">
      <t>カ</t>
    </rPh>
    <rPh sb="9" eb="10">
      <t>ハ</t>
    </rPh>
    <rPh sb="10" eb="11">
      <t>トウ</t>
    </rPh>
    <rPh sb="12" eb="14">
      <t>タイセキ</t>
    </rPh>
    <rPh sb="14" eb="15">
      <t>ジョウ</t>
    </rPh>
    <phoneticPr fontId="2"/>
  </si>
  <si>
    <t>・樹根の進入状態の確認</t>
    <rPh sb="1" eb="2">
      <t>ジュ</t>
    </rPh>
    <rPh sb="2" eb="3">
      <t>コン</t>
    </rPh>
    <rPh sb="4" eb="6">
      <t>シンニュウ</t>
    </rPh>
    <rPh sb="6" eb="8">
      <t>ジョウタイ</t>
    </rPh>
    <rPh sb="9" eb="11">
      <t>カクニン</t>
    </rPh>
    <phoneticPr fontId="2"/>
  </si>
  <si>
    <t>緊急点検</t>
    <rPh sb="0" eb="2">
      <t>キンキュウ</t>
    </rPh>
    <rPh sb="2" eb="4">
      <t>テンケン</t>
    </rPh>
    <phoneticPr fontId="2"/>
  </si>
  <si>
    <t>・点検の内容は定期点検と同様</t>
    <rPh sb="1" eb="3">
      <t>テンケン</t>
    </rPh>
    <rPh sb="4" eb="6">
      <t>ナイヨウ</t>
    </rPh>
    <rPh sb="7" eb="9">
      <t>テイキ</t>
    </rPh>
    <rPh sb="9" eb="11">
      <t>テンケン</t>
    </rPh>
    <rPh sb="12" eb="14">
      <t>ドウヨウ</t>
    </rPh>
    <phoneticPr fontId="2"/>
  </si>
  <si>
    <t>地震時</t>
    <rPh sb="0" eb="3">
      <t>ジシンジ</t>
    </rPh>
    <phoneticPr fontId="2"/>
  </si>
  <si>
    <t>機能点検</t>
    <rPh sb="0" eb="2">
      <t>キノウ</t>
    </rPh>
    <rPh sb="2" eb="4">
      <t>テンケン</t>
    </rPh>
    <phoneticPr fontId="2"/>
  </si>
  <si>
    <t>・機能の評価（簡易浸透試験）</t>
    <rPh sb="1" eb="3">
      <t>キノウ</t>
    </rPh>
    <rPh sb="4" eb="6">
      <t>ヒョウカ</t>
    </rPh>
    <rPh sb="7" eb="9">
      <t>カンイ</t>
    </rPh>
    <rPh sb="9" eb="11">
      <t>シントウ</t>
    </rPh>
    <rPh sb="11" eb="13">
      <t>シケン</t>
    </rPh>
    <phoneticPr fontId="2"/>
  </si>
  <si>
    <t>定期点検の結果より必要に応じて代表施設で実施</t>
    <rPh sb="0" eb="2">
      <t>テイキ</t>
    </rPh>
    <rPh sb="2" eb="4">
      <t>テンケン</t>
    </rPh>
    <rPh sb="5" eb="7">
      <t>ケッカ</t>
    </rPh>
    <rPh sb="9" eb="11">
      <t>ヒツヨウ</t>
    </rPh>
    <rPh sb="12" eb="13">
      <t>オウ</t>
    </rPh>
    <rPh sb="15" eb="17">
      <t>ダイヒョウ</t>
    </rPh>
    <rPh sb="17" eb="19">
      <t>シセツ</t>
    </rPh>
    <rPh sb="20" eb="22">
      <t>ジッシ</t>
    </rPh>
    <phoneticPr fontId="2"/>
  </si>
  <si>
    <t>清掃・修繕工事等</t>
    <rPh sb="0" eb="2">
      <t>セイソウ</t>
    </rPh>
    <rPh sb="3" eb="5">
      <t>シュウゼン</t>
    </rPh>
    <phoneticPr fontId="2"/>
  </si>
  <si>
    <t>清掃・土砂搬出等</t>
    <rPh sb="0" eb="2">
      <t>セイソウ</t>
    </rPh>
    <rPh sb="3" eb="5">
      <t>ドシャ</t>
    </rPh>
    <rPh sb="5" eb="7">
      <t>ハンシュツ</t>
    </rPh>
    <rPh sb="7" eb="8">
      <t>トウ</t>
    </rPh>
    <phoneticPr fontId="2"/>
  </si>
  <si>
    <t>・清掃、樹根の除去</t>
    <rPh sb="1" eb="3">
      <t>セイソウ</t>
    </rPh>
    <rPh sb="4" eb="6">
      <t>ジュコン</t>
    </rPh>
    <rPh sb="7" eb="9">
      <t>ジョキョ</t>
    </rPh>
    <phoneticPr fontId="2"/>
  </si>
  <si>
    <t>点検作業で必要が認められた場合に実施</t>
    <rPh sb="0" eb="2">
      <t>テンケン</t>
    </rPh>
    <rPh sb="2" eb="4">
      <t>サギョウ</t>
    </rPh>
    <rPh sb="5" eb="7">
      <t>ヒツヨウ</t>
    </rPh>
    <rPh sb="8" eb="9">
      <t>ミト</t>
    </rPh>
    <rPh sb="13" eb="15">
      <t>バアイ</t>
    </rPh>
    <rPh sb="16" eb="18">
      <t>ジッシ</t>
    </rPh>
    <phoneticPr fontId="2"/>
  </si>
  <si>
    <t>・土砂搬出等の通常の清掃作業</t>
    <rPh sb="1" eb="3">
      <t>ドシャ</t>
    </rPh>
    <rPh sb="3" eb="5">
      <t>ハンシュツ</t>
    </rPh>
    <rPh sb="5" eb="6">
      <t>トウ</t>
    </rPh>
    <rPh sb="7" eb="9">
      <t>ツウジョウ</t>
    </rPh>
    <rPh sb="10" eb="12">
      <t>セイソウ</t>
    </rPh>
    <rPh sb="12" eb="14">
      <t>サギョウ</t>
    </rPh>
    <phoneticPr fontId="2"/>
  </si>
  <si>
    <t>修繕・補修工事等</t>
    <rPh sb="0" eb="2">
      <t>シュウゼン</t>
    </rPh>
    <rPh sb="3" eb="5">
      <t>ホシュウ</t>
    </rPh>
    <rPh sb="5" eb="7">
      <t>コウジ</t>
    </rPh>
    <rPh sb="7" eb="8">
      <t>トウ</t>
    </rPh>
    <phoneticPr fontId="2"/>
  </si>
  <si>
    <t>・破損、陥没箇所及び劣化損耗箇所の補修･修繕･改良工事</t>
    <rPh sb="1" eb="3">
      <t>ハソン</t>
    </rPh>
    <rPh sb="4" eb="6">
      <t>カンボツ</t>
    </rPh>
    <rPh sb="6" eb="8">
      <t>カショ</t>
    </rPh>
    <rPh sb="8" eb="9">
      <t>オヨ</t>
    </rPh>
    <rPh sb="10" eb="12">
      <t>レッカ</t>
    </rPh>
    <rPh sb="12" eb="14">
      <t>ソンモウ</t>
    </rPh>
    <rPh sb="14" eb="16">
      <t>カショ</t>
    </rPh>
    <rPh sb="17" eb="19">
      <t>ホシュウ</t>
    </rPh>
    <rPh sb="20" eb="22">
      <t>シュウゼン</t>
    </rPh>
    <rPh sb="23" eb="25">
      <t>カイリョウ</t>
    </rPh>
    <rPh sb="25" eb="27">
      <t>コウジ</t>
    </rPh>
    <phoneticPr fontId="2"/>
  </si>
  <si>
    <t>機能回復作業</t>
    <rPh sb="0" eb="2">
      <t>キノウ</t>
    </rPh>
    <rPh sb="2" eb="4">
      <t>カイフク</t>
    </rPh>
    <rPh sb="4" eb="6">
      <t>サギョウ</t>
    </rPh>
    <phoneticPr fontId="2"/>
  </si>
  <si>
    <r>
      <t>　この管理実施計画書において雨水貯留浸透施設とは、雨水浸透阻害行為による流出雨水量の増加を抑制するために施行した雨水を一時的に貯留し、又は浸透させる施設をいい、具体的には、</t>
    </r>
    <r>
      <rPr>
        <sz val="11"/>
        <color indexed="10"/>
        <rFont val="ＭＳ 明朝"/>
        <family val="1"/>
        <charset val="128"/>
      </rPr>
      <t>貯留機能又は浸透機能を発揮するための敷地、周囲提、排水口、浸透ます、浸透トレンチ、透水性舗装等</t>
    </r>
    <r>
      <rPr>
        <sz val="11"/>
        <rFont val="ＭＳ 明朝"/>
        <family val="1"/>
        <charset val="128"/>
      </rPr>
      <t>の総体をいう。</t>
    </r>
    <rPh sb="3" eb="5">
      <t>カンリ</t>
    </rPh>
    <rPh sb="5" eb="7">
      <t>ジッシ</t>
    </rPh>
    <rPh sb="7" eb="10">
      <t>ケイカクショ</t>
    </rPh>
    <rPh sb="14" eb="16">
      <t>ウスイ</t>
    </rPh>
    <rPh sb="16" eb="18">
      <t>チョリュウ</t>
    </rPh>
    <rPh sb="18" eb="20">
      <t>シントウ</t>
    </rPh>
    <rPh sb="20" eb="22">
      <t>シセツ</t>
    </rPh>
    <rPh sb="25" eb="27">
      <t>ウスイ</t>
    </rPh>
    <rPh sb="27" eb="29">
      <t>シントウ</t>
    </rPh>
    <rPh sb="29" eb="31">
      <t>ソガイ</t>
    </rPh>
    <rPh sb="31" eb="33">
      <t>コウイ</t>
    </rPh>
    <rPh sb="36" eb="38">
      <t>リュウシュツ</t>
    </rPh>
    <rPh sb="38" eb="39">
      <t>アメ</t>
    </rPh>
    <rPh sb="39" eb="41">
      <t>スイリョウ</t>
    </rPh>
    <rPh sb="42" eb="44">
      <t>ゾウカ</t>
    </rPh>
    <rPh sb="45" eb="47">
      <t>ヨクセイ</t>
    </rPh>
    <rPh sb="52" eb="54">
      <t>セコウ</t>
    </rPh>
    <rPh sb="56" eb="58">
      <t>ウスイ</t>
    </rPh>
    <rPh sb="59" eb="62">
      <t>イチジテキ</t>
    </rPh>
    <rPh sb="63" eb="65">
      <t>チョリュウ</t>
    </rPh>
    <rPh sb="67" eb="68">
      <t>マタ</t>
    </rPh>
    <rPh sb="69" eb="71">
      <t>シントウ</t>
    </rPh>
    <rPh sb="74" eb="76">
      <t>シセツ</t>
    </rPh>
    <rPh sb="80" eb="83">
      <t>グタイテキ</t>
    </rPh>
    <rPh sb="86" eb="88">
      <t>チョリュウ</t>
    </rPh>
    <rPh sb="88" eb="90">
      <t>キノウ</t>
    </rPh>
    <rPh sb="90" eb="91">
      <t>マタ</t>
    </rPh>
    <rPh sb="92" eb="94">
      <t>シントウ</t>
    </rPh>
    <rPh sb="94" eb="96">
      <t>キノウ</t>
    </rPh>
    <rPh sb="97" eb="99">
      <t>ハッキ</t>
    </rPh>
    <rPh sb="104" eb="106">
      <t>シキチ</t>
    </rPh>
    <rPh sb="107" eb="109">
      <t>シュウイ</t>
    </rPh>
    <rPh sb="109" eb="110">
      <t>テイ</t>
    </rPh>
    <rPh sb="111" eb="114">
      <t>ハイスイコウ</t>
    </rPh>
    <rPh sb="115" eb="117">
      <t>シントウ</t>
    </rPh>
    <rPh sb="120" eb="122">
      <t>シントウ</t>
    </rPh>
    <rPh sb="127" eb="130">
      <t>トウスイセイ</t>
    </rPh>
    <rPh sb="130" eb="132">
      <t>ホソウ</t>
    </rPh>
    <rPh sb="132" eb="133">
      <t>トウ</t>
    </rPh>
    <rPh sb="134" eb="136">
      <t>ソウタイ</t>
    </rPh>
    <phoneticPr fontId="2"/>
  </si>
  <si>
    <t>許可申請</t>
    <rPh sb="0" eb="2">
      <t>キョカ</t>
    </rPh>
    <rPh sb="2" eb="4">
      <t>シンセイ</t>
    </rPh>
    <phoneticPr fontId="2"/>
  </si>
  <si>
    <t>雨水浸透阻害行為</t>
    <rPh sb="0" eb="2">
      <t>ウスイ</t>
    </rPh>
    <rPh sb="2" eb="4">
      <t>シントウ</t>
    </rPh>
    <rPh sb="4" eb="6">
      <t>ソガイ</t>
    </rPh>
    <rPh sb="6" eb="8">
      <t>コウイ</t>
    </rPh>
    <phoneticPr fontId="2"/>
  </si>
  <si>
    <t>書</t>
    <rPh sb="0" eb="1">
      <t>ショ</t>
    </rPh>
    <phoneticPr fontId="2"/>
  </si>
  <si>
    <t>協　　議</t>
    <rPh sb="0" eb="1">
      <t>キョウ</t>
    </rPh>
    <rPh sb="3" eb="4">
      <t>ギ</t>
    </rPh>
    <phoneticPr fontId="2"/>
  </si>
  <si>
    <t>　特定都市河川浸水被害対策法　　    　　 の規定により、雨水浸透阻害行為</t>
    <rPh sb="1" eb="3">
      <t>トクテイ</t>
    </rPh>
    <rPh sb="3" eb="5">
      <t>トシ</t>
    </rPh>
    <rPh sb="5" eb="7">
      <t>カセン</t>
    </rPh>
    <rPh sb="7" eb="9">
      <t>シンスイ</t>
    </rPh>
    <rPh sb="9" eb="11">
      <t>ヒガイ</t>
    </rPh>
    <rPh sb="11" eb="13">
      <t>タイサク</t>
    </rPh>
    <rPh sb="13" eb="14">
      <t>ホウ</t>
    </rPh>
    <rPh sb="24" eb="26">
      <t>キテイ</t>
    </rPh>
    <rPh sb="36" eb="38">
      <t>コウイ</t>
    </rPh>
    <phoneticPr fontId="2"/>
  </si>
  <si>
    <t>第３５条</t>
    <rPh sb="0" eb="1">
      <t>ダイ</t>
    </rPh>
    <rPh sb="3" eb="4">
      <t>ジョウ</t>
    </rPh>
    <phoneticPr fontId="2"/>
  </si>
  <si>
    <t>について　　　　　　 します。</t>
    <phoneticPr fontId="2"/>
  </si>
  <si>
    <t>　 協　　　議</t>
    <rPh sb="2" eb="3">
      <t>キョウ</t>
    </rPh>
    <rPh sb="6" eb="7">
      <t>ギ</t>
    </rPh>
    <phoneticPr fontId="2"/>
  </si>
  <si>
    <t>　　年　　月　　日</t>
    <rPh sb="2" eb="3">
      <t>ネン</t>
    </rPh>
    <rPh sb="5" eb="6">
      <t>ツキ</t>
    </rPh>
    <rPh sb="8" eb="9">
      <t>ヒ</t>
    </rPh>
    <phoneticPr fontId="2"/>
  </si>
  <si>
    <t>住所</t>
    <rPh sb="0" eb="2">
      <t>ジュウショ</t>
    </rPh>
    <phoneticPr fontId="2"/>
  </si>
  <si>
    <t>雨水浸透阻害行為等の概要</t>
    <rPh sb="0" eb="2">
      <t>ウスイ</t>
    </rPh>
    <rPh sb="2" eb="4">
      <t>シントウ</t>
    </rPh>
    <rPh sb="4" eb="6">
      <t>ソガイ</t>
    </rPh>
    <rPh sb="6" eb="8">
      <t>コウイ</t>
    </rPh>
    <rPh sb="8" eb="9">
      <t>トウ</t>
    </rPh>
    <rPh sb="10" eb="12">
      <t>ガイヨウ</t>
    </rPh>
    <phoneticPr fontId="2"/>
  </si>
  <si>
    <t>１</t>
    <phoneticPr fontId="2"/>
  </si>
  <si>
    <t>雨水浸透阻害行為の区域に含まれる地域の名称</t>
    <rPh sb="0" eb="2">
      <t>ウスイ</t>
    </rPh>
    <rPh sb="2" eb="4">
      <t>シントウ</t>
    </rPh>
    <rPh sb="4" eb="6">
      <t>ソガイ</t>
    </rPh>
    <rPh sb="6" eb="8">
      <t>コウイ</t>
    </rPh>
    <rPh sb="9" eb="11">
      <t>クイキ</t>
    </rPh>
    <rPh sb="12" eb="13">
      <t>フク</t>
    </rPh>
    <phoneticPr fontId="2"/>
  </si>
  <si>
    <t>雨水浸透阻害行為区域の面積</t>
    <rPh sb="0" eb="2">
      <t>ウスイ</t>
    </rPh>
    <rPh sb="2" eb="4">
      <t>シントウ</t>
    </rPh>
    <rPh sb="4" eb="6">
      <t>ソガイ</t>
    </rPh>
    <rPh sb="6" eb="8">
      <t>コウイ</t>
    </rPh>
    <rPh sb="8" eb="10">
      <t>クイキ</t>
    </rPh>
    <rPh sb="11" eb="13">
      <t>メンセキ</t>
    </rPh>
    <phoneticPr fontId="2"/>
  </si>
  <si>
    <t>３</t>
    <phoneticPr fontId="2"/>
  </si>
  <si>
    <t>雨水浸透阻害行為に関する工事の計画の概要</t>
    <rPh sb="0" eb="2">
      <t>ウスイ</t>
    </rPh>
    <rPh sb="2" eb="4">
      <t>シントウ</t>
    </rPh>
    <rPh sb="4" eb="6">
      <t>ソガイ</t>
    </rPh>
    <rPh sb="6" eb="8">
      <t>コウイ</t>
    </rPh>
    <rPh sb="9" eb="10">
      <t>カン</t>
    </rPh>
    <rPh sb="12" eb="14">
      <t>コウジ</t>
    </rPh>
    <phoneticPr fontId="2"/>
  </si>
  <si>
    <t>(計画の詳細は、別葉の計画説明書及び計画図による)</t>
    <phoneticPr fontId="2"/>
  </si>
  <si>
    <t>４</t>
    <phoneticPr fontId="2"/>
  </si>
  <si>
    <t>対策工事の計画の概要</t>
    <rPh sb="0" eb="2">
      <t>タイサク</t>
    </rPh>
    <rPh sb="2" eb="4">
      <t>コウジ</t>
    </rPh>
    <rPh sb="5" eb="7">
      <t>ケイカク</t>
    </rPh>
    <rPh sb="8" eb="10">
      <t>ガイヨウ</t>
    </rPh>
    <phoneticPr fontId="2"/>
  </si>
  <si>
    <t>５</t>
    <phoneticPr fontId="2"/>
  </si>
  <si>
    <t>雨水浸透阻害行為に関する工事の着手予定日</t>
    <rPh sb="0" eb="2">
      <t>ウスイ</t>
    </rPh>
    <rPh sb="2" eb="4">
      <t>シントウ</t>
    </rPh>
    <rPh sb="4" eb="6">
      <t>ソガイ</t>
    </rPh>
    <rPh sb="6" eb="8">
      <t>コウイ</t>
    </rPh>
    <rPh sb="9" eb="10">
      <t>カン</t>
    </rPh>
    <rPh sb="12" eb="14">
      <t>コウジ</t>
    </rPh>
    <phoneticPr fontId="2"/>
  </si>
  <si>
    <t>６</t>
    <phoneticPr fontId="2"/>
  </si>
  <si>
    <t>雨水浸透阻害行為に関する工事の完了予定日</t>
    <rPh sb="12" eb="14">
      <t>コウジ</t>
    </rPh>
    <phoneticPr fontId="2"/>
  </si>
  <si>
    <t>７</t>
    <phoneticPr fontId="2"/>
  </si>
  <si>
    <t>対策工事の着手予定日</t>
    <rPh sb="0" eb="2">
      <t>タイサク</t>
    </rPh>
    <rPh sb="2" eb="4">
      <t>コウジ</t>
    </rPh>
    <rPh sb="5" eb="7">
      <t>チャクシュ</t>
    </rPh>
    <rPh sb="7" eb="10">
      <t>ヨテイビ</t>
    </rPh>
    <phoneticPr fontId="2"/>
  </si>
  <si>
    <t>８</t>
    <phoneticPr fontId="2"/>
  </si>
  <si>
    <t>対策工事の完了予定日</t>
    <rPh sb="0" eb="2">
      <t>タイサク</t>
    </rPh>
    <rPh sb="2" eb="4">
      <t>コウジ</t>
    </rPh>
    <rPh sb="5" eb="7">
      <t>カンリョウ</t>
    </rPh>
    <rPh sb="7" eb="10">
      <t>ヨテイビ</t>
    </rPh>
    <phoneticPr fontId="2"/>
  </si>
  <si>
    <t>９</t>
    <phoneticPr fontId="2"/>
  </si>
  <si>
    <t>その他必要な事項</t>
    <rPh sb="2" eb="3">
      <t>タ</t>
    </rPh>
    <rPh sb="3" eb="5">
      <t>ヒツヨウ</t>
    </rPh>
    <rPh sb="6" eb="8">
      <t>ジコウ</t>
    </rPh>
    <phoneticPr fontId="2"/>
  </si>
  <si>
    <t>※受付番号</t>
    <rPh sb="1" eb="3">
      <t>ウケツケ</t>
    </rPh>
    <rPh sb="3" eb="5">
      <t>バンゴウ</t>
    </rPh>
    <phoneticPr fontId="2"/>
  </si>
  <si>
    <t>　　年　　月　　日</t>
    <phoneticPr fontId="2"/>
  </si>
  <si>
    <t>※許可に付した条件</t>
    <rPh sb="1" eb="3">
      <t>キョカ</t>
    </rPh>
    <rPh sb="4" eb="5">
      <t>フ</t>
    </rPh>
    <rPh sb="7" eb="9">
      <t>ジョウケン</t>
    </rPh>
    <phoneticPr fontId="2"/>
  </si>
  <si>
    <t>※許可番号</t>
    <rPh sb="1" eb="3">
      <t>キョカ</t>
    </rPh>
    <rPh sb="3" eb="5">
      <t>バンゴウ</t>
    </rPh>
    <phoneticPr fontId="2"/>
  </si>
  <si>
    <t>備考</t>
    <rPh sb="0" eb="2">
      <t>ビコウ</t>
    </rPh>
    <phoneticPr fontId="2"/>
  </si>
  <si>
    <t>　許可申請者が法人である場合においては、氏名は、その法人の名称及び代表者の氏名を記載すること。</t>
    <rPh sb="1" eb="3">
      <t>キョカ</t>
    </rPh>
    <rPh sb="3" eb="5">
      <t>シンセイ</t>
    </rPh>
    <rPh sb="5" eb="6">
      <t>シャ</t>
    </rPh>
    <rPh sb="7" eb="9">
      <t>ホウジン</t>
    </rPh>
    <rPh sb="12" eb="14">
      <t>バアイ</t>
    </rPh>
    <rPh sb="20" eb="22">
      <t>シメイ</t>
    </rPh>
    <rPh sb="26" eb="28">
      <t>ホウジン</t>
    </rPh>
    <rPh sb="29" eb="31">
      <t>メイショウ</t>
    </rPh>
    <rPh sb="31" eb="32">
      <t>オヨ</t>
    </rPh>
    <rPh sb="33" eb="35">
      <t>ダイヒョウ</t>
    </rPh>
    <rPh sb="35" eb="36">
      <t>シャ</t>
    </rPh>
    <phoneticPr fontId="2"/>
  </si>
  <si>
    <t>　※印のある欄は記載しないこと。</t>
    <rPh sb="2" eb="3">
      <t>シルシ</t>
    </rPh>
    <rPh sb="6" eb="7">
      <t>ラン</t>
    </rPh>
    <rPh sb="8" eb="10">
      <t>キサイ</t>
    </rPh>
    <phoneticPr fontId="2"/>
  </si>
  <si>
    <t>　雨水浸透阻害行為に関する工事の計画及び対策工事の計画については、概要の記述の末尾に「（計画の詳細は、別葉の計画説明書及び計画図による。）」と記載し、それぞれ計画説明書及び計画図を別葉とすること。</t>
    <rPh sb="1" eb="3">
      <t>ウスイ</t>
    </rPh>
    <rPh sb="3" eb="5">
      <t>シントウ</t>
    </rPh>
    <rPh sb="5" eb="7">
      <t>ソガイ</t>
    </rPh>
    <rPh sb="7" eb="9">
      <t>コウイ</t>
    </rPh>
    <rPh sb="10" eb="11">
      <t>カン</t>
    </rPh>
    <rPh sb="13" eb="15">
      <t>コウジ</t>
    </rPh>
    <rPh sb="16" eb="18">
      <t>ケイカク</t>
    </rPh>
    <rPh sb="18" eb="19">
      <t>オヨ</t>
    </rPh>
    <rPh sb="20" eb="22">
      <t>タイサク</t>
    </rPh>
    <rPh sb="22" eb="24">
      <t>コウジ</t>
    </rPh>
    <rPh sb="25" eb="27">
      <t>ケイカク</t>
    </rPh>
    <rPh sb="33" eb="35">
      <t>ガイヨウ</t>
    </rPh>
    <phoneticPr fontId="2"/>
  </si>
  <si>
    <t>　「その他の必要な事項」の欄には、雨水浸透阻害行為を行うことについて、都市計画法、農地法その他の法令による許可、認可等を要する場合には、その手続の状況を記載すること。</t>
    <rPh sb="4" eb="5">
      <t>タ</t>
    </rPh>
    <rPh sb="6" eb="8">
      <t>ヒツヨウ</t>
    </rPh>
    <rPh sb="9" eb="11">
      <t>ジコウ</t>
    </rPh>
    <rPh sb="13" eb="14">
      <t>ラン</t>
    </rPh>
    <rPh sb="17" eb="19">
      <t>ウスイ</t>
    </rPh>
    <rPh sb="19" eb="21">
      <t>シントウ</t>
    </rPh>
    <rPh sb="21" eb="23">
      <t>ソガイ</t>
    </rPh>
    <rPh sb="23" eb="25">
      <t>コウイ</t>
    </rPh>
    <rPh sb="26" eb="27">
      <t>オコ</t>
    </rPh>
    <rPh sb="35" eb="37">
      <t>トシ</t>
    </rPh>
    <phoneticPr fontId="2"/>
  </si>
  <si>
    <t>　</t>
    <phoneticPr fontId="2"/>
  </si>
  <si>
    <t>　特定都市河川浸水被害対策法　　　 の規定により、雨水浸透阻害行為</t>
    <rPh sb="1" eb="3">
      <t>トクテイ</t>
    </rPh>
    <rPh sb="3" eb="5">
      <t>トシ</t>
    </rPh>
    <rPh sb="5" eb="7">
      <t>カセン</t>
    </rPh>
    <rPh sb="7" eb="9">
      <t>シンスイ</t>
    </rPh>
    <rPh sb="9" eb="11">
      <t>ヒガイ</t>
    </rPh>
    <rPh sb="11" eb="13">
      <t>タイサク</t>
    </rPh>
    <rPh sb="13" eb="14">
      <t>ホウ</t>
    </rPh>
    <rPh sb="19" eb="21">
      <t>キテイ</t>
    </rPh>
    <rPh sb="31" eb="33">
      <t>コウイ</t>
    </rPh>
    <phoneticPr fontId="2"/>
  </si>
  <si>
    <t xml:space="preserve"> 　　　許可を申請</t>
    <rPh sb="4" eb="6">
      <t>キョカ</t>
    </rPh>
    <rPh sb="7" eb="9">
      <t>シンセイ</t>
    </rPh>
    <phoneticPr fontId="2"/>
  </si>
  <si>
    <t>○○○○住宅建設株式会社</t>
    <rPh sb="4" eb="6">
      <t>ジュウタク</t>
    </rPh>
    <rPh sb="6" eb="8">
      <t>ケンセツ</t>
    </rPh>
    <rPh sb="8" eb="12">
      <t>カブシキガイシャ</t>
    </rPh>
    <phoneticPr fontId="2"/>
  </si>
  <si>
    <t>　代表取締役　○○○ ○○</t>
    <rPh sb="1" eb="3">
      <t>ダイヒョウ</t>
    </rPh>
    <rPh sb="3" eb="6">
      <t>トリシマリヤク</t>
    </rPh>
    <phoneticPr fontId="2"/>
  </si>
  <si>
    <t>　○○市○○町100番地、101番地、102番地、103番地</t>
    <rPh sb="3" eb="4">
      <t>シ</t>
    </rPh>
    <rPh sb="6" eb="7">
      <t>マチ</t>
    </rPh>
    <rPh sb="10" eb="12">
      <t>バンチ</t>
    </rPh>
    <rPh sb="16" eb="18">
      <t>バンチ</t>
    </rPh>
    <rPh sb="22" eb="24">
      <t>バンチ</t>
    </rPh>
    <rPh sb="28" eb="30">
      <t>バンチ</t>
    </rPh>
    <phoneticPr fontId="2"/>
  </si>
  <si>
    <t>　２，５００平方メートル</t>
    <rPh sb="6" eb="8">
      <t>ヘイホウ</t>
    </rPh>
    <phoneticPr fontId="2"/>
  </si>
  <si>
    <t>　分譲住宅（１５宅地）の宅地造成</t>
    <rPh sb="1" eb="3">
      <t>ブンジョウ</t>
    </rPh>
    <rPh sb="3" eb="5">
      <t>ジュウタク</t>
    </rPh>
    <rPh sb="8" eb="10">
      <t>タクチ</t>
    </rPh>
    <rPh sb="12" eb="14">
      <t>タクチ</t>
    </rPh>
    <rPh sb="14" eb="16">
      <t>ゾウセイ</t>
    </rPh>
    <phoneticPr fontId="2"/>
  </si>
  <si>
    <t>　浸透トレンチ00ｍを設置</t>
    <rPh sb="1" eb="3">
      <t>シントウ</t>
    </rPh>
    <rPh sb="11" eb="13">
      <t>セッチ</t>
    </rPh>
    <phoneticPr fontId="2"/>
  </si>
  <si>
    <t>　○○市宅地開発事業に関する条例（開発行為）協議中</t>
    <rPh sb="3" eb="4">
      <t>シ</t>
    </rPh>
    <rPh sb="4" eb="6">
      <t>タクチ</t>
    </rPh>
    <rPh sb="6" eb="8">
      <t>カイハツ</t>
    </rPh>
    <rPh sb="8" eb="10">
      <t>ジギョウ</t>
    </rPh>
    <rPh sb="11" eb="12">
      <t>カン</t>
    </rPh>
    <rPh sb="14" eb="16">
      <t>ジョウレイ</t>
    </rPh>
    <rPh sb="17" eb="19">
      <t>カイハツ</t>
    </rPh>
    <rPh sb="19" eb="21">
      <t>コウイ</t>
    </rPh>
    <rPh sb="22" eb="25">
      <t>キョウギチュウ</t>
    </rPh>
    <phoneticPr fontId="2"/>
  </si>
  <si>
    <t>●記入例</t>
    <rPh sb="1" eb="4">
      <t>キニュウレイ</t>
    </rPh>
    <phoneticPr fontId="2"/>
  </si>
  <si>
    <t>●右記の記入例を参考に、必要事項を記入してください。</t>
    <rPh sb="1" eb="3">
      <t>ウキ</t>
    </rPh>
    <rPh sb="4" eb="7">
      <t>キニュウレイ</t>
    </rPh>
    <rPh sb="8" eb="10">
      <t>サンコウ</t>
    </rPh>
    <rPh sb="12" eb="16">
      <t>ヒツヨウジコウ</t>
    </rPh>
    <rPh sb="17" eb="19">
      <t>キニュウ</t>
    </rPh>
    <phoneticPr fontId="2"/>
  </si>
  <si>
    <t>※行為後の流出雨水量の最大値0.03747㎥/sを0.02485㎥/sをカットして行為前の流出雨水量の最大値0.01262㎥/sまで低減する計画である。（様式-５）</t>
    <rPh sb="1" eb="3">
      <t>コウイ</t>
    </rPh>
    <rPh sb="3" eb="4">
      <t>ゴ</t>
    </rPh>
    <rPh sb="5" eb="7">
      <t>リュウシュツ</t>
    </rPh>
    <rPh sb="7" eb="9">
      <t>ウスイ</t>
    </rPh>
    <rPh sb="9" eb="10">
      <t>リョウ</t>
    </rPh>
    <rPh sb="11" eb="13">
      <t>サイダイ</t>
    </rPh>
    <rPh sb="13" eb="14">
      <t>チ</t>
    </rPh>
    <rPh sb="41" eb="43">
      <t>コウイ</t>
    </rPh>
    <rPh sb="43" eb="44">
      <t>ゼン</t>
    </rPh>
    <rPh sb="45" eb="47">
      <t>リュウシュツ</t>
    </rPh>
    <rPh sb="47" eb="49">
      <t>ウスイ</t>
    </rPh>
    <rPh sb="49" eb="50">
      <t>リョウ</t>
    </rPh>
    <rPh sb="51" eb="53">
      <t>サイダイ</t>
    </rPh>
    <rPh sb="53" eb="54">
      <t>チ</t>
    </rPh>
    <rPh sb="77" eb="79">
      <t>ヨウシキ</t>
    </rPh>
    <phoneticPr fontId="2"/>
  </si>
  <si>
    <t>７．</t>
    <phoneticPr fontId="2"/>
  </si>
  <si>
    <r>
      <t>記入例を参考に、</t>
    </r>
    <r>
      <rPr>
        <b/>
        <sz val="11"/>
        <rFont val="ＭＳ Ｐゴシック"/>
        <family val="3"/>
        <charset val="128"/>
      </rPr>
      <t>様式－８、様式－９、別記様式第2</t>
    </r>
    <r>
      <rPr>
        <sz val="11"/>
        <rFont val="ＭＳ Ｐゴシック"/>
        <family val="3"/>
        <charset val="128"/>
      </rPr>
      <t>に必要事項を記入します。</t>
    </r>
    <rPh sb="0" eb="3">
      <t>キニュウレイ</t>
    </rPh>
    <rPh sb="4" eb="6">
      <t>サンコウ</t>
    </rPh>
    <rPh sb="8" eb="10">
      <t>ヨウシキ</t>
    </rPh>
    <rPh sb="13" eb="15">
      <t>ヨウシキ</t>
    </rPh>
    <rPh sb="18" eb="22">
      <t>ベッキヨウシキ</t>
    </rPh>
    <rPh sb="22" eb="23">
      <t>ダイ</t>
    </rPh>
    <rPh sb="25" eb="29">
      <t>ヒツヨウジコウ</t>
    </rPh>
    <rPh sb="30" eb="32">
      <t>キニュウ</t>
    </rPh>
    <phoneticPr fontId="2"/>
  </si>
  <si>
    <t>・土地利用計画図に示すように造成後の土地利用は、宅地1,120㎡、道路170㎡の合計1,290㎡である。</t>
    <rPh sb="1" eb="3">
      <t>トチ</t>
    </rPh>
    <rPh sb="3" eb="5">
      <t>リヨウ</t>
    </rPh>
    <rPh sb="5" eb="7">
      <t>ケイカク</t>
    </rPh>
    <rPh sb="7" eb="8">
      <t>ズ</t>
    </rPh>
    <rPh sb="9" eb="10">
      <t>シメ</t>
    </rPh>
    <rPh sb="14" eb="16">
      <t>ゾウセイ</t>
    </rPh>
    <rPh sb="16" eb="17">
      <t>ゴ</t>
    </rPh>
    <rPh sb="18" eb="20">
      <t>トチ</t>
    </rPh>
    <rPh sb="20" eb="22">
      <t>リヨウ</t>
    </rPh>
    <rPh sb="24" eb="26">
      <t>タクチ</t>
    </rPh>
    <rPh sb="33" eb="35">
      <t>ドウロ</t>
    </rPh>
    <phoneticPr fontId="2"/>
  </si>
  <si>
    <t>様式には、例として以下の条件で数値が入力してあります。</t>
    <rPh sb="5" eb="6">
      <t>レイ</t>
    </rPh>
    <phoneticPr fontId="2"/>
  </si>
  <si>
    <t>雨水浸透阻害行為許可申請様式</t>
    <rPh sb="0" eb="2">
      <t>ウスイ</t>
    </rPh>
    <rPh sb="2" eb="4">
      <t>シントウ</t>
    </rPh>
    <rPh sb="4" eb="6">
      <t>ソガイ</t>
    </rPh>
    <rPh sb="6" eb="8">
      <t>コウイ</t>
    </rPh>
    <rPh sb="8" eb="10">
      <t>キョカ</t>
    </rPh>
    <rPh sb="10" eb="12">
      <t>シンセイ</t>
    </rPh>
    <rPh sb="12" eb="14">
      <t>ヨウシキ</t>
    </rPh>
    <phoneticPr fontId="2"/>
  </si>
  <si>
    <t>特定都市河川浸水被害対策法の規定に基づく、
雨水浸透阻害行為許可申請書の様式一式を作成します。</t>
    <rPh sb="0" eb="2">
      <t>トクテイ</t>
    </rPh>
    <rPh sb="2" eb="4">
      <t>トシ</t>
    </rPh>
    <rPh sb="4" eb="6">
      <t>カセン</t>
    </rPh>
    <rPh sb="6" eb="8">
      <t>シンスイ</t>
    </rPh>
    <rPh sb="8" eb="10">
      <t>ヒガイ</t>
    </rPh>
    <rPh sb="10" eb="13">
      <t>タイサクホウ</t>
    </rPh>
    <rPh sb="14" eb="16">
      <t>キテイ</t>
    </rPh>
    <rPh sb="17" eb="18">
      <t>モト</t>
    </rPh>
    <rPh sb="38" eb="40">
      <t>イッシキ</t>
    </rPh>
    <rPh sb="41" eb="43">
      <t>サクセイ</t>
    </rPh>
    <phoneticPr fontId="2"/>
  </si>
  <si>
    <t>８．</t>
    <phoneticPr fontId="2"/>
  </si>
  <si>
    <t>・計算結果の総合評価がO.Kとなっているか確認します。（N.Gの場合はO.Kになるまで、繰り返し諸元を調整します。）</t>
    <phoneticPr fontId="2"/>
  </si>
  <si>
    <r>
      <t>・</t>
    </r>
    <r>
      <rPr>
        <b/>
        <u/>
        <sz val="11"/>
        <rFont val="ＭＳ Ｐゴシック"/>
        <family val="3"/>
        <charset val="128"/>
      </rPr>
      <t>流出係数算出</t>
    </r>
    <r>
      <rPr>
        <sz val="11"/>
        <rFont val="ＭＳ Ｐゴシック"/>
        <family val="3"/>
        <charset val="128"/>
      </rPr>
      <t>➡</t>
    </r>
    <r>
      <rPr>
        <u/>
        <sz val="11"/>
        <rFont val="ＭＳ Ｐゴシック"/>
        <family val="3"/>
        <charset val="128"/>
      </rPr>
      <t>直接放流区域がない場合</t>
    </r>
    <r>
      <rPr>
        <sz val="11"/>
        <rFont val="ＭＳ Ｐゴシック"/>
        <family val="3"/>
        <charset val="128"/>
      </rPr>
      <t>、様式－４を参照して記入してください。</t>
    </r>
    <rPh sb="8" eb="14">
      <t>チョクセツホウリュウクイキ</t>
    </rPh>
    <rPh sb="17" eb="19">
      <t>バアイ</t>
    </rPh>
    <phoneticPr fontId="2"/>
  </si>
  <si>
    <t>・なお、直接放流区域がある場合は、最大放流量が様式－５で算出した許容放流量以下になるようにしてください。</t>
    <rPh sb="4" eb="6">
      <t>チョクセツ</t>
    </rPh>
    <rPh sb="6" eb="10">
      <t>ホウリュウクイキ</t>
    </rPh>
    <rPh sb="13" eb="15">
      <t>バアイ</t>
    </rPh>
    <rPh sb="17" eb="19">
      <t>サイダイ</t>
    </rPh>
    <rPh sb="19" eb="21">
      <t>ホウリュウ</t>
    </rPh>
    <rPh sb="21" eb="22">
      <t>リョウ</t>
    </rPh>
    <rPh sb="23" eb="25">
      <t>ヨウシキ</t>
    </rPh>
    <rPh sb="28" eb="30">
      <t>サンシュツ</t>
    </rPh>
    <rPh sb="32" eb="37">
      <t>キョヨウホウリュウリョウ</t>
    </rPh>
    <rPh sb="37" eb="39">
      <t>イカ</t>
    </rPh>
    <phoneticPr fontId="2"/>
  </si>
  <si>
    <t>　（総合評価がO.Kとなっていても、様式－５で算出した許容放流量以下になるように諸元を調整してください。）</t>
    <rPh sb="40" eb="42">
      <t>ショゲン</t>
    </rPh>
    <rPh sb="43" eb="45">
      <t>チョウセイ</t>
    </rPh>
    <phoneticPr fontId="2"/>
  </si>
  <si>
    <t>池内最大水深</t>
    <rPh sb="0" eb="1">
      <t>イケ</t>
    </rPh>
    <rPh sb="1" eb="2">
      <t>ナイ</t>
    </rPh>
    <rPh sb="2" eb="6">
      <t>サイダイスイシン</t>
    </rPh>
    <phoneticPr fontId="2"/>
  </si>
  <si>
    <t>ｍ</t>
    <phoneticPr fontId="2"/>
  </si>
  <si>
    <t>池内最大ボリューム</t>
    <rPh sb="0" eb="1">
      <t>イケ</t>
    </rPh>
    <rPh sb="1" eb="2">
      <t>ナイ</t>
    </rPh>
    <rPh sb="2" eb="4">
      <t>サイダイ</t>
    </rPh>
    <phoneticPr fontId="2"/>
  </si>
  <si>
    <t>m3</t>
    <phoneticPr fontId="2"/>
  </si>
  <si>
    <t>体積
（ｍ3）</t>
    <phoneticPr fontId="2"/>
  </si>
  <si>
    <t>空隙率
（％）</t>
    <phoneticPr fontId="2"/>
  </si>
  <si>
    <t>砕石部</t>
    <rPh sb="0" eb="3">
      <t>サイセキブ</t>
    </rPh>
    <phoneticPr fontId="2"/>
  </si>
  <si>
    <t>ます部</t>
    <rPh sb="2" eb="3">
      <t>ブ</t>
    </rPh>
    <phoneticPr fontId="2"/>
  </si>
  <si>
    <t>浸透管部</t>
    <rPh sb="0" eb="2">
      <t>シントウ</t>
    </rPh>
    <rPh sb="2" eb="3">
      <t>カン</t>
    </rPh>
    <rPh sb="3" eb="4">
      <t>ブ</t>
    </rPh>
    <phoneticPr fontId="2"/>
  </si>
  <si>
    <t>空隙貯留量算出のために必要な諸元</t>
    <phoneticPr fontId="2"/>
  </si>
  <si>
    <t>直接放流区域諸元算出表</t>
    <rPh sb="0" eb="2">
      <t>チョクセツ</t>
    </rPh>
    <rPh sb="2" eb="4">
      <t>ホウリュウ</t>
    </rPh>
    <rPh sb="4" eb="6">
      <t>クイキ</t>
    </rPh>
    <rPh sb="6" eb="8">
      <t>ショゲン</t>
    </rPh>
    <rPh sb="8" eb="10">
      <t>サンシュツ</t>
    </rPh>
    <rPh sb="10" eb="11">
      <t>ヒョウ</t>
    </rPh>
    <phoneticPr fontId="46"/>
  </si>
  <si>
    <r>
      <t>・出力された許可申請図書(エクセル)から、</t>
    </r>
    <r>
      <rPr>
        <u/>
        <sz val="11"/>
        <rFont val="ＭＳ Ｐゴシック"/>
        <family val="3"/>
        <charset val="128"/>
      </rPr>
      <t>流出抑制施設の諸元</t>
    </r>
    <r>
      <rPr>
        <sz val="11"/>
        <rFont val="ＭＳ Ｐゴシック"/>
        <family val="3"/>
        <charset val="128"/>
      </rPr>
      <t>および</t>
    </r>
    <r>
      <rPr>
        <u/>
        <sz val="11"/>
        <rFont val="ＭＳ Ｐゴシック"/>
        <family val="3"/>
        <charset val="128"/>
      </rPr>
      <t>調節計算結果</t>
    </r>
    <r>
      <rPr>
        <sz val="11"/>
        <rFont val="ＭＳ Ｐゴシック"/>
        <family val="3"/>
        <charset val="128"/>
      </rPr>
      <t>を</t>
    </r>
    <r>
      <rPr>
        <b/>
        <sz val="11"/>
        <rFont val="ＭＳ Ｐゴシック"/>
        <family val="3"/>
        <charset val="128"/>
      </rPr>
      <t>様式－６</t>
    </r>
    <r>
      <rPr>
        <sz val="11"/>
        <rFont val="ＭＳ Ｐゴシック"/>
        <family val="3"/>
        <charset val="128"/>
      </rPr>
      <t>に入力します。</t>
    </r>
    <rPh sb="45" eb="47">
      <t>ニュウリョク</t>
    </rPh>
    <phoneticPr fontId="2"/>
  </si>
  <si>
    <t>【浸透マス】
1個あたり</t>
    <rPh sb="8" eb="9">
      <t>コ</t>
    </rPh>
    <phoneticPr fontId="11"/>
  </si>
  <si>
    <t>【浸透トレンチ】
1mあたり</t>
    <phoneticPr fontId="2"/>
  </si>
  <si>
    <r>
      <t>【透水性塗装】
1m</t>
    </r>
    <r>
      <rPr>
        <b/>
        <vertAlign val="superscript"/>
        <sz val="11"/>
        <rFont val="ＭＳ Ｐゴシック"/>
        <family val="3"/>
        <charset val="128"/>
      </rPr>
      <t>2</t>
    </r>
    <r>
      <rPr>
        <b/>
        <sz val="11"/>
        <rFont val="ＭＳ Ｐゴシック"/>
        <family val="3"/>
        <charset val="128"/>
      </rPr>
      <t>あたり</t>
    </r>
    <rPh sb="1" eb="3">
      <t>トウスイ</t>
    </rPh>
    <rPh sb="3" eb="4">
      <t>セイ</t>
    </rPh>
    <rPh sb="4" eb="6">
      <t>トソウ</t>
    </rPh>
    <phoneticPr fontId="2"/>
  </si>
  <si>
    <t>【その他】
1単位あたり</t>
    <rPh sb="3" eb="4">
      <t>タ</t>
    </rPh>
    <rPh sb="7" eb="9">
      <t>タンイ</t>
    </rPh>
    <phoneticPr fontId="2"/>
  </si>
  <si>
    <r>
      <t>外部サイト：『調整池容量計算システム』を使用して雨水浸透貯留施設の能力を算出し、必要対策量を上回っているか確認します。（詳しくは</t>
    </r>
    <r>
      <rPr>
        <b/>
        <sz val="11"/>
        <rFont val="ＭＳ Ｐゴシック"/>
        <family val="3"/>
        <charset val="128"/>
      </rPr>
      <t>様式－６作成要領</t>
    </r>
    <r>
      <rPr>
        <sz val="11"/>
        <rFont val="ＭＳ Ｐゴシック"/>
        <family val="3"/>
        <charset val="128"/>
      </rPr>
      <t>をご覧ください。）
『調整池容量計算システム』の算出結果を</t>
    </r>
    <r>
      <rPr>
        <b/>
        <sz val="11"/>
        <rFont val="ＭＳ Ｐゴシック"/>
        <family val="3"/>
        <charset val="128"/>
      </rPr>
      <t>様式－６</t>
    </r>
    <r>
      <rPr>
        <sz val="11"/>
        <rFont val="ＭＳ Ｐゴシック"/>
        <family val="3"/>
        <charset val="128"/>
      </rPr>
      <t>に記入します。</t>
    </r>
    <rPh sb="20" eb="22">
      <t>シヨウ</t>
    </rPh>
    <rPh sb="24" eb="28">
      <t>ウスイシントウ</t>
    </rPh>
    <rPh sb="28" eb="30">
      <t>チョリュウ</t>
    </rPh>
    <rPh sb="30" eb="32">
      <t>シセツ</t>
    </rPh>
    <rPh sb="33" eb="35">
      <t>ノウリョク</t>
    </rPh>
    <rPh sb="36" eb="38">
      <t>サンシュツ</t>
    </rPh>
    <rPh sb="40" eb="42">
      <t>ヒツヨウ</t>
    </rPh>
    <rPh sb="42" eb="45">
      <t>タイサクリョウ</t>
    </rPh>
    <rPh sb="46" eb="48">
      <t>ウワマワ</t>
    </rPh>
    <rPh sb="53" eb="55">
      <t>カクニン</t>
    </rPh>
    <rPh sb="60" eb="61">
      <t>クワ</t>
    </rPh>
    <rPh sb="74" eb="75">
      <t>ラン</t>
    </rPh>
    <rPh sb="99" eb="100">
      <t>ショ</t>
    </rPh>
    <rPh sb="100" eb="101">
      <t>ゲン</t>
    </rPh>
    <rPh sb="106" eb="108">
      <t>ニュウリョクチョリュウリョウジドウサンシュツ</t>
    </rPh>
    <phoneticPr fontId="2"/>
  </si>
  <si>
    <t>下表の材料別の空隙率を参照し、該当する材料の設計値を入力してください</t>
    <rPh sb="0" eb="1">
      <t>シタ</t>
    </rPh>
    <rPh sb="1" eb="2">
      <t>ヒョウ</t>
    </rPh>
    <rPh sb="3" eb="6">
      <t>ザイリョウベツ</t>
    </rPh>
    <rPh sb="7" eb="10">
      <t>クウゲキリツ</t>
    </rPh>
    <rPh sb="11" eb="13">
      <t>サンショウ</t>
    </rPh>
    <rPh sb="15" eb="17">
      <t>ガイトウ</t>
    </rPh>
    <rPh sb="19" eb="21">
      <t>ザイリョウ</t>
    </rPh>
    <rPh sb="22" eb="25">
      <t>セッケイチ</t>
    </rPh>
    <rPh sb="26" eb="28">
      <t>ニュウリョク</t>
    </rPh>
    <phoneticPr fontId="2"/>
  </si>
  <si>
    <t>※印欄は記入しない</t>
    <rPh sb="1" eb="2">
      <t>シルシ</t>
    </rPh>
    <rPh sb="2" eb="3">
      <t>ラン</t>
    </rPh>
    <rPh sb="4" eb="6">
      <t>キニュウ</t>
    </rPh>
    <phoneticPr fontId="2"/>
  </si>
  <si>
    <t>連絡した相手名</t>
    <rPh sb="0" eb="2">
      <t>レンラク</t>
    </rPh>
    <rPh sb="4" eb="6">
      <t>アイテ</t>
    </rPh>
    <rPh sb="6" eb="7">
      <t>メイ</t>
    </rPh>
    <phoneticPr fontId="2"/>
  </si>
  <si>
    <t>　　　　年　　月　　日　済　（□℡　□来庁）</t>
    <rPh sb="4" eb="5">
      <t>ネン</t>
    </rPh>
    <rPh sb="7" eb="8">
      <t>ツキ</t>
    </rPh>
    <rPh sb="10" eb="11">
      <t>ニチ</t>
    </rPh>
    <rPh sb="12" eb="13">
      <t>ズミ</t>
    </rPh>
    <rPh sb="19" eb="21">
      <t>ライチョウ</t>
    </rPh>
    <phoneticPr fontId="2"/>
  </si>
  <si>
    <t>結果の連絡</t>
    <rPh sb="0" eb="2">
      <t>ケッカ</t>
    </rPh>
    <rPh sb="3" eb="5">
      <t>レンラク</t>
    </rPh>
    <phoneticPr fontId="2"/>
  </si>
  <si>
    <t>備　考</t>
    <rPh sb="0" eb="1">
      <t>ソナエ</t>
    </rPh>
    <rPh sb="2" eb="3">
      <t>コウ</t>
    </rPh>
    <phoneticPr fontId="2"/>
  </si>
  <si>
    <t>許可申請不要の理由</t>
    <rPh sb="0" eb="2">
      <t>キョカ</t>
    </rPh>
    <rPh sb="2" eb="4">
      <t>シンセイ</t>
    </rPh>
    <rPh sb="4" eb="6">
      <t>フヨウ</t>
    </rPh>
    <rPh sb="7" eb="9">
      <t>リユウ</t>
    </rPh>
    <phoneticPr fontId="2"/>
  </si>
  <si>
    <t>（　　要　　・　　不要　　）</t>
    <rPh sb="3" eb="4">
      <t>ヨウ</t>
    </rPh>
    <rPh sb="9" eb="11">
      <t>フヨウ</t>
    </rPh>
    <phoneticPr fontId="2"/>
  </si>
  <si>
    <t>雨水浸透阻害行為許可申請</t>
    <rPh sb="0" eb="2">
      <t>ウスイ</t>
    </rPh>
    <rPh sb="2" eb="4">
      <t>シントウ</t>
    </rPh>
    <rPh sb="4" eb="6">
      <t>ソガイ</t>
    </rPh>
    <rPh sb="6" eb="8">
      <t>コウイ</t>
    </rPh>
    <rPh sb="8" eb="10">
      <t>キョカ</t>
    </rPh>
    <rPh sb="10" eb="12">
      <t>シンセイ</t>
    </rPh>
    <phoneticPr fontId="2"/>
  </si>
  <si>
    <t>㎡</t>
    <phoneticPr fontId="2"/>
  </si>
  <si>
    <t>雨水浸透阻害行為面積</t>
    <rPh sb="0" eb="2">
      <t>ウスイ</t>
    </rPh>
    <rPh sb="2" eb="4">
      <t>シントウ</t>
    </rPh>
    <rPh sb="4" eb="6">
      <t>ソガイ</t>
    </rPh>
    <rPh sb="6" eb="8">
      <t>コウイ</t>
    </rPh>
    <rPh sb="8" eb="10">
      <t>メンセキ</t>
    </rPh>
    <phoneticPr fontId="2"/>
  </si>
  <si>
    <t>事前相談担当者名</t>
    <rPh sb="0" eb="2">
      <t>ジゼン</t>
    </rPh>
    <rPh sb="4" eb="8">
      <t>タントウシャメイ</t>
    </rPh>
    <phoneticPr fontId="2"/>
  </si>
  <si>
    <t>※処理欄</t>
    <rPh sb="1" eb="3">
      <t>ショリ</t>
    </rPh>
    <rPh sb="3" eb="4">
      <t>ラン</t>
    </rPh>
    <phoneticPr fontId="2"/>
  </si>
  <si>
    <t>　この事前相談は、雨水浸透阻害行為許可の申請の要否についてのみ審査するもので、他法令等に基づく審査を行うものではありません。</t>
    <rPh sb="3" eb="5">
      <t>ジゼン</t>
    </rPh>
    <rPh sb="20" eb="22">
      <t>シンセイ</t>
    </rPh>
    <rPh sb="42" eb="43">
      <t>トウ</t>
    </rPh>
    <phoneticPr fontId="2"/>
  </si>
  <si>
    <t>現況写真（写真撮影位置を添付）（資料－５）</t>
    <rPh sb="5" eb="7">
      <t>シャシン</t>
    </rPh>
    <rPh sb="7" eb="9">
      <t>サツエイ</t>
    </rPh>
    <rPh sb="9" eb="11">
      <t>イチ</t>
    </rPh>
    <rPh sb="12" eb="14">
      <t>テンプ</t>
    </rPh>
    <phoneticPr fontId="2"/>
  </si>
  <si>
    <t>事業概要書、事業概要図（資料－４）</t>
    <rPh sb="12" eb="14">
      <t>シリョウ</t>
    </rPh>
    <phoneticPr fontId="2"/>
  </si>
  <si>
    <t>公図の写し（資料－２）</t>
    <phoneticPr fontId="2"/>
  </si>
  <si>
    <t>土地の登記事項を示す書類（全部事項証明書の写し）（資料－1）</t>
    <rPh sb="25" eb="27">
      <t>シリョウ</t>
    </rPh>
    <phoneticPr fontId="2"/>
  </si>
  <si>
    <t>現況土地利用求積図（行為前）（図面－４）</t>
    <rPh sb="0" eb="2">
      <t>ゲンキョウ</t>
    </rPh>
    <rPh sb="2" eb="6">
      <t>トチリヨウ</t>
    </rPh>
    <rPh sb="6" eb="9">
      <t>キュウセキズ</t>
    </rPh>
    <rPh sb="10" eb="12">
      <t>コウイ</t>
    </rPh>
    <rPh sb="12" eb="13">
      <t>マエ</t>
    </rPh>
    <rPh sb="15" eb="17">
      <t>ズメン</t>
    </rPh>
    <phoneticPr fontId="2"/>
  </si>
  <si>
    <t>現況平面図（行為前）（図面－３）</t>
    <rPh sb="0" eb="2">
      <t>ゲンキョウ</t>
    </rPh>
    <rPh sb="2" eb="5">
      <t>ヘイメンズ</t>
    </rPh>
    <rPh sb="6" eb="8">
      <t>コウイ</t>
    </rPh>
    <rPh sb="8" eb="9">
      <t>マエ</t>
    </rPh>
    <rPh sb="11" eb="13">
      <t>ズメン</t>
    </rPh>
    <phoneticPr fontId="2"/>
  </si>
  <si>
    <t>行為区域位置図（図面－１）</t>
    <rPh sb="0" eb="2">
      <t>コウイ</t>
    </rPh>
    <rPh sb="2" eb="4">
      <t>クイキ</t>
    </rPh>
    <rPh sb="4" eb="7">
      <t>イチズ</t>
    </rPh>
    <rPh sb="8" eb="10">
      <t>ズメン</t>
    </rPh>
    <phoneticPr fontId="2"/>
  </si>
  <si>
    <t>（注）事前相談には、次の図書を添付してください。（各図書の作成要領は、裏面を参照して下さい）</t>
    <rPh sb="1" eb="2">
      <t>チュウ</t>
    </rPh>
    <rPh sb="3" eb="5">
      <t>ジゼン</t>
    </rPh>
    <rPh sb="5" eb="7">
      <t>ソウダン</t>
    </rPh>
    <rPh sb="12" eb="14">
      <t>トショ</t>
    </rPh>
    <rPh sb="25" eb="26">
      <t>カク</t>
    </rPh>
    <rPh sb="26" eb="28">
      <t>トショ</t>
    </rPh>
    <rPh sb="29" eb="31">
      <t>サクセイ</t>
    </rPh>
    <rPh sb="31" eb="33">
      <t>ヨウリョウ</t>
    </rPh>
    <rPh sb="35" eb="37">
      <t>リメン</t>
    </rPh>
    <rPh sb="38" eb="40">
      <t>サンショウ</t>
    </rPh>
    <rPh sb="42" eb="43">
      <t>クダ</t>
    </rPh>
    <phoneticPr fontId="2"/>
  </si>
  <si>
    <t>担当者名</t>
    <rPh sb="0" eb="3">
      <t>タントウシャ</t>
    </rPh>
    <rPh sb="3" eb="4">
      <t>ナ</t>
    </rPh>
    <phoneticPr fontId="2"/>
  </si>
  <si>
    <t>）</t>
    <phoneticPr fontId="2"/>
  </si>
  <si>
    <t>（</t>
    <phoneticPr fontId="2"/>
  </si>
  <si>
    <t>連絡先</t>
    <rPh sb="0" eb="3">
      <t>レンラクサキ</t>
    </rPh>
    <phoneticPr fontId="2"/>
  </si>
  <si>
    <t>氏　名</t>
    <phoneticPr fontId="2"/>
  </si>
  <si>
    <t>代理人等の住所・氏名・連絡先</t>
    <phoneticPr fontId="2"/>
  </si>
  <si>
    <t>住　所</t>
    <rPh sb="0" eb="1">
      <t>ジュウ</t>
    </rPh>
    <rPh sb="2" eb="3">
      <t>ショ</t>
    </rPh>
    <phoneticPr fontId="2"/>
  </si>
  <si>
    <t>事業主又は建築主等の住所・氏名</t>
    <rPh sb="0" eb="3">
      <t>ジギョウヌシ</t>
    </rPh>
    <rPh sb="3" eb="4">
      <t>マタ</t>
    </rPh>
    <rPh sb="5" eb="8">
      <t>ケンチクヌシ</t>
    </rPh>
    <rPh sb="8" eb="9">
      <t>トウ</t>
    </rPh>
    <rPh sb="10" eb="12">
      <t>ジュウショ</t>
    </rPh>
    <rPh sb="13" eb="15">
      <t>シメイ</t>
    </rPh>
    <phoneticPr fontId="2"/>
  </si>
  <si>
    <t>予定する事業の計画の内容</t>
    <rPh sb="0" eb="2">
      <t>ヨテイ</t>
    </rPh>
    <rPh sb="4" eb="6">
      <t>ジギョウ</t>
    </rPh>
    <rPh sb="7" eb="9">
      <t>ケイカク</t>
    </rPh>
    <rPh sb="10" eb="12">
      <t>ナイヨウ</t>
    </rPh>
    <phoneticPr fontId="2"/>
  </si>
  <si>
    <t>事業区域の面積</t>
    <rPh sb="0" eb="2">
      <t>ジギョウ</t>
    </rPh>
    <rPh sb="2" eb="4">
      <t>クイキ</t>
    </rPh>
    <rPh sb="5" eb="7">
      <t>メンセキ</t>
    </rPh>
    <phoneticPr fontId="2"/>
  </si>
  <si>
    <t>事業区域に含まれる地域の名称</t>
    <rPh sb="0" eb="2">
      <t>ジギョウ</t>
    </rPh>
    <rPh sb="2" eb="4">
      <t>クイキ</t>
    </rPh>
    <rPh sb="5" eb="6">
      <t>フク</t>
    </rPh>
    <rPh sb="9" eb="11">
      <t>チイキ</t>
    </rPh>
    <rPh sb="12" eb="14">
      <t>メイショウ</t>
    </rPh>
    <phoneticPr fontId="2"/>
  </si>
  <si>
    <t>　　　　　年　　月　　日（　）　：　　～　　：</t>
    <rPh sb="5" eb="6">
      <t>ネン</t>
    </rPh>
    <rPh sb="8" eb="9">
      <t>ツキ</t>
    </rPh>
    <rPh sb="11" eb="12">
      <t>ニチ</t>
    </rPh>
    <phoneticPr fontId="2"/>
  </si>
  <si>
    <t>事前相談日時</t>
    <rPh sb="0" eb="2">
      <t>ジゼン</t>
    </rPh>
    <rPh sb="2" eb="4">
      <t>ソウダン</t>
    </rPh>
    <rPh sb="4" eb="6">
      <t>ニチジ</t>
    </rPh>
    <phoneticPr fontId="2"/>
  </si>
  <si>
    <t>雨 水 浸 透 阻 害 行 為 許 可 事 前 相 談 書</t>
    <rPh sb="0" eb="1">
      <t>アメ</t>
    </rPh>
    <rPh sb="2" eb="3">
      <t>ミズ</t>
    </rPh>
    <rPh sb="4" eb="5">
      <t>ヒタ</t>
    </rPh>
    <rPh sb="6" eb="7">
      <t>トオル</t>
    </rPh>
    <rPh sb="8" eb="9">
      <t>ハバ</t>
    </rPh>
    <rPh sb="10" eb="11">
      <t>ガイ</t>
    </rPh>
    <rPh sb="12" eb="13">
      <t>ギョウ</t>
    </rPh>
    <rPh sb="14" eb="15">
      <t>タメ</t>
    </rPh>
    <rPh sb="16" eb="17">
      <t>モト</t>
    </rPh>
    <rPh sb="18" eb="19">
      <t>カ</t>
    </rPh>
    <rPh sb="20" eb="21">
      <t>コト</t>
    </rPh>
    <rPh sb="22" eb="23">
      <t>マエ</t>
    </rPh>
    <rPh sb="24" eb="25">
      <t>ソウ</t>
    </rPh>
    <rPh sb="26" eb="27">
      <t>ダン</t>
    </rPh>
    <rPh sb="28" eb="29">
      <t>ショ</t>
    </rPh>
    <phoneticPr fontId="2"/>
  </si>
  <si>
    <t>№</t>
    <phoneticPr fontId="2"/>
  </si>
  <si>
    <t>様式－７</t>
    <rPh sb="0" eb="1">
      <t>サマ</t>
    </rPh>
    <rPh sb="1" eb="2">
      <t>ダイ</t>
    </rPh>
    <phoneticPr fontId="2"/>
  </si>
  <si>
    <t>○○○設計事務所株式会社</t>
    <rPh sb="3" eb="5">
      <t>セッケイ</t>
    </rPh>
    <rPh sb="5" eb="8">
      <t>ジムショ</t>
    </rPh>
    <rPh sb="8" eb="12">
      <t>カブシキガイシャ</t>
    </rPh>
    <phoneticPr fontId="2"/>
  </si>
  <si>
    <t>○○市○○町１－１－１</t>
    <rPh sb="2" eb="3">
      <t>シ</t>
    </rPh>
    <rPh sb="5" eb="6">
      <t>マチ</t>
    </rPh>
    <phoneticPr fontId="2"/>
  </si>
  <si>
    <t>代表取締役　　○○　○○</t>
    <rPh sb="0" eb="2">
      <t>ダイヒョウ</t>
    </rPh>
    <rPh sb="2" eb="5">
      <t>トリシマリヤク</t>
    </rPh>
    <phoneticPr fontId="2"/>
  </si>
  <si>
    <t>№</t>
  </si>
  <si>
    <t>氏　名</t>
  </si>
  <si>
    <t>代理人等の住所・氏名・連絡先</t>
  </si>
  <si>
    <t>㎡</t>
  </si>
  <si>
    <t>　　　　　㎡（　　　ha）</t>
    <phoneticPr fontId="2"/>
  </si>
  <si>
    <t>　　　宅地造成及び分譲住宅建設</t>
    <phoneticPr fontId="2"/>
  </si>
  <si>
    <t>雨水浸透阻害行為不許可通知書</t>
    <phoneticPr fontId="2"/>
  </si>
  <si>
    <t>　　　　年　　月　　日付けで申請のあった雨水浸透阻害行為については、次の理由により不許可としたので、特定都市河川浸水被害対策法第36条第2項の規定により通知します。</t>
    <phoneticPr fontId="2"/>
  </si>
  <si>
    <t>　　　　年　　月　　日</t>
    <phoneticPr fontId="2"/>
  </si>
  <si>
    <t>不許可理由</t>
    <phoneticPr fontId="2"/>
  </si>
  <si>
    <t>５．</t>
    <phoneticPr fontId="2"/>
  </si>
  <si>
    <t>様式－7、8、9、別記様式第2は、各シート右側の記入例にならって必要事項を入力してください。</t>
    <rPh sb="9" eb="11">
      <t>ベッキ</t>
    </rPh>
    <rPh sb="11" eb="13">
      <t>ヨウシキ</t>
    </rPh>
    <rPh sb="13" eb="14">
      <t>ダイ</t>
    </rPh>
    <rPh sb="17" eb="18">
      <t>カク</t>
    </rPh>
    <rPh sb="21" eb="23">
      <t>ミギガワ</t>
    </rPh>
    <rPh sb="24" eb="27">
      <t>キニュウレイ</t>
    </rPh>
    <rPh sb="32" eb="36">
      <t>ヒツヨウジコウ</t>
    </rPh>
    <rPh sb="37" eb="39">
      <t>ニュウリョク</t>
    </rPh>
    <phoneticPr fontId="2"/>
  </si>
  <si>
    <t>⑦⑧　鉄道線路</t>
    <rPh sb="3" eb="5">
      <t>テツドウ</t>
    </rPh>
    <rPh sb="5" eb="7">
      <t>センロ</t>
    </rPh>
    <phoneticPr fontId="30"/>
  </si>
  <si>
    <t>常時、又は一時的に水面を有する水路をいう。</t>
    <rPh sb="0" eb="2">
      <t>ジョウジ</t>
    </rPh>
    <rPh sb="3" eb="4">
      <t>マタ</t>
    </rPh>
    <rPh sb="5" eb="8">
      <t>イチジテキ</t>
    </rPh>
    <rPh sb="9" eb="11">
      <t>スイメン</t>
    </rPh>
    <rPh sb="12" eb="13">
      <t>ユウ</t>
    </rPh>
    <rPh sb="15" eb="17">
      <t>スイロ</t>
    </rPh>
    <phoneticPr fontId="30"/>
  </si>
  <si>
    <t>宅地は、次に掲げる建物（工作物を含む。以下同じ。）の用に供するための土地をいうもの。
イ　現況において、建物の用に供している土地。
ロ　過去において、写真及び図面等で建物の用に供していたことが明らかな土地。
ハ　近い将来に宅地として利用するため、造成されている土地。</t>
    <phoneticPr fontId="30"/>
  </si>
  <si>
    <t>政令第９条第１項に規定する技術的基準に適合することを証する書類</t>
    <phoneticPr fontId="2"/>
  </si>
  <si>
    <t>　特定都市河川浸水被害対策法第３条により特定都市河川流域の指定を受けた馬淵川流域において、法第３０条「雨水浸透阻害行為の許可」を受けるにあたり法第３２条（許可の基準）に基づく対策工事として設置した雨水貯留浸透施設の機能を十分に発揮・維持させるため、下記に基づき管理を実施する。</t>
    <rPh sb="1" eb="3">
      <t>トクテイ</t>
    </rPh>
    <rPh sb="3" eb="5">
      <t>トシ</t>
    </rPh>
    <rPh sb="5" eb="7">
      <t>カセン</t>
    </rPh>
    <rPh sb="7" eb="9">
      <t>シンスイ</t>
    </rPh>
    <rPh sb="9" eb="11">
      <t>ヒガイ</t>
    </rPh>
    <rPh sb="11" eb="14">
      <t>タイサクホウ</t>
    </rPh>
    <rPh sb="14" eb="15">
      <t>ダイ</t>
    </rPh>
    <rPh sb="16" eb="17">
      <t>ジョウ</t>
    </rPh>
    <rPh sb="20" eb="24">
      <t>トクテイトシ</t>
    </rPh>
    <rPh sb="24" eb="26">
      <t>カセン</t>
    </rPh>
    <rPh sb="26" eb="28">
      <t>リュウイキ</t>
    </rPh>
    <rPh sb="29" eb="31">
      <t>シテイ</t>
    </rPh>
    <rPh sb="32" eb="33">
      <t>ウ</t>
    </rPh>
    <rPh sb="35" eb="37">
      <t>マブチ</t>
    </rPh>
    <rPh sb="37" eb="38">
      <t>カワ</t>
    </rPh>
    <rPh sb="38" eb="40">
      <t>リュウイキ</t>
    </rPh>
    <rPh sb="45" eb="47">
      <t>ホウダイ</t>
    </rPh>
    <rPh sb="49" eb="50">
      <t>ジョウ</t>
    </rPh>
    <rPh sb="51" eb="53">
      <t>ウスイ</t>
    </rPh>
    <rPh sb="53" eb="55">
      <t>シントウ</t>
    </rPh>
    <rPh sb="55" eb="57">
      <t>ソガイ</t>
    </rPh>
    <rPh sb="57" eb="59">
      <t>コウイ</t>
    </rPh>
    <rPh sb="60" eb="62">
      <t>キョカ</t>
    </rPh>
    <rPh sb="64" eb="65">
      <t>ウ</t>
    </rPh>
    <rPh sb="71" eb="73">
      <t>ホウダイ</t>
    </rPh>
    <rPh sb="75" eb="76">
      <t>ジョウ</t>
    </rPh>
    <rPh sb="77" eb="79">
      <t>キョカ</t>
    </rPh>
    <rPh sb="80" eb="82">
      <t>キジュン</t>
    </rPh>
    <rPh sb="84" eb="85">
      <t>モト</t>
    </rPh>
    <rPh sb="87" eb="89">
      <t>タイサク</t>
    </rPh>
    <rPh sb="89" eb="91">
      <t>コウジ</t>
    </rPh>
    <rPh sb="94" eb="96">
      <t>セッチ</t>
    </rPh>
    <rPh sb="98" eb="100">
      <t>ウスイ</t>
    </rPh>
    <rPh sb="100" eb="102">
      <t>チョリュウ</t>
    </rPh>
    <rPh sb="102" eb="104">
      <t>シントウ</t>
    </rPh>
    <rPh sb="104" eb="106">
      <t>シセツ</t>
    </rPh>
    <rPh sb="107" eb="109">
      <t>キノウ</t>
    </rPh>
    <rPh sb="110" eb="112">
      <t>ジュウブン</t>
    </rPh>
    <rPh sb="113" eb="115">
      <t>ハッキ</t>
    </rPh>
    <rPh sb="116" eb="118">
      <t>イジ</t>
    </rPh>
    <rPh sb="124" eb="126">
      <t>カキ</t>
    </rPh>
    <rPh sb="127" eb="128">
      <t>モト</t>
    </rPh>
    <rPh sb="130" eb="132">
      <t>カンリ</t>
    </rPh>
    <rPh sb="133" eb="135">
      <t>ジッシ</t>
    </rPh>
    <phoneticPr fontId="2"/>
  </si>
  <si>
    <t>様式-11</t>
    <rPh sb="0" eb="2">
      <t>ヨウシキ</t>
    </rPh>
    <phoneticPr fontId="2"/>
  </si>
  <si>
    <t>様式-10</t>
    <rPh sb="0" eb="2">
      <t>ヨウシキ</t>
    </rPh>
    <phoneticPr fontId="2"/>
  </si>
  <si>
    <t>岩手県知事　　　　　　　　　　印</t>
    <rPh sb="0" eb="2">
      <t>イワテ</t>
    </rPh>
    <phoneticPr fontId="2"/>
  </si>
  <si>
    <t>雨水浸透阻害行為の区域に含まれる地域の名称</t>
    <phoneticPr fontId="2"/>
  </si>
  <si>
    <t>雨水浸透阻害行為区域の面積</t>
    <phoneticPr fontId="2"/>
  </si>
  <si>
    <t>雨水浸透阻害行為に関する工事の計画の概要</t>
    <phoneticPr fontId="2"/>
  </si>
  <si>
    <t>対策工事の計画の概要</t>
    <phoneticPr fontId="2"/>
  </si>
  <si>
    <t>雨水浸透阻害行為に関する工事の着手予定日</t>
    <phoneticPr fontId="2"/>
  </si>
  <si>
    <t>雨水浸透阻害行為に関する工事の完了予定日</t>
    <phoneticPr fontId="2"/>
  </si>
  <si>
    <t>対策工事の着手予定日</t>
    <phoneticPr fontId="2"/>
  </si>
  <si>
    <t>対策工事の完了予定日</t>
    <phoneticPr fontId="2"/>
  </si>
  <si>
    <t>その他必要な事項</t>
    <phoneticPr fontId="2"/>
  </si>
  <si>
    <t>年　　　月　　　日</t>
    <phoneticPr fontId="2"/>
  </si>
  <si>
    <t>雨水浸透阻害行為許可通知書</t>
    <phoneticPr fontId="2"/>
  </si>
  <si>
    <t>その他必要な資料（委任状、印鑑証明の写し、同意書の写し）（資料－６）</t>
    <phoneticPr fontId="2"/>
  </si>
  <si>
    <t>工程表（資料－７）</t>
    <phoneticPr fontId="2"/>
  </si>
  <si>
    <t>行為前後の土地利用集計表（様式－３）</t>
    <rPh sb="0" eb="2">
      <t>コウイ</t>
    </rPh>
    <rPh sb="2" eb="4">
      <t>ゼンゴ</t>
    </rPh>
    <rPh sb="5" eb="9">
      <t>トチリヨウ</t>
    </rPh>
    <rPh sb="9" eb="12">
      <t>シュウケイヒョウ</t>
    </rPh>
    <rPh sb="13" eb="15">
      <t>ヨウシキ</t>
    </rPh>
    <phoneticPr fontId="2"/>
  </si>
  <si>
    <t>計画土地利用区分面積集計表（行為後）（様式－２）</t>
    <rPh sb="0" eb="2">
      <t>ケイカク</t>
    </rPh>
    <rPh sb="2" eb="6">
      <t>トチリヨウ</t>
    </rPh>
    <rPh sb="6" eb="8">
      <t>クブン</t>
    </rPh>
    <rPh sb="8" eb="10">
      <t>メンセキ</t>
    </rPh>
    <rPh sb="10" eb="13">
      <t>シュウケイヒョウ</t>
    </rPh>
    <rPh sb="14" eb="16">
      <t>コウイ</t>
    </rPh>
    <rPh sb="16" eb="17">
      <t>ゴ</t>
    </rPh>
    <rPh sb="19" eb="21">
      <t>ヨウシキ</t>
    </rPh>
    <phoneticPr fontId="2"/>
  </si>
  <si>
    <t>土地利用計画求積図（行為後）（図面－６）</t>
    <phoneticPr fontId="2"/>
  </si>
  <si>
    <t>土地利用計画図（行為後）（図面－５）</t>
    <phoneticPr fontId="2"/>
  </si>
  <si>
    <t>現況土地利用区分面積集計表（行為前）（様式－１）</t>
    <phoneticPr fontId="2"/>
  </si>
  <si>
    <t>行為区域図（図面－２）</t>
    <rPh sb="0" eb="2">
      <t>コウイ</t>
    </rPh>
    <rPh sb="2" eb="4">
      <t>クイキ</t>
    </rPh>
    <rPh sb="4" eb="5">
      <t>ズ</t>
    </rPh>
    <rPh sb="6" eb="8">
      <t>ズメン</t>
    </rPh>
    <phoneticPr fontId="2"/>
  </si>
  <si>
    <t>別記様式第２</t>
    <phoneticPr fontId="2"/>
  </si>
  <si>
    <t>別記様式第２</t>
    <rPh sb="0" eb="2">
      <t>ベッキ</t>
    </rPh>
    <rPh sb="2" eb="4">
      <t>ヨウシキ</t>
    </rPh>
    <rPh sb="4" eb="5">
      <t>ダイ</t>
    </rPh>
    <phoneticPr fontId="2"/>
  </si>
  <si>
    <t>本Excelの使用方法</t>
    <rPh sb="0" eb="1">
      <t>ホン</t>
    </rPh>
    <rPh sb="7" eb="9">
      <t>シヨウ</t>
    </rPh>
    <rPh sb="9" eb="11">
      <t>ホウホウ</t>
    </rPh>
    <phoneticPr fontId="2"/>
  </si>
  <si>
    <t>作業目的</t>
    <rPh sb="0" eb="2">
      <t>サギョウ</t>
    </rPh>
    <rPh sb="2" eb="4">
      <t>モクテキ</t>
    </rPh>
    <phoneticPr fontId="2"/>
  </si>
  <si>
    <r>
      <rPr>
        <b/>
        <sz val="11"/>
        <rFont val="ＭＳ Ｐゴシック"/>
        <family val="3"/>
        <charset val="128"/>
      </rPr>
      <t>様式－７</t>
    </r>
    <r>
      <rPr>
        <sz val="11"/>
        <rFont val="ＭＳ Ｐゴシック"/>
        <family val="3"/>
        <charset val="128"/>
      </rPr>
      <t>に必要事項を記入し、</t>
    </r>
    <r>
      <rPr>
        <b/>
        <sz val="11"/>
        <rFont val="ＭＳ Ｐゴシック"/>
        <family val="3"/>
        <charset val="128"/>
      </rPr>
      <t>岩手県県土整備部河川課 流域治水担当（●●-●●-●●（直通））</t>
    </r>
    <r>
      <rPr>
        <sz val="11"/>
        <rFont val="ＭＳ Ｐゴシック"/>
        <family val="3"/>
        <charset val="128"/>
      </rPr>
      <t>までご連絡ください。その際、雨水流出抑制設計技術指針を参照し、</t>
    </r>
    <r>
      <rPr>
        <b/>
        <sz val="11"/>
        <rFont val="ＭＳ Ｐゴシック"/>
        <family val="3"/>
        <charset val="128"/>
      </rPr>
      <t>必要な図書</t>
    </r>
    <r>
      <rPr>
        <sz val="11"/>
        <rFont val="ＭＳ Ｐゴシック"/>
        <family val="3"/>
        <charset val="128"/>
      </rPr>
      <t>をご持参ください。</t>
    </r>
    <rPh sb="5" eb="7">
      <t>ヒツヨウ</t>
    </rPh>
    <rPh sb="7" eb="9">
      <t>ジコウ</t>
    </rPh>
    <rPh sb="10" eb="12">
      <t>キニュウ</t>
    </rPh>
    <rPh sb="49" eb="51">
      <t>レンラク</t>
    </rPh>
    <rPh sb="58" eb="59">
      <t>サイ</t>
    </rPh>
    <rPh sb="60" eb="62">
      <t>ウスイ</t>
    </rPh>
    <rPh sb="62" eb="64">
      <t>リュウシュツ</t>
    </rPh>
    <rPh sb="64" eb="66">
      <t>ヨクセイ</t>
    </rPh>
    <rPh sb="66" eb="68">
      <t>セッケイ</t>
    </rPh>
    <rPh sb="68" eb="70">
      <t>ギジュツ</t>
    </rPh>
    <rPh sb="70" eb="72">
      <t>シシン</t>
    </rPh>
    <rPh sb="73" eb="75">
      <t>サンショウ</t>
    </rPh>
    <rPh sb="77" eb="79">
      <t>ヒツヨウ</t>
    </rPh>
    <rPh sb="80" eb="82">
      <t>トショ</t>
    </rPh>
    <rPh sb="84" eb="86">
      <t>ジサン</t>
    </rPh>
    <phoneticPr fontId="2"/>
  </si>
  <si>
    <t>　　第　　　　号</t>
    <rPh sb="2" eb="3">
      <t>ダイ</t>
    </rPh>
    <phoneticPr fontId="2"/>
  </si>
  <si>
    <t>　　第　　　　号</t>
    <phoneticPr fontId="2"/>
  </si>
  <si>
    <t xml:space="preserve">　岩手県知事 　殿　 </t>
    <rPh sb="1" eb="3">
      <t>イワテ</t>
    </rPh>
    <rPh sb="3" eb="6">
      <t>ケンチジ</t>
    </rPh>
    <rPh sb="6" eb="8">
      <t>トチジ</t>
    </rPh>
    <rPh sb="8" eb="9">
      <t>ドノ</t>
    </rPh>
    <phoneticPr fontId="2"/>
  </si>
  <si>
    <t xml:space="preserve">　岩手県知事 　殿　 </t>
    <rPh sb="3" eb="6">
      <t>ケンチジ</t>
    </rPh>
    <rPh sb="8" eb="9">
      <t>ドノ</t>
    </rPh>
    <phoneticPr fontId="2"/>
  </si>
  <si>
    <t>岩手県○○町○○町１－１－１</t>
    <rPh sb="0" eb="2">
      <t>イワテ</t>
    </rPh>
    <rPh sb="2" eb="3">
      <t>ケン</t>
    </rPh>
    <rPh sb="5" eb="6">
      <t>マチ</t>
    </rPh>
    <rPh sb="8" eb="9">
      <t>マチ</t>
    </rPh>
    <phoneticPr fontId="2"/>
  </si>
  <si>
    <t>様式－８</t>
    <rPh sb="0" eb="2">
      <t>ヨウシキ</t>
    </rPh>
    <phoneticPr fontId="2"/>
  </si>
  <si>
    <t>雨水貯留浸透施設の管理に関する実施計画書</t>
    <rPh sb="2" eb="4">
      <t>チョリュウ</t>
    </rPh>
    <rPh sb="4" eb="6">
      <t>シントウ</t>
    </rPh>
    <rPh sb="6" eb="8">
      <t>シセツ</t>
    </rPh>
    <rPh sb="9" eb="11">
      <t>カンリ</t>
    </rPh>
    <rPh sb="12" eb="13">
      <t>カン</t>
    </rPh>
    <rPh sb="15" eb="17">
      <t>ジッシ</t>
    </rPh>
    <rPh sb="17" eb="20">
      <t>ケイカクショ</t>
    </rPh>
    <phoneticPr fontId="2"/>
  </si>
  <si>
    <r>
      <t>上記１．２．の結果から、行為前後の土地利用集計により、阻害行為対象面積が</t>
    </r>
    <r>
      <rPr>
        <b/>
        <sz val="11"/>
        <rFont val="ＭＳ Ｐゴシック"/>
        <family val="3"/>
        <charset val="128"/>
      </rPr>
      <t>様式－３</t>
    </r>
    <r>
      <rPr>
        <sz val="11"/>
        <rFont val="ＭＳ Ｐゴシック"/>
        <family val="3"/>
        <charset val="128"/>
      </rPr>
      <t>に
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
      <rPr>
        <sz val="11"/>
        <rFont val="ＭＳ Ｐゴシック"/>
        <family val="3"/>
        <charset val="128"/>
      </rPr>
      <t xml:space="preserve">
算出結果（様式－３：④欄の合計）より、雨水浸透阻害行為許可の対象となるか確認します。
</t>
    </r>
    <r>
      <rPr>
        <b/>
        <u/>
        <sz val="11"/>
        <rFont val="ＭＳ Ｐゴシック"/>
        <family val="3"/>
        <charset val="128"/>
      </rPr>
      <t>阻害行為対象面積が１，０００㎡（０．１ha）を超えていれば雨水浸透阻害行為許可の対象となります。</t>
    </r>
    <phoneticPr fontId="2"/>
  </si>
  <si>
    <r>
      <t>　</t>
    </r>
    <r>
      <rPr>
        <sz val="11"/>
        <color rgb="FFFF0000"/>
        <rFont val="ＭＳ Ｐゴシック"/>
        <family val="3"/>
        <charset val="128"/>
      </rPr>
      <t>○○</t>
    </r>
    <r>
      <rPr>
        <sz val="11"/>
        <color rgb="FFFF0000"/>
        <rFont val="ＭＳ 明朝"/>
        <family val="1"/>
        <charset val="128"/>
      </rPr>
      <t>年</t>
    </r>
    <r>
      <rPr>
        <sz val="11"/>
        <color rgb="FFFF0000"/>
        <rFont val="ＭＳ Ｐゴシック"/>
        <family val="3"/>
        <charset val="128"/>
      </rPr>
      <t>○○</t>
    </r>
    <r>
      <rPr>
        <sz val="11"/>
        <color rgb="FFFF0000"/>
        <rFont val="ＭＳ 明朝"/>
        <family val="1"/>
        <charset val="128"/>
      </rPr>
      <t>月</t>
    </r>
    <r>
      <rPr>
        <sz val="11"/>
        <color rgb="FFFF0000"/>
        <rFont val="ＭＳ Ｐゴシック"/>
        <family val="3"/>
        <charset val="128"/>
      </rPr>
      <t>○○</t>
    </r>
    <r>
      <rPr>
        <sz val="11"/>
        <color rgb="FFFF0000"/>
        <rFont val="ＭＳ 明朝"/>
        <family val="1"/>
        <charset val="128"/>
      </rPr>
      <t>日</t>
    </r>
    <rPh sb="3" eb="4">
      <t>ネン</t>
    </rPh>
    <rPh sb="6" eb="7">
      <t>ツキ</t>
    </rPh>
    <rPh sb="9" eb="10">
      <t>ヒ</t>
    </rPh>
    <phoneticPr fontId="2"/>
  </si>
  <si>
    <t>様式－1　　　：　　　現況土地利用区分面積集計表（行為前）</t>
    <rPh sb="0" eb="2">
      <t>ヨウシキ</t>
    </rPh>
    <rPh sb="11" eb="13">
      <t>ゲンキョウ</t>
    </rPh>
    <rPh sb="13" eb="15">
      <t>トチ</t>
    </rPh>
    <rPh sb="15" eb="17">
      <t>リヨウ</t>
    </rPh>
    <rPh sb="17" eb="19">
      <t>クブン</t>
    </rPh>
    <rPh sb="19" eb="21">
      <t>メンセキ</t>
    </rPh>
    <rPh sb="21" eb="23">
      <t>シュウケイ</t>
    </rPh>
    <rPh sb="23" eb="24">
      <t>ヒョウ</t>
    </rPh>
    <rPh sb="25" eb="27">
      <t>コウイ</t>
    </rPh>
    <rPh sb="27" eb="28">
      <t>マエ</t>
    </rPh>
    <phoneticPr fontId="2"/>
  </si>
  <si>
    <t>様式－2　　　：　　　計画土地利用区分面積集計表（行為後）</t>
    <rPh sb="0" eb="2">
      <t>ヨウシキ</t>
    </rPh>
    <phoneticPr fontId="2"/>
  </si>
  <si>
    <t>様式－3　　　：　　　行為前後の土地利用集計表</t>
    <rPh sb="0" eb="2">
      <t>ヨウシキ</t>
    </rPh>
    <phoneticPr fontId="2"/>
  </si>
  <si>
    <t>様式－4　　　：　　　雨水浸透阻害行為前後の平均流出係数</t>
    <rPh sb="0" eb="2">
      <t>ヨウシキ</t>
    </rPh>
    <rPh sb="11" eb="13">
      <t>ウスイ</t>
    </rPh>
    <rPh sb="13" eb="15">
      <t>シントウ</t>
    </rPh>
    <rPh sb="15" eb="17">
      <t>ソガイ</t>
    </rPh>
    <rPh sb="17" eb="19">
      <t>コウイ</t>
    </rPh>
    <rPh sb="19" eb="21">
      <t>ゼンゴ</t>
    </rPh>
    <rPh sb="22" eb="24">
      <t>ヘイキン</t>
    </rPh>
    <rPh sb="24" eb="26">
      <t>リュウシュツ</t>
    </rPh>
    <rPh sb="26" eb="28">
      <t>ケイスウ</t>
    </rPh>
    <phoneticPr fontId="2"/>
  </si>
  <si>
    <t>様式－5　　　：　　　雨水浸透阻害行為前後の雨水流出量の最大値</t>
    <rPh sb="0" eb="2">
      <t>ヨウシキ</t>
    </rPh>
    <rPh sb="11" eb="13">
      <t>ウスイ</t>
    </rPh>
    <rPh sb="13" eb="15">
      <t>シントウ</t>
    </rPh>
    <rPh sb="15" eb="17">
      <t>ソガイ</t>
    </rPh>
    <rPh sb="17" eb="19">
      <t>コウイ</t>
    </rPh>
    <rPh sb="19" eb="21">
      <t>ゼンゴ</t>
    </rPh>
    <rPh sb="22" eb="24">
      <t>ウスイ</t>
    </rPh>
    <rPh sb="24" eb="26">
      <t>リュウシュツ</t>
    </rPh>
    <rPh sb="26" eb="27">
      <t>リョウ</t>
    </rPh>
    <rPh sb="28" eb="31">
      <t>サイダイチ</t>
    </rPh>
    <phoneticPr fontId="2"/>
  </si>
  <si>
    <t>様式－7　　　：　　　雨水浸透阻害行為許可事前相談書</t>
    <rPh sb="0" eb="2">
      <t>ヨウシキ</t>
    </rPh>
    <rPh sb="11" eb="13">
      <t>ウスイ</t>
    </rPh>
    <rPh sb="13" eb="15">
      <t>シントウ</t>
    </rPh>
    <rPh sb="15" eb="17">
      <t>ソガイ</t>
    </rPh>
    <rPh sb="17" eb="19">
      <t>コウイ</t>
    </rPh>
    <rPh sb="19" eb="21">
      <t>キョカ</t>
    </rPh>
    <rPh sb="21" eb="23">
      <t>ジゼン</t>
    </rPh>
    <rPh sb="23" eb="25">
      <t>ソウダン</t>
    </rPh>
    <rPh sb="25" eb="26">
      <t>ショ</t>
    </rPh>
    <phoneticPr fontId="2"/>
  </si>
  <si>
    <t>様式－8　　　：　　　雨水浸透阻害行為に関する計画説明書</t>
    <rPh sb="0" eb="2">
      <t>ヨウシキ</t>
    </rPh>
    <rPh sb="11" eb="13">
      <t>ウスイ</t>
    </rPh>
    <rPh sb="13" eb="15">
      <t>シントウ</t>
    </rPh>
    <rPh sb="15" eb="17">
      <t>ソガイ</t>
    </rPh>
    <rPh sb="17" eb="19">
      <t>コウイ</t>
    </rPh>
    <rPh sb="20" eb="21">
      <t>カン</t>
    </rPh>
    <rPh sb="23" eb="25">
      <t>ケイカク</t>
    </rPh>
    <rPh sb="25" eb="28">
      <t>セツメイショ</t>
    </rPh>
    <phoneticPr fontId="2"/>
  </si>
  <si>
    <t>様式－9　　　：　　　貯留浸透施設の管理に関する実施計画書</t>
    <rPh sb="0" eb="2">
      <t>ヨウシキ</t>
    </rPh>
    <rPh sb="11" eb="13">
      <t>チョリュウ</t>
    </rPh>
    <rPh sb="13" eb="15">
      <t>シントウ</t>
    </rPh>
    <rPh sb="15" eb="17">
      <t>シセツ</t>
    </rPh>
    <rPh sb="18" eb="20">
      <t>カンリ</t>
    </rPh>
    <rPh sb="21" eb="22">
      <t>カン</t>
    </rPh>
    <rPh sb="24" eb="26">
      <t>ジッシ</t>
    </rPh>
    <rPh sb="26" eb="28">
      <t>ケイカク</t>
    </rPh>
    <rPh sb="28" eb="29">
      <t>ショ</t>
    </rPh>
    <phoneticPr fontId="2"/>
  </si>
  <si>
    <t>様式－6　　　：　　　政令第9条第１項に規定する技術的基準に適合することを証する書類</t>
    <rPh sb="0" eb="2">
      <t>ヨウシキ</t>
    </rPh>
    <rPh sb="11" eb="13">
      <t>セイレイ</t>
    </rPh>
    <rPh sb="13" eb="14">
      <t>ダイ</t>
    </rPh>
    <rPh sb="15" eb="16">
      <t>ジョウ</t>
    </rPh>
    <rPh sb="16" eb="17">
      <t>ダイ</t>
    </rPh>
    <rPh sb="18" eb="19">
      <t>コウ</t>
    </rPh>
    <rPh sb="20" eb="22">
      <t>キテイ</t>
    </rPh>
    <rPh sb="24" eb="27">
      <t>ギジュツテキ</t>
    </rPh>
    <rPh sb="27" eb="29">
      <t>キジュン</t>
    </rPh>
    <rPh sb="30" eb="32">
      <t>テキゴウ</t>
    </rPh>
    <rPh sb="37" eb="38">
      <t>ショウ</t>
    </rPh>
    <rPh sb="40" eb="42">
      <t>ショルイ</t>
    </rPh>
    <phoneticPr fontId="2"/>
  </si>
  <si>
    <t>一般の交通の用に供する道路をいう。道路法（昭和２７年法律第１８０号）に規定する道路かどうかは問わない。
未舗装でも、一般の交通の用に供していれば道路とする。</t>
    <rPh sb="0" eb="2">
      <t>イッパン</t>
    </rPh>
    <rPh sb="3" eb="5">
      <t>コウツウ</t>
    </rPh>
    <rPh sb="6" eb="7">
      <t>ヨウ</t>
    </rPh>
    <rPh sb="8" eb="9">
      <t>キョウ</t>
    </rPh>
    <rPh sb="11" eb="13">
      <t>ドウロ</t>
    </rPh>
    <rPh sb="17" eb="20">
      <t>ドウロホウ</t>
    </rPh>
    <rPh sb="21" eb="23">
      <t>ショウワ</t>
    </rPh>
    <rPh sb="25" eb="26">
      <t>ネン</t>
    </rPh>
    <rPh sb="26" eb="28">
      <t>ホウリツ</t>
    </rPh>
    <rPh sb="28" eb="29">
      <t>ダイ</t>
    </rPh>
    <rPh sb="32" eb="33">
      <t>ゴウ</t>
    </rPh>
    <rPh sb="35" eb="37">
      <t>キテイ</t>
    </rPh>
    <rPh sb="39" eb="41">
      <t>ドウロ</t>
    </rPh>
    <rPh sb="46" eb="47">
      <t>ト</t>
    </rPh>
    <rPh sb="52" eb="55">
      <t>ミホソウ</t>
    </rPh>
    <rPh sb="58" eb="60">
      <t>イッパン</t>
    </rPh>
    <rPh sb="61" eb="63">
      <t>コウツウ</t>
    </rPh>
    <rPh sb="64" eb="65">
      <t>ヨウ</t>
    </rPh>
    <rPh sb="66" eb="67">
      <t>キョウ</t>
    </rPh>
    <rPh sb="72" eb="74">
      <t>ドウロ</t>
    </rPh>
    <phoneticPr fontId="30"/>
  </si>
  <si>
    <t>鉄道線路とは鉄道の敷地のうち、線路の敷地の範囲（高架の鉄道を含む）をいう。
操車場は鉄道道路に含まれない。</t>
    <rPh sb="0" eb="2">
      <t>テツドウ</t>
    </rPh>
    <rPh sb="2" eb="4">
      <t>センロ</t>
    </rPh>
    <rPh sb="6" eb="8">
      <t>テツドウ</t>
    </rPh>
    <rPh sb="9" eb="11">
      <t>シキチ</t>
    </rPh>
    <rPh sb="15" eb="17">
      <t>センロ</t>
    </rPh>
    <rPh sb="18" eb="20">
      <t>シキチ</t>
    </rPh>
    <rPh sb="21" eb="23">
      <t>ハンイ</t>
    </rPh>
    <rPh sb="24" eb="26">
      <t>コウカ</t>
    </rPh>
    <rPh sb="27" eb="29">
      <t>テツドウ</t>
    </rPh>
    <rPh sb="30" eb="31">
      <t>フク</t>
    </rPh>
    <rPh sb="38" eb="41">
      <t>ソウシャジョウ</t>
    </rPh>
    <rPh sb="42" eb="44">
      <t>テツドウ</t>
    </rPh>
    <rPh sb="44" eb="46">
      <t>ドウロ</t>
    </rPh>
    <rPh sb="47" eb="48">
      <t>フク</t>
    </rPh>
    <phoneticPr fontId="30"/>
  </si>
  <si>
    <t>道路
（法面を有しないものに限る。）</t>
    <rPh sb="0" eb="2">
      <t>ドウロ</t>
    </rPh>
    <rPh sb="4" eb="5">
      <t>ノリ</t>
    </rPh>
    <rPh sb="5" eb="6">
      <t>メン</t>
    </rPh>
    <rPh sb="7" eb="8">
      <t>ユウ</t>
    </rPh>
    <rPh sb="14" eb="15">
      <t>カギ</t>
    </rPh>
    <phoneticPr fontId="2"/>
  </si>
  <si>
    <t>鉄道線路
（法面を有しないものに限る。）</t>
    <rPh sb="0" eb="2">
      <t>テツドウ</t>
    </rPh>
    <rPh sb="2" eb="4">
      <t>センロ</t>
    </rPh>
    <phoneticPr fontId="2"/>
  </si>
  <si>
    <t>鉄道線路
（法面を有するものに限る。）</t>
    <rPh sb="0" eb="2">
      <t>テツドウ</t>
    </rPh>
    <rPh sb="2" eb="4">
      <t>センロ</t>
    </rPh>
    <phoneticPr fontId="2"/>
  </si>
  <si>
    <t>ゴルフ場
（雨水を排除するための排水施設を伴うもの）</t>
    <rPh sb="3" eb="4">
      <t>ジョウ</t>
    </rPh>
    <rPh sb="6" eb="8">
      <t>ウスイ</t>
    </rPh>
    <rPh sb="9" eb="11">
      <t>ハイジョ</t>
    </rPh>
    <rPh sb="16" eb="18">
      <t>ハイスイ</t>
    </rPh>
    <rPh sb="18" eb="20">
      <t>シセツ</t>
    </rPh>
    <rPh sb="21" eb="22">
      <t>トモナ</t>
    </rPh>
    <phoneticPr fontId="2"/>
  </si>
  <si>
    <t>行為前後の土地利用区分</t>
  </si>
  <si>
    <t>第１号
関連</t>
    <rPh sb="0" eb="1">
      <t>ダイ</t>
    </rPh>
    <rPh sb="2" eb="3">
      <t>ゴウ</t>
    </rPh>
    <rPh sb="4" eb="6">
      <t>カンレン</t>
    </rPh>
    <phoneticPr fontId="13"/>
  </si>
  <si>
    <t>第２号
関連</t>
    <rPh sb="0" eb="1">
      <t>ダイ</t>
    </rPh>
    <rPh sb="2" eb="3">
      <t>ゴウ</t>
    </rPh>
    <rPh sb="4" eb="5">
      <t>セキ</t>
    </rPh>
    <rPh sb="5" eb="6">
      <t>レン</t>
    </rPh>
    <phoneticPr fontId="13"/>
  </si>
  <si>
    <t>第３号
関連</t>
    <phoneticPr fontId="13"/>
  </si>
  <si>
    <t>※　様式－１,２、図面－３,４,５,６参照</t>
    <rPh sb="2" eb="4">
      <t>ヨウシキ</t>
    </rPh>
    <rPh sb="9" eb="11">
      <t>ズメン</t>
    </rPh>
    <rPh sb="19" eb="21">
      <t>サンショウ</t>
    </rPh>
    <phoneticPr fontId="2"/>
  </si>
  <si>
    <r>
      <rPr>
        <sz val="11"/>
        <color rgb="FF00B050"/>
        <rFont val="ＭＳ Ｐゴシック"/>
        <family val="3"/>
        <charset val="128"/>
      </rPr>
      <t>事前相談</t>
    </r>
    <r>
      <rPr>
        <sz val="11"/>
        <rFont val="ＭＳ Ｐゴシック"/>
        <family val="3"/>
        <charset val="128"/>
      </rPr>
      <t>に必要な書類：</t>
    </r>
    <r>
      <rPr>
        <b/>
        <sz val="11"/>
        <rFont val="ＭＳ Ｐゴシック"/>
        <family val="3"/>
        <charset val="128"/>
      </rPr>
      <t xml:space="preserve">様式－１～様式－３、様式－７
</t>
    </r>
    <r>
      <rPr>
        <sz val="11"/>
        <color theme="9"/>
        <rFont val="ＭＳ Ｐゴシック"/>
        <family val="3"/>
        <charset val="128"/>
      </rPr>
      <t>許可申請</t>
    </r>
    <r>
      <rPr>
        <sz val="11"/>
        <color theme="1"/>
        <rFont val="ＭＳ Ｐゴシック"/>
        <family val="3"/>
        <charset val="128"/>
      </rPr>
      <t>に必要な書類：</t>
    </r>
    <r>
      <rPr>
        <b/>
        <sz val="11"/>
        <rFont val="ＭＳ Ｐゴシック"/>
        <family val="3"/>
        <charset val="128"/>
      </rPr>
      <t>様式－１～様式－６、様式－８,９,別記様式第2</t>
    </r>
    <rPh sb="21" eb="23">
      <t>ヨウシキ</t>
    </rPh>
    <rPh sb="54" eb="56">
      <t>ベッキ</t>
    </rPh>
    <rPh sb="56" eb="58">
      <t>ヨウシキ</t>
    </rPh>
    <rPh sb="58" eb="59">
      <t>ダイ</t>
    </rPh>
    <phoneticPr fontId="2"/>
  </si>
  <si>
    <t>　対策工事に伴い設置する雨水貯留浸透施設の存在と維持管理者を表示した標識の保全に努めるものとする。</t>
    <rPh sb="1" eb="3">
      <t>タイサク</t>
    </rPh>
    <rPh sb="3" eb="5">
      <t>コウジ</t>
    </rPh>
    <rPh sb="6" eb="7">
      <t>トモナ</t>
    </rPh>
    <rPh sb="8" eb="10">
      <t>セッチ</t>
    </rPh>
    <rPh sb="12" eb="14">
      <t>ウスイ</t>
    </rPh>
    <rPh sb="14" eb="16">
      <t>チョリュウ</t>
    </rPh>
    <rPh sb="16" eb="18">
      <t>シントウ</t>
    </rPh>
    <rPh sb="18" eb="20">
      <t>シセツ</t>
    </rPh>
    <rPh sb="21" eb="23">
      <t>ソンザイ</t>
    </rPh>
    <rPh sb="24" eb="26">
      <t>イジ</t>
    </rPh>
    <rPh sb="26" eb="29">
      <t>カンリシャ</t>
    </rPh>
    <rPh sb="30" eb="32">
      <t>ヒョウジ</t>
    </rPh>
    <rPh sb="34" eb="36">
      <t>ヒョウシキ</t>
    </rPh>
    <rPh sb="37" eb="39">
      <t>ホゼン</t>
    </rPh>
    <rPh sb="40" eb="41">
      <t>ツト</t>
    </rPh>
    <phoneticPr fontId="2"/>
  </si>
  <si>
    <t>　　　年　　月　　日</t>
    <rPh sb="3" eb="4">
      <t>ネン</t>
    </rPh>
    <rPh sb="6" eb="7">
      <t>ツキ</t>
    </rPh>
    <rPh sb="9" eb="10">
      <t>ヒ</t>
    </rPh>
    <phoneticPr fontId="2"/>
  </si>
  <si>
    <t xml:space="preserve">                           </t>
    <phoneticPr fontId="2"/>
  </si>
  <si>
    <t>雨水貯留浸透施設の管理に関する実施計画書</t>
  </si>
  <si>
    <t>㎡(     ha)</t>
    <phoneticPr fontId="2"/>
  </si>
  <si>
    <t>許可番号　年　月　日　第　号</t>
  </si>
  <si>
    <t>許可に付した条件</t>
    <rPh sb="0" eb="2">
      <t>キョカ</t>
    </rPh>
    <rPh sb="3" eb="4">
      <t>フ</t>
    </rPh>
    <rPh sb="6" eb="8">
      <t>ジョウケン</t>
    </rPh>
    <phoneticPr fontId="2"/>
  </si>
  <si>
    <t>・
・
・</t>
    <phoneticPr fontId="2"/>
  </si>
  <si>
    <t>電話番号</t>
    <rPh sb="0" eb="4">
      <t>デンワバンゴウ</t>
    </rPh>
    <phoneticPr fontId="2"/>
  </si>
  <si>
    <t>　　　　　　　　　　　</t>
    <phoneticPr fontId="2"/>
  </si>
  <si>
    <t>住所</t>
  </si>
  <si>
    <t>氏名　　　　　　　　　　様</t>
  </si>
  <si>
    <t>別記様式第2：　　　雨水浸透阻害行為許可申請（協議）書</t>
    <rPh sb="0" eb="2">
      <t>ベッキ</t>
    </rPh>
    <rPh sb="2" eb="4">
      <t>ヨウシキ</t>
    </rPh>
    <rPh sb="4" eb="5">
      <t>ダイ</t>
    </rPh>
    <rPh sb="10" eb="12">
      <t>ウスイ</t>
    </rPh>
    <rPh sb="12" eb="14">
      <t>シントウ</t>
    </rPh>
    <rPh sb="14" eb="16">
      <t>ソガイ</t>
    </rPh>
    <rPh sb="16" eb="18">
      <t>コウイ</t>
    </rPh>
    <rPh sb="18" eb="20">
      <t>キョカ</t>
    </rPh>
    <rPh sb="20" eb="22">
      <t>シンセイ</t>
    </rPh>
    <rPh sb="23" eb="25">
      <t>キョウギ</t>
    </rPh>
    <rPh sb="26" eb="27">
      <t>ショ</t>
    </rPh>
    <phoneticPr fontId="2"/>
  </si>
  <si>
    <t>㎡（　　ha)</t>
    <phoneticPr fontId="2"/>
  </si>
  <si>
    <t>　①許可申請・協議 、②第３０条・第３５条、③許可を申請・協議については、該当するものを○で囲むこと。</t>
    <rPh sb="2" eb="4">
      <t>キョカ</t>
    </rPh>
    <rPh sb="4" eb="6">
      <t>シンセイ</t>
    </rPh>
    <rPh sb="7" eb="9">
      <t>キョウギ</t>
    </rPh>
    <rPh sb="12" eb="13">
      <t>ダイ</t>
    </rPh>
    <rPh sb="15" eb="16">
      <t>ジョウ</t>
    </rPh>
    <rPh sb="17" eb="18">
      <t>ダイ</t>
    </rPh>
    <rPh sb="20" eb="21">
      <t>ジョウ</t>
    </rPh>
    <rPh sb="46" eb="47">
      <t>カコ</t>
    </rPh>
    <phoneticPr fontId="2"/>
  </si>
  <si>
    <t>岩手県知事　　　　　　　　　　印　　</t>
    <rPh sb="0" eb="2">
      <t>イワテ</t>
    </rPh>
    <phoneticPr fontId="2"/>
  </si>
  <si>
    <t>第３０条</t>
    <rPh sb="0" eb="1">
      <t>ダイ</t>
    </rPh>
    <rPh sb="3" eb="4">
      <t>ジョウ</t>
    </rPh>
    <phoneticPr fontId="2"/>
  </si>
  <si>
    <t>雨水浸透阻害行為　　　　書</t>
    <rPh sb="0" eb="2">
      <t>ウスイ</t>
    </rPh>
    <rPh sb="2" eb="4">
      <t>シントウ</t>
    </rPh>
    <rPh sb="4" eb="6">
      <t>ソガイ</t>
    </rPh>
    <rPh sb="6" eb="8">
      <t>コウイ</t>
    </rPh>
    <rPh sb="12" eb="13">
      <t>ショ</t>
    </rPh>
    <phoneticPr fontId="2"/>
  </si>
  <si>
    <t xml:space="preserve"> 許可申請</t>
    <rPh sb="1" eb="3">
      <t>キョカ</t>
    </rPh>
    <rPh sb="3" eb="5">
      <t>シンセイ</t>
    </rPh>
    <phoneticPr fontId="2"/>
  </si>
  <si>
    <t xml:space="preserve"> 協　　議</t>
    <rPh sb="1" eb="2">
      <t>キョウ</t>
    </rPh>
    <rPh sb="4" eb="5">
      <t>ギ</t>
    </rPh>
    <phoneticPr fontId="2"/>
  </si>
  <si>
    <t>　　　　許可を申請</t>
    <rPh sb="4" eb="6">
      <t>キョカ</t>
    </rPh>
    <rPh sb="7" eb="9">
      <t>シンセイ</t>
    </rPh>
    <phoneticPr fontId="2"/>
  </si>
  <si>
    <t>について　　　　　します。</t>
    <phoneticPr fontId="2"/>
  </si>
  <si>
    <t>　　　　協　　　議</t>
    <rPh sb="4" eb="5">
      <t>キョウ</t>
    </rPh>
    <rPh sb="8" eb="9">
      <t>ギ</t>
    </rPh>
    <phoneticPr fontId="2"/>
  </si>
  <si>
    <t>備考　</t>
    <phoneticPr fontId="2"/>
  </si>
  <si>
    <t>・機能の評価（簡易浸透試験）</t>
    <phoneticPr fontId="2"/>
  </si>
  <si>
    <t>年１回以上</t>
    <rPh sb="3" eb="5">
      <t>イジョウ</t>
    </rPh>
    <phoneticPr fontId="2"/>
  </si>
  <si>
    <t>・透水シートの交換洗浄・砕石の人力による洗浄又は高圧洗浄</t>
    <phoneticPr fontId="2"/>
  </si>
  <si>
    <t xml:space="preserve"> この管理実施計画書を実施する責任者（実質管理者）は以下の者とする。</t>
    <rPh sb="3" eb="5">
      <t>カンリ</t>
    </rPh>
    <rPh sb="5" eb="7">
      <t>ジッシ</t>
    </rPh>
    <rPh sb="7" eb="10">
      <t>ケイカクショ</t>
    </rPh>
    <rPh sb="11" eb="13">
      <t>ジッシ</t>
    </rPh>
    <rPh sb="15" eb="18">
      <t>セキニンシャ</t>
    </rPh>
    <rPh sb="19" eb="21">
      <t>ジッシツ</t>
    </rPh>
    <rPh sb="21" eb="24">
      <t>カンリシャ</t>
    </rPh>
    <rPh sb="26" eb="28">
      <t>イカ</t>
    </rPh>
    <rPh sb="29" eb="30">
      <t>モノ</t>
    </rPh>
    <phoneticPr fontId="2"/>
  </si>
  <si>
    <t xml:space="preserve"> この管理実施計画書の対象とする雨水貯留浸透施設は、次に所在するものとする。</t>
    <rPh sb="3" eb="5">
      <t>カンリ</t>
    </rPh>
    <rPh sb="5" eb="7">
      <t>ジッシ</t>
    </rPh>
    <rPh sb="7" eb="10">
      <t>ケイカクショ</t>
    </rPh>
    <rPh sb="11" eb="13">
      <t>タイショウ</t>
    </rPh>
    <rPh sb="16" eb="18">
      <t>ウスイ</t>
    </rPh>
    <rPh sb="18" eb="20">
      <t>チョリュウ</t>
    </rPh>
    <rPh sb="20" eb="22">
      <t>シントウ</t>
    </rPh>
    <rPh sb="22" eb="24">
      <t>シセツ</t>
    </rPh>
    <rPh sb="26" eb="27">
      <t>ツギ</t>
    </rPh>
    <rPh sb="28" eb="30">
      <t>ショザイ</t>
    </rPh>
    <phoneticPr fontId="2"/>
  </si>
  <si>
    <t xml:space="preserve"> この管理実施計画書の対象とする雨水貯留浸透施設の名称は、次のとおりとする。</t>
    <rPh sb="3" eb="5">
      <t>カンリ</t>
    </rPh>
    <rPh sb="5" eb="7">
      <t>ジッシ</t>
    </rPh>
    <rPh sb="7" eb="10">
      <t>ケイカクショ</t>
    </rPh>
    <rPh sb="11" eb="13">
      <t>タイショウ</t>
    </rPh>
    <rPh sb="16" eb="18">
      <t>ウスイ</t>
    </rPh>
    <rPh sb="18" eb="20">
      <t>チョリュウ</t>
    </rPh>
    <rPh sb="20" eb="22">
      <t>シントウ</t>
    </rPh>
    <rPh sb="22" eb="24">
      <t>シセツ</t>
    </rPh>
    <rPh sb="25" eb="27">
      <t>メイショウ</t>
    </rPh>
    <rPh sb="29" eb="30">
      <t>ツギ</t>
    </rPh>
    <phoneticPr fontId="2"/>
  </si>
  <si>
    <t>　　　　年　　月　　日付けで申請のあった雨水浸透阻害行為については、次の条件を付けて許可としたので、特定都市河川浸水被害対策法第36条第2項の規定により通知します。</t>
    <rPh sb="36" eb="38">
      <t>ジョウケン</t>
    </rPh>
    <rPh sb="39" eb="40">
      <t>ツ</t>
    </rPh>
    <phoneticPr fontId="2"/>
  </si>
  <si>
    <t xml:space="preserve"> この管理実施計画書において雨水貯留浸透施設とは、雨水浸透阻害行為による流出雨水量の増加を抑制するために施行した雨水を一時的に貯留し、又は浸透させる施設をいい、具体的には、                                                            をいう。</t>
    <phoneticPr fontId="2"/>
  </si>
  <si>
    <r>
      <t>　　　</t>
    </r>
    <r>
      <rPr>
        <sz val="11"/>
        <color rgb="FFFF0000"/>
        <rFont val="ＭＳ 明朝"/>
        <family val="1"/>
        <charset val="128"/>
      </rPr>
      <t>○○</t>
    </r>
    <r>
      <rPr>
        <sz val="11"/>
        <rFont val="ＭＳ 明朝"/>
        <family val="1"/>
        <charset val="128"/>
      </rPr>
      <t>年</t>
    </r>
    <r>
      <rPr>
        <sz val="11"/>
        <color rgb="FFFF0000"/>
        <rFont val="ＭＳ 明朝"/>
        <family val="1"/>
        <charset val="128"/>
      </rPr>
      <t>○○</t>
    </r>
    <r>
      <rPr>
        <sz val="11"/>
        <rFont val="ＭＳ 明朝"/>
        <family val="1"/>
        <charset val="128"/>
      </rPr>
      <t>月</t>
    </r>
    <r>
      <rPr>
        <sz val="11"/>
        <color rgb="FFFF0000"/>
        <rFont val="ＭＳ 明朝"/>
        <family val="1"/>
        <charset val="128"/>
      </rPr>
      <t>○○</t>
    </r>
    <r>
      <rPr>
        <sz val="11"/>
        <rFont val="ＭＳ 明朝"/>
        <family val="1"/>
        <charset val="128"/>
      </rPr>
      <t>日（</t>
    </r>
    <r>
      <rPr>
        <sz val="11"/>
        <color rgb="FFFF0000"/>
        <rFont val="ＭＳ 明朝"/>
        <family val="1"/>
        <charset val="128"/>
      </rPr>
      <t>○</t>
    </r>
    <r>
      <rPr>
        <sz val="11"/>
        <rFont val="ＭＳ 明朝"/>
        <family val="1"/>
        <charset val="128"/>
      </rPr>
      <t>）</t>
    </r>
    <r>
      <rPr>
        <sz val="11"/>
        <color rgb="FFFF0000"/>
        <rFont val="ＭＳ 明朝"/>
        <family val="1"/>
        <charset val="128"/>
      </rPr>
      <t>XX</t>
    </r>
    <r>
      <rPr>
        <sz val="11"/>
        <rFont val="ＭＳ 明朝"/>
        <family val="1"/>
        <charset val="128"/>
      </rPr>
      <t>：</t>
    </r>
    <r>
      <rPr>
        <sz val="11"/>
        <color rgb="FFFF0000"/>
        <rFont val="ＭＳ 明朝"/>
        <family val="1"/>
        <charset val="128"/>
      </rPr>
      <t>XX</t>
    </r>
    <r>
      <rPr>
        <sz val="11"/>
        <rFont val="ＭＳ 明朝"/>
        <family val="1"/>
        <charset val="128"/>
      </rPr>
      <t>～　　：</t>
    </r>
    <phoneticPr fontId="2"/>
  </si>
  <si>
    <r>
      <t>　　　</t>
    </r>
    <r>
      <rPr>
        <sz val="11"/>
        <color rgb="FFFF0000"/>
        <rFont val="ＭＳ 明朝"/>
        <family val="1"/>
        <charset val="128"/>
      </rPr>
      <t>○○町○○町○○１－１他</t>
    </r>
    <rPh sb="5" eb="6">
      <t>マチ</t>
    </rPh>
    <phoneticPr fontId="2"/>
  </si>
  <si>
    <r>
      <rPr>
        <sz val="11"/>
        <color rgb="FFFF0000"/>
        <rFont val="ＭＳ 明朝"/>
        <family val="1"/>
        <charset val="128"/>
      </rPr>
      <t>　　　1,290</t>
    </r>
    <r>
      <rPr>
        <sz val="11"/>
        <rFont val="ＭＳ 明朝"/>
        <family val="1"/>
        <charset val="128"/>
      </rPr>
      <t>㎡（</t>
    </r>
    <r>
      <rPr>
        <sz val="11"/>
        <color rgb="FFFF0000"/>
        <rFont val="ＭＳ 明朝"/>
        <family val="1"/>
        <charset val="128"/>
      </rPr>
      <t>0.1290</t>
    </r>
    <r>
      <rPr>
        <sz val="11"/>
        <rFont val="ＭＳ 明朝"/>
        <family val="1"/>
        <charset val="128"/>
      </rPr>
      <t>ha）</t>
    </r>
    <phoneticPr fontId="2"/>
  </si>
  <si>
    <r>
      <t>XXX</t>
    </r>
    <r>
      <rPr>
        <sz val="11"/>
        <color theme="1"/>
        <rFont val="ＭＳ 明朝"/>
        <family val="1"/>
        <charset val="128"/>
      </rPr>
      <t>(</t>
    </r>
    <r>
      <rPr>
        <sz val="11"/>
        <color rgb="FFFF0000"/>
        <rFont val="ＭＳ 明朝"/>
        <family val="1"/>
        <charset val="128"/>
      </rPr>
      <t>XXX</t>
    </r>
    <r>
      <rPr>
        <sz val="11"/>
        <color theme="1"/>
        <rFont val="ＭＳ 明朝"/>
        <family val="1"/>
        <charset val="128"/>
      </rPr>
      <t>)</t>
    </r>
    <r>
      <rPr>
        <sz val="11"/>
        <color rgb="FFFF0000"/>
        <rFont val="ＭＳ 明朝"/>
        <family val="1"/>
        <charset val="128"/>
      </rPr>
      <t>XXXX</t>
    </r>
    <phoneticPr fontId="2"/>
  </si>
  <si>
    <r>
      <t>担当者名　</t>
    </r>
    <r>
      <rPr>
        <sz val="11"/>
        <color rgb="FFFF0000"/>
        <rFont val="ＭＳ 明朝"/>
        <family val="1"/>
        <charset val="128"/>
      </rPr>
      <t>○○</t>
    </r>
    <rPh sb="0" eb="3">
      <t>タントウシャ</t>
    </rPh>
    <rPh sb="3" eb="4">
      <t>ナ</t>
    </rPh>
    <phoneticPr fontId="2"/>
  </si>
  <si>
    <t>　行政不服審査法の規定により、処分があったことを知った日の翌日から起算して３月以内に、岩手県知事に対して審査請求することができます。</t>
    <rPh sb="38" eb="39">
      <t>ガツ</t>
    </rPh>
    <phoneticPr fontId="2"/>
  </si>
  <si>
    <t>　この処分に不服があるときは、行政不服審査法の規定により、処分があったことを知った日の翌日から起算して３月以内に、岩手県知事に対して審査請求することができます。</t>
    <phoneticPr fontId="2"/>
  </si>
  <si>
    <r>
      <t>・</t>
    </r>
    <r>
      <rPr>
        <b/>
        <u/>
        <sz val="11"/>
        <rFont val="ＭＳ Ｐゴシック"/>
        <family val="3"/>
        <charset val="128"/>
      </rPr>
      <t>降雨強度</t>
    </r>
    <r>
      <rPr>
        <sz val="11"/>
        <rFont val="ＭＳ Ｐゴシック"/>
        <family val="3"/>
        <charset val="128"/>
      </rPr>
      <t>➡検討対象流域の基準降雨量を貼り付けてください。</t>
    </r>
    <rPh sb="6" eb="8">
      <t>ケントウ</t>
    </rPh>
    <rPh sb="8" eb="10">
      <t>タイショウ</t>
    </rPh>
    <rPh sb="10" eb="12">
      <t>リュウイキ</t>
    </rPh>
    <rPh sb="13" eb="15">
      <t>キジュン</t>
    </rPh>
    <rPh sb="15" eb="17">
      <t>コウウ</t>
    </rPh>
    <rPh sb="17" eb="18">
      <t>リョウ</t>
    </rPh>
    <rPh sb="19" eb="20">
      <t>ハ</t>
    </rPh>
    <rPh sb="21" eb="22">
      <t>ツ</t>
    </rPh>
    <phoneticPr fontId="2"/>
  </si>
  <si>
    <t>　雨水貯留浸透施設の機能を損なうおそれのある以下の行為を行う場合には法第３９条に基づいてあらかじめ岩手県知事の許可を得るものとする。</t>
    <rPh sb="1" eb="3">
      <t>ウスイ</t>
    </rPh>
    <rPh sb="3" eb="5">
      <t>チョリュウ</t>
    </rPh>
    <rPh sb="5" eb="7">
      <t>シントウ</t>
    </rPh>
    <rPh sb="7" eb="9">
      <t>シセツ</t>
    </rPh>
    <rPh sb="10" eb="12">
      <t>キノウ</t>
    </rPh>
    <rPh sb="13" eb="14">
      <t>ソコ</t>
    </rPh>
    <rPh sb="22" eb="24">
      <t>イカ</t>
    </rPh>
    <rPh sb="25" eb="27">
      <t>コウイ</t>
    </rPh>
    <rPh sb="28" eb="29">
      <t>オコナ</t>
    </rPh>
    <rPh sb="30" eb="32">
      <t>バアイ</t>
    </rPh>
    <rPh sb="34" eb="35">
      <t>ホウ</t>
    </rPh>
    <rPh sb="35" eb="36">
      <t>ダイ</t>
    </rPh>
    <rPh sb="38" eb="39">
      <t>ジョウ</t>
    </rPh>
    <rPh sb="40" eb="41">
      <t>モト</t>
    </rPh>
    <rPh sb="49" eb="51">
      <t>イワテ</t>
    </rPh>
    <rPh sb="51" eb="54">
      <t>ケンチジ</t>
    </rPh>
    <rPh sb="52" eb="54">
      <t>チジ</t>
    </rPh>
    <rPh sb="55" eb="57">
      <t>キョカ</t>
    </rPh>
    <rPh sb="58" eb="59">
      <t>エ</t>
    </rPh>
    <phoneticPr fontId="2"/>
  </si>
  <si>
    <t>　雨水貯留浸透施設の機能を損なうおそれのある以下の行為を行う場合には法第３９条に基づいてあらかじめ岩手県知事の許可を得るものとする。</t>
    <rPh sb="1" eb="3">
      <t>ウスイ</t>
    </rPh>
    <rPh sb="3" eb="5">
      <t>チョリュウ</t>
    </rPh>
    <rPh sb="5" eb="7">
      <t>シントウ</t>
    </rPh>
    <rPh sb="7" eb="9">
      <t>シセツ</t>
    </rPh>
    <rPh sb="10" eb="12">
      <t>キノウ</t>
    </rPh>
    <rPh sb="13" eb="14">
      <t>ソコ</t>
    </rPh>
    <rPh sb="22" eb="24">
      <t>イカ</t>
    </rPh>
    <rPh sb="25" eb="27">
      <t>コウイ</t>
    </rPh>
    <rPh sb="28" eb="29">
      <t>オコナ</t>
    </rPh>
    <rPh sb="30" eb="32">
      <t>バアイ</t>
    </rPh>
    <rPh sb="34" eb="35">
      <t>ホウ</t>
    </rPh>
    <rPh sb="35" eb="36">
      <t>ダイ</t>
    </rPh>
    <rPh sb="38" eb="39">
      <t>ジョウ</t>
    </rPh>
    <rPh sb="40" eb="41">
      <t>モト</t>
    </rPh>
    <rPh sb="52" eb="54">
      <t>チジ</t>
    </rPh>
    <rPh sb="55" eb="57">
      <t>キョカ</t>
    </rPh>
    <rPh sb="58" eb="59">
      <t>エ</t>
    </rPh>
    <phoneticPr fontId="2"/>
  </si>
  <si>
    <r>
      <t>　様式－６では、雨水貯留浸透施設の対策規模を設定し、</t>
    </r>
    <r>
      <rPr>
        <u/>
        <sz val="11"/>
        <rFont val="ＭＳ Ｐゴシック"/>
        <family val="3"/>
        <charset val="128"/>
      </rPr>
      <t>行為後のピーク流量</t>
    </r>
    <r>
      <rPr>
        <sz val="11"/>
        <rFont val="ＭＳ Ｐゴシック"/>
        <family val="3"/>
        <charset val="128"/>
      </rPr>
      <t>が</t>
    </r>
    <r>
      <rPr>
        <u/>
        <sz val="11"/>
        <rFont val="ＭＳ Ｐゴシック"/>
        <family val="3"/>
        <charset val="128"/>
      </rPr>
      <t>行為前の流出雨水量の最大値を超えないか</t>
    </r>
    <r>
      <rPr>
        <sz val="11"/>
        <rFont val="ＭＳ Ｐゴシック"/>
        <family val="3"/>
        <charset val="128"/>
      </rPr>
      <t>確認することを目的としています。</t>
    </r>
    <phoneticPr fontId="2"/>
  </si>
  <si>
    <t>雨水貯留浸透施設に流入しない区域（直接放流区域）がある場合の、調整池容量計算システムの利用に係るデータの算出を行います。
赤枠の直接放流区域の面積を入力すると、同システムの行為前後の流出係数の算定に使用するデータ（調整池容量計算システム計算用データ（直接放流区域外の面積））が算出されます。</t>
    <rPh sb="4" eb="6">
      <t>シントウ</t>
    </rPh>
    <rPh sb="27" eb="29">
      <t>バアイ</t>
    </rPh>
    <rPh sb="31" eb="38">
      <t>チョウセイチヨウリョウケイサン</t>
    </rPh>
    <rPh sb="43" eb="45">
      <t>リヨウ</t>
    </rPh>
    <rPh sb="46" eb="47">
      <t>カカワ</t>
    </rPh>
    <rPh sb="52" eb="54">
      <t>サンシュツ</t>
    </rPh>
    <rPh sb="55" eb="56">
      <t>オコナ</t>
    </rPh>
    <rPh sb="80" eb="81">
      <t>ドウ</t>
    </rPh>
    <rPh sb="86" eb="88">
      <t>コウイ</t>
    </rPh>
    <rPh sb="88" eb="90">
      <t>ゼンゴ</t>
    </rPh>
    <rPh sb="91" eb="93">
      <t>リュウシュツ</t>
    </rPh>
    <rPh sb="93" eb="95">
      <t>ケイスウ</t>
    </rPh>
    <rPh sb="96" eb="98">
      <t>サンテイ</t>
    </rPh>
    <rPh sb="99" eb="101">
      <t>シヨウ</t>
    </rPh>
    <rPh sb="138" eb="140">
      <t>サンシュツ</t>
    </rPh>
    <phoneticPr fontId="2"/>
  </si>
  <si>
    <t>調整池容量計算システム
計算用データ
（直接放流区域以外の面積）
（ha）</t>
    <rPh sb="0" eb="3">
      <t>チョウセイチ</t>
    </rPh>
    <rPh sb="3" eb="5">
      <t>ヨウリョウ</t>
    </rPh>
    <rPh sb="5" eb="7">
      <t>ケイサン</t>
    </rPh>
    <rPh sb="12" eb="15">
      <t>ケイサンヨウ</t>
    </rPh>
    <rPh sb="20" eb="26">
      <t>チョクセツホウリュウクイキ</t>
    </rPh>
    <rPh sb="26" eb="28">
      <t>イガイ</t>
    </rPh>
    <rPh sb="29" eb="31">
      <t>メンセキ</t>
    </rPh>
    <phoneticPr fontId="2"/>
  </si>
  <si>
    <t>直接放流区域</t>
    <rPh sb="0" eb="2">
      <t>チョクセツ</t>
    </rPh>
    <rPh sb="2" eb="4">
      <t>ホウリュウ</t>
    </rPh>
    <rPh sb="4" eb="6">
      <t>クイキ</t>
    </rPh>
    <phoneticPr fontId="2"/>
  </si>
  <si>
    <r>
      <t xml:space="preserve">直接放流区域以外
</t>
    </r>
    <r>
      <rPr>
        <sz val="8"/>
        <rFont val="ＭＳ Ｐゴシック"/>
        <family val="3"/>
        <charset val="128"/>
      </rPr>
      <t>全体-直接放流区域</t>
    </r>
    <rPh sb="0" eb="2">
      <t>チョクセツ</t>
    </rPh>
    <rPh sb="2" eb="4">
      <t>ホウリュウ</t>
    </rPh>
    <rPh sb="4" eb="6">
      <t>クイキ</t>
    </rPh>
    <rPh sb="6" eb="8">
      <t>イガイ</t>
    </rPh>
    <rPh sb="9" eb="11">
      <t>ゼンタイ</t>
    </rPh>
    <rPh sb="12" eb="14">
      <t>チョクセツ</t>
    </rPh>
    <rPh sb="14" eb="16">
      <t>ホウリュウ</t>
    </rPh>
    <rPh sb="16" eb="18">
      <t>クイキ</t>
    </rPh>
    <phoneticPr fontId="2"/>
  </si>
  <si>
    <t>●まとめ</t>
    <phoneticPr fontId="2"/>
  </si>
  <si>
    <t>行為面積
（ha）</t>
    <rPh sb="0" eb="2">
      <t>コウイ</t>
    </rPh>
    <rPh sb="2" eb="4">
      <t>メンセキ</t>
    </rPh>
    <phoneticPr fontId="2"/>
  </si>
  <si>
    <t>直接放流区域以外</t>
    <rPh sb="0" eb="2">
      <t>チョクセツ</t>
    </rPh>
    <rPh sb="2" eb="4">
      <t>ホウリュウ</t>
    </rPh>
    <rPh sb="4" eb="6">
      <t>クイキ</t>
    </rPh>
    <rPh sb="6" eb="8">
      <t>イガイ</t>
    </rPh>
    <phoneticPr fontId="2"/>
  </si>
  <si>
    <r>
      <t>ｒ：最大降雨強度(10分間）</t>
    </r>
    <r>
      <rPr>
        <sz val="12"/>
        <color rgb="FFFF0000"/>
        <rFont val="ＭＳ Ｐゴシック"/>
        <family val="3"/>
        <charset val="128"/>
      </rPr>
      <t>（基準降雨_○○流域より入力）</t>
    </r>
    <rPh sb="15" eb="17">
      <t>キジュン</t>
    </rPh>
    <rPh sb="17" eb="19">
      <t>コウウ</t>
    </rPh>
    <rPh sb="22" eb="24">
      <t>リュウイキ</t>
    </rPh>
    <rPh sb="26" eb="28">
      <t>ニュウリョク</t>
    </rPh>
    <phoneticPr fontId="2"/>
  </si>
  <si>
    <t>（ｍｍ／ｈ）</t>
    <phoneticPr fontId="2"/>
  </si>
  <si>
    <t>×</t>
    <phoneticPr fontId="2"/>
  </si>
  <si>
    <t>雨水貯留浸透施設の必要対策量（＝② — ①）</t>
    <rPh sb="0" eb="2">
      <t>ウスイ</t>
    </rPh>
    <rPh sb="2" eb="4">
      <t>チョリュウ</t>
    </rPh>
    <rPh sb="4" eb="6">
      <t>シントウ</t>
    </rPh>
    <rPh sb="6" eb="8">
      <t>シセツ</t>
    </rPh>
    <rPh sb="9" eb="11">
      <t>ヒツヨウ</t>
    </rPh>
    <rPh sb="11" eb="14">
      <t>タイサクリョウ</t>
    </rPh>
    <phoneticPr fontId="2"/>
  </si>
  <si>
    <t>④ 雨水貯留浸透施設からの許容放流量（＝①）</t>
    <rPh sb="13" eb="17">
      <t>キョヨウホウリュウ</t>
    </rPh>
    <rPh sb="17" eb="18">
      <t>リョウ</t>
    </rPh>
    <phoneticPr fontId="2"/>
  </si>
  <si>
    <t>雨水浸透阻害行為の範囲内に雨水貯留浸透施設に流入しない区域（直接放流区域）がある場合</t>
    <rPh sb="17" eb="19">
      <t>シントウ</t>
    </rPh>
    <phoneticPr fontId="2"/>
  </si>
  <si>
    <t>③ 行為後の直接放流区域以外からの最大雨水流出量</t>
    <rPh sb="12" eb="14">
      <t>イガイ</t>
    </rPh>
    <rPh sb="19" eb="21">
      <t>コウイ</t>
    </rPh>
    <rPh sb="21" eb="22">
      <t>ゴ</t>
    </rPh>
    <phoneticPr fontId="2"/>
  </si>
  <si>
    <t>雨水貯留浸透施設の必要対策量（＝③ － ① ＋ ②）</t>
    <rPh sb="0" eb="2">
      <t>ウスイ</t>
    </rPh>
    <rPh sb="2" eb="8">
      <t>チョリュウシントウシセツ</t>
    </rPh>
    <rPh sb="9" eb="11">
      <t>ヒツヨウ</t>
    </rPh>
    <rPh sb="11" eb="13">
      <t>タイサク</t>
    </rPh>
    <rPh sb="13" eb="14">
      <t>リョウ</t>
    </rPh>
    <phoneticPr fontId="2"/>
  </si>
  <si>
    <t>雨水貯留浸透施設からの許容放流量（＝① － ②）</t>
    <rPh sb="0" eb="2">
      <t>ウスイ</t>
    </rPh>
    <rPh sb="2" eb="8">
      <t>チョリュウシントウシセツ</t>
    </rPh>
    <rPh sb="11" eb="16">
      <t>キョヨウホウリュウリョウ</t>
    </rPh>
    <phoneticPr fontId="2"/>
  </si>
  <si>
    <t>H≦5.0m, 0.2≦D≦10m</t>
  </si>
  <si>
    <t>H≦5.0m, W≦80m</t>
  </si>
  <si>
    <t>H≦5.0m, L≦200m, W≦5m</t>
  </si>
  <si>
    <t>H≦1.5m, W≦1.5m</t>
  </si>
  <si>
    <t>H≦1.5m</t>
  </si>
  <si>
    <t>飽和透水係数(cm/s）</t>
    <rPh sb="0" eb="6">
      <t>ホウワトウスイケイスウ</t>
    </rPh>
    <phoneticPr fontId="2"/>
  </si>
  <si>
    <t>影響係数（３）</t>
    <rPh sb="0" eb="2">
      <t>エイキョウ</t>
    </rPh>
    <rPh sb="2" eb="4">
      <t>ケイスウ</t>
    </rPh>
    <phoneticPr fontId="2"/>
  </si>
  <si>
    <r>
      <t>砕石部の体積(m</t>
    </r>
    <r>
      <rPr>
        <vertAlign val="superscript"/>
        <sz val="14"/>
        <rFont val="ＭＳ Ｐゴシック"/>
        <family val="3"/>
        <charset val="128"/>
      </rPr>
      <t>3</t>
    </r>
    <r>
      <rPr>
        <sz val="14"/>
        <rFont val="ＭＳ Ｐゴシック"/>
        <family val="3"/>
        <charset val="128"/>
      </rPr>
      <t>)</t>
    </r>
    <rPh sb="0" eb="2">
      <t>サイセキ</t>
    </rPh>
    <rPh sb="2" eb="3">
      <t>ブ</t>
    </rPh>
    <rPh sb="4" eb="6">
      <t>タイセキ</t>
    </rPh>
    <phoneticPr fontId="2"/>
  </si>
  <si>
    <t>砕石部の空隙率(%)</t>
    <rPh sb="0" eb="2">
      <t>サイセキ</t>
    </rPh>
    <rPh sb="2" eb="3">
      <t>ブ</t>
    </rPh>
    <rPh sb="4" eb="6">
      <t>クウゲキ</t>
    </rPh>
    <phoneticPr fontId="2"/>
  </si>
  <si>
    <r>
      <t>ます部（浸透管部）の
体積(m</t>
    </r>
    <r>
      <rPr>
        <vertAlign val="superscript"/>
        <sz val="14"/>
        <rFont val="ＭＳ Ｐゴシック"/>
        <family val="3"/>
        <charset val="128"/>
      </rPr>
      <t>3</t>
    </r>
    <r>
      <rPr>
        <sz val="14"/>
        <rFont val="ＭＳ Ｐゴシック"/>
        <family val="3"/>
        <charset val="128"/>
      </rPr>
      <t>)</t>
    </r>
    <rPh sb="2" eb="3">
      <t>ブ</t>
    </rPh>
    <rPh sb="4" eb="6">
      <t>シントウ</t>
    </rPh>
    <rPh sb="6" eb="7">
      <t>カン</t>
    </rPh>
    <rPh sb="7" eb="8">
      <t>ブ</t>
    </rPh>
    <rPh sb="11" eb="13">
      <t>タイセキ</t>
    </rPh>
    <phoneticPr fontId="2"/>
  </si>
  <si>
    <t>空隙貯留量の条件設定に入力してください</t>
    <rPh sb="0" eb="2">
      <t>クウゲキ</t>
    </rPh>
    <rPh sb="2" eb="5">
      <t>チョリュウリョウ</t>
    </rPh>
    <rPh sb="6" eb="10">
      <t>ジョウケンセッテイ</t>
    </rPh>
    <rPh sb="11" eb="13">
      <t>ニュウリョク</t>
    </rPh>
    <phoneticPr fontId="2"/>
  </si>
  <si>
    <t>ます部（浸透管部）の
空隙率(%)</t>
    <rPh sb="2" eb="3">
      <t>ブ</t>
    </rPh>
    <rPh sb="4" eb="6">
      <t>シントウ</t>
    </rPh>
    <rPh sb="6" eb="7">
      <t>カン</t>
    </rPh>
    <rPh sb="7" eb="8">
      <t>ブ</t>
    </rPh>
    <rPh sb="11" eb="13">
      <t>クウゲキ</t>
    </rPh>
    <phoneticPr fontId="2"/>
  </si>
  <si>
    <t>●特定都市河川流域において、1,000㎡以上の雨水浸透阻害行為を行う場合は、許可を受けなければなりません。</t>
    <phoneticPr fontId="30"/>
  </si>
  <si>
    <r>
      <t>　</t>
    </r>
    <r>
      <rPr>
        <u/>
        <sz val="11"/>
        <rFont val="ＭＳ Ｐゴシック"/>
        <family val="3"/>
        <charset val="128"/>
      </rPr>
      <t>直接放流区域がある場合</t>
    </r>
    <r>
      <rPr>
        <sz val="11"/>
        <rFont val="ＭＳ Ｐゴシック"/>
        <family val="3"/>
        <charset val="128"/>
      </rPr>
      <t>、直接放流区域諸元算定表の「調整池容量計算システム計算用データ
　（直接放流区域外の面積）」を参照して記入してください。</t>
    </r>
    <rPh sb="1" eb="3">
      <t>チョクセツ</t>
    </rPh>
    <rPh sb="3" eb="7">
      <t>ホウリュウクイキ</t>
    </rPh>
    <rPh sb="10" eb="12">
      <t>バアイ</t>
    </rPh>
    <rPh sb="13" eb="19">
      <t>チョクセツホウリュウクイキ</t>
    </rPh>
    <rPh sb="19" eb="24">
      <t>ショゲンサンテイヒョウ</t>
    </rPh>
    <rPh sb="59" eb="61">
      <t>サンショウ</t>
    </rPh>
    <rPh sb="63" eb="65">
      <t>キニュウ</t>
    </rPh>
    <phoneticPr fontId="2"/>
  </si>
  <si>
    <r>
      <t>・</t>
    </r>
    <r>
      <rPr>
        <b/>
        <u/>
        <sz val="11"/>
        <rFont val="ＭＳ Ｐゴシック"/>
        <family val="3"/>
        <charset val="128"/>
      </rPr>
      <t>01流出計算（Q-Tグラフ</t>
    </r>
    <r>
      <rPr>
        <sz val="11"/>
        <rFont val="ＭＳ Ｐゴシック"/>
        <family val="3"/>
        <charset val="128"/>
      </rPr>
      <t>）➡「流出計算の実行」を選択し、「行為面積」を入力、「流出係数」ボタンを押下のうえ、
　　　　　　　　　　　　　　　　　　　「計算実行」ボタンを押下してください。
（直接放流区域がない場合、様式－５に対応した値になります。行為前後の流出量を確認してください。）
（直接放流区域がある場合の「行為面積」は直接放流区域以外の面積を入力してください。）</t>
    </r>
    <rPh sb="17" eb="19">
      <t>リュウシュツ</t>
    </rPh>
    <rPh sb="19" eb="21">
      <t>ケイサン</t>
    </rPh>
    <rPh sb="22" eb="24">
      <t>ジッコウ</t>
    </rPh>
    <rPh sb="26" eb="28">
      <t>センタク</t>
    </rPh>
    <rPh sb="31" eb="33">
      <t>コウイ</t>
    </rPh>
    <rPh sb="33" eb="35">
      <t>メンセキ</t>
    </rPh>
    <rPh sb="37" eb="39">
      <t>ニュウリョク</t>
    </rPh>
    <rPh sb="41" eb="43">
      <t>リュウシュツ</t>
    </rPh>
    <rPh sb="43" eb="45">
      <t>ケイスウ</t>
    </rPh>
    <rPh sb="50" eb="52">
      <t>オウカ</t>
    </rPh>
    <rPh sb="86" eb="88">
      <t>オウカ</t>
    </rPh>
    <rPh sb="146" eb="148">
      <t>チョクセツ</t>
    </rPh>
    <rPh sb="148" eb="150">
      <t>ホウリュウ</t>
    </rPh>
    <rPh sb="150" eb="152">
      <t>クイキ</t>
    </rPh>
    <rPh sb="155" eb="157">
      <t>バアイ</t>
    </rPh>
    <rPh sb="159" eb="161">
      <t>コウイ</t>
    </rPh>
    <rPh sb="161" eb="163">
      <t>メンセキ</t>
    </rPh>
    <rPh sb="165" eb="171">
      <t>チョクセツホウリュウクイキ</t>
    </rPh>
    <rPh sb="171" eb="173">
      <t>イガイ</t>
    </rPh>
    <rPh sb="174" eb="176">
      <t>メンセキ</t>
    </rPh>
    <rPh sb="177" eb="179">
      <t>ニュウリョク</t>
    </rPh>
    <phoneticPr fontId="2"/>
  </si>
  <si>
    <r>
      <t>・</t>
    </r>
    <r>
      <rPr>
        <b/>
        <u/>
        <sz val="11"/>
        <rFont val="ＭＳ Ｐゴシック"/>
        <family val="3"/>
        <charset val="128"/>
      </rPr>
      <t>浸透施設能力</t>
    </r>
    <r>
      <rPr>
        <sz val="11"/>
        <rFont val="ＭＳ Ｐゴシック"/>
        <family val="3"/>
        <charset val="128"/>
      </rPr>
      <t>➡設置する浸透施設の</t>
    </r>
    <r>
      <rPr>
        <u/>
        <sz val="11"/>
        <rFont val="ＭＳ Ｐゴシック"/>
        <family val="3"/>
        <charset val="128"/>
      </rPr>
      <t>比浸透量</t>
    </r>
    <r>
      <rPr>
        <sz val="11"/>
        <rFont val="ＭＳ Ｐゴシック"/>
        <family val="3"/>
        <charset val="128"/>
      </rPr>
      <t>、</t>
    </r>
    <r>
      <rPr>
        <u/>
        <sz val="11"/>
        <rFont val="ＭＳ Ｐゴシック"/>
        <family val="3"/>
        <charset val="128"/>
      </rPr>
      <t>飽和透水係数</t>
    </r>
    <r>
      <rPr>
        <sz val="11"/>
        <rFont val="ＭＳ Ｐゴシック"/>
        <family val="3"/>
        <charset val="128"/>
      </rPr>
      <t>、</t>
    </r>
    <r>
      <rPr>
        <u/>
        <sz val="11"/>
        <rFont val="ＭＳ Ｐゴシック"/>
        <family val="3"/>
        <charset val="128"/>
      </rPr>
      <t>設置数量</t>
    </r>
    <r>
      <rPr>
        <sz val="11"/>
        <rFont val="ＭＳ Ｐゴシック"/>
        <family val="3"/>
        <charset val="128"/>
      </rPr>
      <t>、</t>
    </r>
    <r>
      <rPr>
        <u/>
        <sz val="11"/>
        <rFont val="ＭＳ Ｐゴシック"/>
        <family val="3"/>
        <charset val="128"/>
      </rPr>
      <t>影響係数</t>
    </r>
    <r>
      <rPr>
        <sz val="11"/>
        <rFont val="ＭＳ Ｐゴシック"/>
        <family val="3"/>
        <charset val="128"/>
      </rPr>
      <t>、</t>
    </r>
    <r>
      <rPr>
        <u/>
        <sz val="11"/>
        <rFont val="ＭＳ Ｐゴシック"/>
        <family val="3"/>
        <charset val="128"/>
      </rPr>
      <t>体積</t>
    </r>
    <r>
      <rPr>
        <sz val="11"/>
        <rFont val="ＭＳ Ｐゴシック"/>
        <family val="3"/>
        <charset val="128"/>
      </rPr>
      <t>、</t>
    </r>
    <r>
      <rPr>
        <u/>
        <sz val="11"/>
        <rFont val="ＭＳ Ｐゴシック"/>
        <family val="3"/>
        <charset val="128"/>
      </rPr>
      <t>空隙率</t>
    </r>
    <r>
      <rPr>
        <sz val="11"/>
        <rFont val="ＭＳ Ｐゴシック"/>
        <family val="3"/>
        <charset val="128"/>
      </rPr>
      <t>を入力してください。</t>
    </r>
    <rPh sb="31" eb="33">
      <t>スウリョウ</t>
    </rPh>
    <rPh sb="46" eb="48">
      <t>ニュウリョク</t>
    </rPh>
    <phoneticPr fontId="2"/>
  </si>
  <si>
    <r>
      <t>（各浸透施設諸元の算出には次ページの「浸透施設諸元算出表」を使用し、算出された諸元（</t>
    </r>
    <r>
      <rPr>
        <sz val="11"/>
        <color indexed="30"/>
        <rFont val="ＭＳ Ｐゴシック"/>
        <family val="3"/>
        <charset val="128"/>
      </rPr>
      <t>青</t>
    </r>
    <r>
      <rPr>
        <sz val="11"/>
        <rFont val="ＭＳ Ｐゴシック"/>
        <family val="3"/>
        <charset val="128"/>
      </rPr>
      <t>・</t>
    </r>
    <r>
      <rPr>
        <sz val="11"/>
        <color indexed="17"/>
        <rFont val="ＭＳ Ｐゴシック"/>
        <family val="3"/>
        <charset val="128"/>
      </rPr>
      <t>緑</t>
    </r>
    <r>
      <rPr>
        <sz val="11"/>
        <rFont val="ＭＳ Ｐゴシック"/>
        <family val="3"/>
        <charset val="128"/>
      </rPr>
      <t>ハッチング項目）を浸透施設能力シートに入力してください。）</t>
    </r>
    <rPh sb="6" eb="8">
      <t>ショゲン</t>
    </rPh>
    <rPh sb="9" eb="11">
      <t>サンシュツ</t>
    </rPh>
    <rPh sb="13" eb="14">
      <t>ツギ</t>
    </rPh>
    <rPh sb="19" eb="21">
      <t>シントウ</t>
    </rPh>
    <rPh sb="21" eb="23">
      <t>シセツ</t>
    </rPh>
    <rPh sb="23" eb="25">
      <t>ショゲン</t>
    </rPh>
    <rPh sb="25" eb="27">
      <t>サンシュツ</t>
    </rPh>
    <rPh sb="27" eb="28">
      <t>ヒョウ</t>
    </rPh>
    <rPh sb="30" eb="32">
      <t>シヨウ</t>
    </rPh>
    <rPh sb="34" eb="36">
      <t>サンシュツ</t>
    </rPh>
    <rPh sb="39" eb="41">
      <t>ショゲン</t>
    </rPh>
    <rPh sb="42" eb="43">
      <t>アオ</t>
    </rPh>
    <rPh sb="44" eb="45">
      <t>ミドリ</t>
    </rPh>
    <rPh sb="50" eb="52">
      <t>コウモク</t>
    </rPh>
    <rPh sb="54" eb="58">
      <t>シントウシセツ</t>
    </rPh>
    <rPh sb="58" eb="60">
      <t>ノウリョク</t>
    </rPh>
    <rPh sb="64" eb="66">
      <t>ニュウリョク</t>
    </rPh>
    <phoneticPr fontId="2"/>
  </si>
  <si>
    <r>
      <t>・</t>
    </r>
    <r>
      <rPr>
        <b/>
        <sz val="11"/>
        <rFont val="ＭＳ Ｐゴシック"/>
        <family val="3"/>
        <charset val="128"/>
      </rPr>
      <t>04－①調整計算（自然調節方式）または04－③調整計算（ポンプ）</t>
    </r>
    <phoneticPr fontId="2"/>
  </si>
  <si>
    <t>➡調整池を設置する場合は諸元を入力し、「計算実行」ボタンを押してください。</t>
    <phoneticPr fontId="2"/>
  </si>
  <si>
    <t>・上記7.まで完了したら、「【様式】許可申請図書」の保存場所を入力し、「許可申請図書の作成」ボタンを押下して計算結果を出力します。</t>
    <rPh sb="1" eb="3">
      <t>ジョウキ</t>
    </rPh>
    <rPh sb="7" eb="9">
      <t>カンリョウ</t>
    </rPh>
    <rPh sb="26" eb="30">
      <t>ホゾンバショ</t>
    </rPh>
    <rPh sb="31" eb="33">
      <t>ニュウリョク</t>
    </rPh>
    <rPh sb="50" eb="52">
      <t>オウカ</t>
    </rPh>
    <phoneticPr fontId="2"/>
  </si>
  <si>
    <t>○○町○―○番地</t>
    <rPh sb="2" eb="3">
      <t>マチ</t>
    </rPh>
    <rPh sb="6" eb="8">
      <t>バンチ</t>
    </rPh>
    <phoneticPr fontId="2"/>
  </si>
  <si>
    <t>「調整池容量計算システム（エクセル）」を用いて様式－６を作成します。</t>
    <rPh sb="6" eb="8">
      <t>ケイサン</t>
    </rPh>
    <phoneticPr fontId="2"/>
  </si>
  <si>
    <t>（「調整池容量計算システム（エクセル）」、「ユーザーマニュアル」は、ポータルサイト『調整池容量計算システムについて』から
保存可能です。）</t>
    <rPh sb="61" eb="63">
      <t>ホゾン</t>
    </rPh>
    <rPh sb="63" eb="65">
      <t>カノウ</t>
    </rPh>
    <phoneticPr fontId="2"/>
  </si>
  <si>
    <t>～「調整池容量計算システム（エクセル）」使用方法～</t>
    <rPh sb="20" eb="22">
      <t>シヨウ</t>
    </rPh>
    <rPh sb="22" eb="24">
      <t>ホウホウ</t>
    </rPh>
    <phoneticPr fontId="2"/>
  </si>
  <si>
    <r>
      <rPr>
        <sz val="11"/>
        <color rgb="FFFF0000"/>
        <rFont val="ＭＳ Ｐゴシック"/>
        <family val="3"/>
        <charset val="128"/>
      </rPr>
      <t>○○</t>
    </r>
    <r>
      <rPr>
        <sz val="11"/>
        <rFont val="ＭＳ 明朝"/>
        <family val="1"/>
        <charset val="128"/>
      </rPr>
      <t>年</t>
    </r>
    <r>
      <rPr>
        <sz val="11"/>
        <color rgb="FFFF0000"/>
        <rFont val="ＭＳ Ｐゴシック"/>
        <family val="3"/>
        <charset val="128"/>
      </rPr>
      <t>○○</t>
    </r>
    <r>
      <rPr>
        <sz val="11"/>
        <rFont val="ＭＳ 明朝"/>
        <family val="1"/>
        <charset val="128"/>
      </rPr>
      <t>月</t>
    </r>
    <r>
      <rPr>
        <sz val="11"/>
        <color rgb="FFFF0000"/>
        <rFont val="ＭＳ Ｐゴシック"/>
        <family val="3"/>
        <charset val="128"/>
      </rPr>
      <t>○○</t>
    </r>
    <r>
      <rPr>
        <sz val="11"/>
        <rFont val="ＭＳ 明朝"/>
        <family val="1"/>
        <charset val="128"/>
      </rPr>
      <t>日</t>
    </r>
    <rPh sb="2" eb="3">
      <t>ネン</t>
    </rPh>
    <rPh sb="5" eb="6">
      <t>ツキ</t>
    </rPh>
    <rPh sb="8" eb="9">
      <t>ヒ</t>
    </rPh>
    <phoneticPr fontId="2"/>
  </si>
  <si>
    <t>第３５条</t>
    <phoneticPr fontId="2"/>
  </si>
  <si>
    <t>年１回以上</t>
    <rPh sb="0" eb="1">
      <t>ネン</t>
    </rPh>
    <rPh sb="2" eb="3">
      <t>カイ</t>
    </rPh>
    <rPh sb="3" eb="5">
      <t>イジョウ</t>
    </rPh>
    <phoneticPr fontId="2"/>
  </si>
  <si>
    <t>・透水シートの交換洗浄・砕石の人力による洗浄又は高圧洗浄</t>
    <rPh sb="1" eb="3">
      <t>トウスイ</t>
    </rPh>
    <rPh sb="7" eb="9">
      <t>コウカン</t>
    </rPh>
    <rPh sb="9" eb="11">
      <t>センジョウ</t>
    </rPh>
    <rPh sb="12" eb="14">
      <t>サイセキ</t>
    </rPh>
    <rPh sb="15" eb="17">
      <t>ジンリョク</t>
    </rPh>
    <rPh sb="20" eb="22">
      <t>センジョウ</t>
    </rPh>
    <rPh sb="22" eb="23">
      <t>マタ</t>
    </rPh>
    <rPh sb="24" eb="26">
      <t>コウアツ</t>
    </rPh>
    <rPh sb="26" eb="28">
      <t>センジョウ</t>
    </rPh>
    <phoneticPr fontId="2"/>
  </si>
  <si>
    <t>　行為前・後の流出係数は様式-４に示したように平均流出係数は行為前でf＝0.303、行為後でf＝0.900となる。</t>
    <rPh sb="1" eb="3">
      <t>コウイ</t>
    </rPh>
    <rPh sb="3" eb="4">
      <t>ゼン</t>
    </rPh>
    <rPh sb="5" eb="6">
      <t>ゴ</t>
    </rPh>
    <rPh sb="7" eb="9">
      <t>リュウシュツ</t>
    </rPh>
    <rPh sb="9" eb="11">
      <t>ケイスウ</t>
    </rPh>
    <rPh sb="12" eb="14">
      <t>ヨウシキ</t>
    </rPh>
    <rPh sb="17" eb="18">
      <t>シメ</t>
    </rPh>
    <rPh sb="23" eb="25">
      <t>ヘイキン</t>
    </rPh>
    <rPh sb="25" eb="27">
      <t>リュウシュツ</t>
    </rPh>
    <rPh sb="27" eb="29">
      <t>ケイスウ</t>
    </rPh>
    <rPh sb="30" eb="32">
      <t>コウイ</t>
    </rPh>
    <rPh sb="32" eb="33">
      <t>ゼン</t>
    </rPh>
    <rPh sb="42" eb="44">
      <t>コウイ</t>
    </rPh>
    <rPh sb="44" eb="45">
      <t>ゴ</t>
    </rPh>
    <phoneticPr fontId="2"/>
  </si>
  <si>
    <t>　行為前・後の雨水流出量の最大値は様式-５に示したように行為前で0.01262㎥/s、行為後で0.03747㎥/sとなる。</t>
    <rPh sb="1" eb="3">
      <t>コウイ</t>
    </rPh>
    <rPh sb="3" eb="4">
      <t>ゼン</t>
    </rPh>
    <rPh sb="5" eb="6">
      <t>ゴ</t>
    </rPh>
    <rPh sb="7" eb="9">
      <t>ウスイ</t>
    </rPh>
    <rPh sb="9" eb="11">
      <t>リュウシュツ</t>
    </rPh>
    <rPh sb="11" eb="12">
      <t>リョウ</t>
    </rPh>
    <rPh sb="13" eb="15">
      <t>サイダイ</t>
    </rPh>
    <rPh sb="15" eb="16">
      <t>チ</t>
    </rPh>
    <rPh sb="17" eb="19">
      <t>ヨウシキ</t>
    </rPh>
    <rPh sb="22" eb="23">
      <t>シメ</t>
    </rPh>
    <rPh sb="28" eb="30">
      <t>コウイ</t>
    </rPh>
    <rPh sb="30" eb="31">
      <t>ゼン</t>
    </rPh>
    <rPh sb="43" eb="45">
      <t>コウイ</t>
    </rPh>
    <rPh sb="45" eb="46">
      <t>ゴ</t>
    </rPh>
    <phoneticPr fontId="2"/>
  </si>
  <si>
    <r>
      <t>様式－1～様式－6には、入力が必要な項目を</t>
    </r>
    <r>
      <rPr>
        <sz val="11"/>
        <color indexed="10"/>
        <rFont val="ＭＳ Ｐゴシック"/>
        <family val="3"/>
        <charset val="128"/>
      </rPr>
      <t>赤字</t>
    </r>
    <r>
      <rPr>
        <sz val="11"/>
        <rFont val="ＭＳ Ｐゴシック"/>
        <family val="3"/>
        <charset val="128"/>
      </rPr>
      <t>で示しておりますので、該当する箇所に数値を記入してください。</t>
    </r>
    <rPh sb="18" eb="20">
      <t>コウモク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</si>
</sst>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 "/>
    <numFmt numFmtId="177" formatCode="0.000_ "/>
    <numFmt numFmtId="178" formatCode="0.0000_ "/>
    <numFmt numFmtId="179" formatCode="#,##0.00_ "/>
    <numFmt numFmtId="180" formatCode="&quot;住&quot;&quot;所&quot;&quot; ： &quot;\ @"/>
    <numFmt numFmtId="181" formatCode="0.000_);[Red]\(0.000\)"/>
    <numFmt numFmtId="182" formatCode="0.00000_ "/>
    <numFmt numFmtId="183" formatCode="#,##0.000"/>
    <numFmt numFmtId="184" formatCode="0.00_);[Red]\(0.00\)"/>
    <numFmt numFmtId="185" formatCode="0.0000_);[Red]\(0.0000\)"/>
    <numFmt numFmtId="186" formatCode="0.00000_);[Red]\(0.00000\)"/>
    <numFmt numFmtId="187" formatCode="0.000000_ "/>
    <numFmt numFmtId="188" formatCode="0.000000_);[Red]\(0.000000\)"/>
    <numFmt numFmtId="189" formatCode="0.00000"/>
    <numFmt numFmtId="190" formatCode="#,##0_ "/>
    <numFmt numFmtId="191" formatCode="0.0000&quot; ha&quot;"/>
    <numFmt numFmtId="192" formatCode="0.000"/>
    <numFmt numFmtId="193" formatCode="0.0000"/>
  </numFmts>
  <fonts count="75" x14ac:knownFonts="1">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b/>
      <sz val="11"/>
      <name val="ＭＳ Ｐゴシック"/>
      <family val="3"/>
      <charset val="128"/>
    </font>
    <font>
      <sz val="14"/>
      <name val="ＭＳ Ｐゴシック"/>
      <family val="3"/>
      <charset val="128"/>
    </font>
    <font>
      <b/>
      <sz val="12"/>
      <name val="ＭＳ Ｐゴシック"/>
      <family val="3"/>
      <charset val="128"/>
    </font>
    <font>
      <sz val="16"/>
      <name val="ＭＳ Ｐゴシック"/>
      <family val="3"/>
      <charset val="128"/>
    </font>
    <font>
      <b/>
      <sz val="14"/>
      <name val="ＭＳ Ｐゴシック"/>
      <family val="3"/>
      <charset val="128"/>
    </font>
    <font>
      <sz val="11"/>
      <color indexed="10"/>
      <name val="ＭＳ Ｐゴシック"/>
      <family val="3"/>
      <charset val="128"/>
    </font>
    <font>
      <sz val="10"/>
      <name val="ＭＳ ゴシック"/>
      <family val="3"/>
      <charset val="128"/>
    </font>
    <font>
      <sz val="11"/>
      <name val="Times New Roman"/>
      <family val="1"/>
    </font>
    <font>
      <sz val="6"/>
      <name val="ＭＳ Ｐ明朝"/>
      <family val="1"/>
      <charset val="128"/>
    </font>
    <font>
      <sz val="9"/>
      <color indexed="9"/>
      <name val="ＭＳ Ｐゴシック"/>
      <family val="3"/>
      <charset val="128"/>
    </font>
    <font>
      <sz val="12"/>
      <name val="ＭＳ ゴシック"/>
      <family val="3"/>
      <charset val="128"/>
    </font>
    <font>
      <b/>
      <sz val="16"/>
      <name val="ＭＳ ゴシック"/>
      <family val="3"/>
      <charset val="128"/>
    </font>
    <font>
      <sz val="11"/>
      <name val="ＭＳ ゴシック"/>
      <family val="3"/>
      <charset val="128"/>
    </font>
    <font>
      <sz val="14"/>
      <name val="ＭＳ ゴシック"/>
      <family val="3"/>
      <charset val="128"/>
    </font>
    <font>
      <sz val="16"/>
      <name val="ＭＳ ゴシック"/>
      <family val="3"/>
      <charset val="128"/>
    </font>
    <font>
      <vertAlign val="superscript"/>
      <sz val="11"/>
      <name val="ＭＳ Ｐゴシック"/>
      <family val="3"/>
      <charset val="128"/>
    </font>
    <font>
      <sz val="10"/>
      <name val="ＭＳ Ｐゴシック"/>
      <family val="3"/>
      <charset val="128"/>
    </font>
    <font>
      <sz val="14"/>
      <color indexed="10"/>
      <name val="ＭＳ ゴシック"/>
      <family val="3"/>
      <charset val="128"/>
    </font>
    <font>
      <u/>
      <sz val="11"/>
      <name val="ＭＳ Ｐゴシック"/>
      <family val="3"/>
      <charset val="128"/>
    </font>
    <font>
      <b/>
      <u/>
      <sz val="11"/>
      <name val="ＭＳ Ｐゴシック"/>
      <family val="3"/>
      <charset val="128"/>
    </font>
    <font>
      <u/>
      <sz val="11"/>
      <color indexed="10"/>
      <name val="ＭＳ Ｐゴシック"/>
      <family val="3"/>
      <charset val="128"/>
    </font>
    <font>
      <u/>
      <sz val="18"/>
      <name val="ＭＳ Ｐゴシック"/>
      <family val="3"/>
      <charset val="128"/>
    </font>
    <font>
      <b/>
      <u/>
      <sz val="18"/>
      <name val="ＭＳ Ｐゴシック"/>
      <family val="3"/>
      <charset val="128"/>
    </font>
    <font>
      <sz val="18"/>
      <name val="ＭＳ Ｐゴシック"/>
      <family val="3"/>
      <charset val="128"/>
    </font>
    <font>
      <sz val="9"/>
      <name val="ＭＳ ゴシック"/>
      <family val="3"/>
      <charset val="128"/>
    </font>
    <font>
      <sz val="6"/>
      <name val="ＭＳ ゴシック"/>
      <family val="3"/>
      <charset val="128"/>
    </font>
    <font>
      <b/>
      <u/>
      <sz val="16"/>
      <name val="ＭＳ ゴシック"/>
      <family val="3"/>
      <charset val="128"/>
    </font>
    <font>
      <sz val="9"/>
      <name val="HGPｺﾞｼｯｸM"/>
      <family val="3"/>
      <charset val="128"/>
    </font>
    <font>
      <sz val="11"/>
      <color indexed="30"/>
      <name val="ＭＳ Ｐゴシック"/>
      <family val="3"/>
      <charset val="128"/>
    </font>
    <font>
      <u/>
      <sz val="11"/>
      <color indexed="30"/>
      <name val="ＭＳ Ｐゴシック"/>
      <family val="3"/>
      <charset val="128"/>
    </font>
    <font>
      <vertAlign val="superscript"/>
      <sz val="14"/>
      <name val="ＭＳ Ｐゴシック"/>
      <family val="3"/>
      <charset val="128"/>
    </font>
    <font>
      <sz val="11"/>
      <color indexed="17"/>
      <name val="ＭＳ Ｐゴシック"/>
      <family val="3"/>
      <charset val="128"/>
    </font>
    <font>
      <b/>
      <sz val="20"/>
      <name val="ＭＳ Ｐゴシック"/>
      <family val="3"/>
      <charset val="128"/>
    </font>
    <font>
      <sz val="16"/>
      <color indexed="30"/>
      <name val="ＭＳ Ｐゴシック"/>
      <family val="3"/>
      <charset val="128"/>
    </font>
    <font>
      <sz val="16"/>
      <color indexed="17"/>
      <name val="ＭＳ Ｐゴシック"/>
      <family val="3"/>
      <charset val="128"/>
    </font>
    <font>
      <sz val="16"/>
      <color indexed="10"/>
      <name val="ＭＳ Ｐゴシック"/>
      <family val="3"/>
      <charset val="128"/>
    </font>
    <font>
      <sz val="11"/>
      <color rgb="FFFF0000"/>
      <name val="ＭＳ Ｐゴシック"/>
      <family val="3"/>
      <charset val="128"/>
    </font>
    <font>
      <sz val="12"/>
      <color rgb="FFFF0000"/>
      <name val="ＭＳ Ｐゴシック"/>
      <family val="3"/>
      <charset val="128"/>
    </font>
    <font>
      <sz val="14"/>
      <color rgb="FFFF0000"/>
      <name val="ＭＳ Ｐゴシック"/>
      <family val="3"/>
      <charset val="128"/>
    </font>
    <font>
      <sz val="12"/>
      <color theme="0"/>
      <name val="ＭＳ Ｐゴシック"/>
      <family val="3"/>
      <charset val="128"/>
    </font>
    <font>
      <b/>
      <sz val="12"/>
      <color theme="1"/>
      <name val="ＭＳ Ｐゴシック"/>
      <family val="3"/>
      <charset val="128"/>
    </font>
    <font>
      <sz val="6"/>
      <name val="ＭＳ Ｐゴシック"/>
      <family val="2"/>
      <charset val="128"/>
    </font>
    <font>
      <sz val="11"/>
      <color theme="1"/>
      <name val="HGS創英角ﾎﾟｯﾌﾟ体"/>
      <family val="3"/>
      <charset val="128"/>
    </font>
    <font>
      <b/>
      <sz val="11"/>
      <color rgb="FFFF0000"/>
      <name val="ＭＳ Ｐゴシック"/>
      <family val="3"/>
      <charset val="128"/>
      <scheme val="minor"/>
    </font>
    <font>
      <sz val="11"/>
      <color rgb="FFFF0000"/>
      <name val="ＭＳ Ｐゴシック"/>
      <family val="2"/>
      <charset val="128"/>
    </font>
    <font>
      <sz val="12"/>
      <color theme="1"/>
      <name val="ＭＳ Ｐゴシック"/>
      <family val="3"/>
      <charset val="128"/>
    </font>
    <font>
      <u/>
      <sz val="11"/>
      <color rgb="FFFF0000"/>
      <name val="ＭＳ Ｐゴシック"/>
      <family val="3"/>
      <charset val="128"/>
    </font>
    <font>
      <b/>
      <sz val="10"/>
      <color rgb="FFFF0000"/>
      <name val="ＭＳ Ｐゴシック"/>
      <family val="3"/>
      <charset val="128"/>
    </font>
    <font>
      <sz val="10"/>
      <color rgb="FFFF0000"/>
      <name val="ＭＳ Ｐゴシック"/>
      <family val="3"/>
      <charset val="128"/>
    </font>
    <font>
      <sz val="11"/>
      <name val="ＭＳ 明朝"/>
      <family val="1"/>
      <charset val="128"/>
    </font>
    <font>
      <b/>
      <sz val="11"/>
      <name val="ＭＳ ゴシック"/>
      <family val="3"/>
      <charset val="128"/>
    </font>
    <font>
      <b/>
      <sz val="11"/>
      <name val="ＭＳ 明朝"/>
      <family val="1"/>
      <charset val="128"/>
    </font>
    <font>
      <sz val="11"/>
      <color rgb="FFFF0000"/>
      <name val="ＭＳ 明朝"/>
      <family val="1"/>
      <charset val="128"/>
    </font>
    <font>
      <sz val="11"/>
      <color indexed="10"/>
      <name val="ＭＳ 明朝"/>
      <family val="1"/>
      <charset val="128"/>
    </font>
    <font>
      <sz val="8"/>
      <name val="ＭＳ 明朝"/>
      <family val="1"/>
      <charset val="128"/>
    </font>
    <font>
      <b/>
      <sz val="11"/>
      <color rgb="FFFF0000"/>
      <name val="ＭＳ 明朝"/>
      <family val="1"/>
      <charset val="128"/>
    </font>
    <font>
      <b/>
      <sz val="14"/>
      <color theme="1"/>
      <name val="ＭＳ Ｐゴシック"/>
      <family val="3"/>
      <charset val="128"/>
    </font>
    <font>
      <sz val="11"/>
      <color theme="1"/>
      <name val="ＭＳ Ｐゴシック"/>
      <family val="3"/>
      <charset val="128"/>
    </font>
    <font>
      <sz val="11"/>
      <color indexed="81"/>
      <name val="ＭＳ Ｐゴシック"/>
      <family val="3"/>
      <charset val="128"/>
    </font>
    <font>
      <b/>
      <vertAlign val="superscript"/>
      <sz val="11"/>
      <name val="ＭＳ Ｐゴシック"/>
      <family val="3"/>
      <charset val="128"/>
    </font>
    <font>
      <sz val="10.5"/>
      <name val="ＭＳ 明朝"/>
      <family val="1"/>
      <charset val="128"/>
    </font>
    <font>
      <sz val="11"/>
      <color rgb="FF00B050"/>
      <name val="ＭＳ Ｐゴシック"/>
      <family val="3"/>
      <charset val="128"/>
    </font>
    <font>
      <sz val="11"/>
      <color theme="9"/>
      <name val="ＭＳ Ｐゴシック"/>
      <family val="3"/>
      <charset val="128"/>
    </font>
    <font>
      <sz val="10.5"/>
      <name val="ＭＳ Ｐゴシック"/>
      <family val="3"/>
      <charset val="128"/>
    </font>
    <font>
      <sz val="9"/>
      <name val="ＭＳ 明朝"/>
      <family val="1"/>
      <charset val="128"/>
    </font>
    <font>
      <sz val="10"/>
      <name val="ＭＳ 明朝"/>
      <family val="1"/>
      <charset val="128"/>
    </font>
    <font>
      <sz val="11"/>
      <color theme="1"/>
      <name val="ＭＳ 明朝"/>
      <family val="1"/>
      <charset val="128"/>
    </font>
    <font>
      <sz val="8"/>
      <name val="ＭＳ Ｐゴシック"/>
      <family val="3"/>
      <charset val="128"/>
    </font>
    <font>
      <sz val="14"/>
      <color theme="1"/>
      <name val="ＭＳ Ｐゴシック"/>
      <family val="3"/>
      <charset val="128"/>
    </font>
    <font>
      <sz val="11"/>
      <name val="ＭＳ 明朝"/>
      <family val="3"/>
      <charset val="128"/>
    </font>
  </fonts>
  <fills count="18">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19"/>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79998168889431442"/>
        <bgColor indexed="64"/>
      </patternFill>
    </fill>
    <fill>
      <patternFill patternType="solid">
        <fgColor theme="4"/>
        <bgColor indexed="64"/>
      </patternFill>
    </fill>
    <fill>
      <patternFill patternType="solid">
        <fgColor theme="6" tint="0.39997558519241921"/>
        <bgColor indexed="64"/>
      </patternFill>
    </fill>
    <fill>
      <patternFill patternType="solid">
        <fgColor theme="0"/>
        <bgColor indexed="64"/>
      </patternFill>
    </fill>
    <fill>
      <patternFill patternType="solid">
        <fgColor rgb="FFFFFF99"/>
        <bgColor indexed="64"/>
      </patternFill>
    </fill>
    <fill>
      <patternFill patternType="solid">
        <fgColor rgb="FFD8E4BC"/>
        <bgColor indexed="64"/>
      </patternFill>
    </fill>
  </fills>
  <borders count="159">
    <border>
      <left/>
      <right/>
      <top/>
      <bottom/>
      <diagonal/>
    </border>
    <border>
      <left style="hair">
        <color indexed="64"/>
      </left>
      <right style="hair">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diagonalDown="1">
      <left style="medium">
        <color indexed="64"/>
      </left>
      <right style="hair">
        <color indexed="64"/>
      </right>
      <top style="medium">
        <color indexed="64"/>
      </top>
      <bottom style="thin">
        <color indexed="64"/>
      </bottom>
      <diagonal style="hair">
        <color indexed="64"/>
      </diagonal>
    </border>
    <border>
      <left/>
      <right style="medium">
        <color indexed="64"/>
      </right>
      <top style="medium">
        <color indexed="64"/>
      </top>
      <bottom style="thin">
        <color indexed="64"/>
      </bottom>
      <diagonal/>
    </border>
    <border diagonalDown="1">
      <left style="medium">
        <color indexed="64"/>
      </left>
      <right style="hair">
        <color indexed="64"/>
      </right>
      <top/>
      <bottom style="medium">
        <color indexed="64"/>
      </bottom>
      <diagonal style="hair">
        <color indexed="64"/>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right style="medium">
        <color indexed="64"/>
      </right>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thin">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bottom style="hair">
        <color indexed="64"/>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medium">
        <color indexed="64"/>
      </right>
      <top style="medium">
        <color indexed="64"/>
      </top>
      <bottom/>
      <diagonal/>
    </border>
    <border>
      <left style="thin">
        <color indexed="64"/>
      </left>
      <right style="hair">
        <color indexed="64"/>
      </right>
      <top style="hair">
        <color indexed="64"/>
      </top>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diagonalDown="1">
      <left style="medium">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hair">
        <color indexed="64"/>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thin">
        <color theme="1"/>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s>
  <cellStyleXfs count="5">
    <xf numFmtId="0" fontId="0" fillId="0" borderId="0">
      <alignment vertical="center"/>
    </xf>
    <xf numFmtId="0" fontId="1" fillId="0" borderId="0"/>
    <xf numFmtId="0" fontId="12" fillId="0" borderId="0"/>
    <xf numFmtId="0" fontId="1" fillId="0" borderId="0"/>
    <xf numFmtId="0" fontId="29" fillId="0" borderId="0">
      <alignment vertical="center"/>
    </xf>
  </cellStyleXfs>
  <cellXfs count="949">
    <xf numFmtId="0" fontId="0" fillId="0" borderId="0" xfId="0">
      <alignment vertical="center"/>
    </xf>
    <xf numFmtId="0" fontId="1" fillId="0" borderId="0" xfId="3"/>
    <xf numFmtId="0" fontId="4" fillId="0" borderId="0" xfId="3" applyFont="1"/>
    <xf numFmtId="0" fontId="3" fillId="0" borderId="0" xfId="3" applyFont="1"/>
    <xf numFmtId="0" fontId="5" fillId="0" borderId="0" xfId="3" applyFont="1"/>
    <xf numFmtId="0" fontId="3" fillId="0" borderId="0" xfId="3" applyFont="1" applyAlignment="1">
      <alignment horizontal="left" indent="2"/>
    </xf>
    <xf numFmtId="0" fontId="7" fillId="0" borderId="0" xfId="3" applyFont="1"/>
    <xf numFmtId="182" fontId="7" fillId="0" borderId="0" xfId="3" applyNumberFormat="1" applyFont="1"/>
    <xf numFmtId="0" fontId="7" fillId="0" borderId="0" xfId="3" applyFont="1" applyAlignment="1">
      <alignment horizontal="left"/>
    </xf>
    <xf numFmtId="182" fontId="3" fillId="0" borderId="0" xfId="3" applyNumberFormat="1" applyFont="1"/>
    <xf numFmtId="0" fontId="3" fillId="0" borderId="0" xfId="3" applyFont="1" applyAlignment="1">
      <alignment horizontal="left"/>
    </xf>
    <xf numFmtId="0" fontId="8" fillId="0" borderId="0" xfId="0" applyFont="1">
      <alignment vertical="center"/>
    </xf>
    <xf numFmtId="0" fontId="7" fillId="0" borderId="0" xfId="0" applyFont="1">
      <alignment vertical="center"/>
    </xf>
    <xf numFmtId="0" fontId="5" fillId="0" borderId="0" xfId="3" applyFont="1" applyAlignment="1">
      <alignment horizontal="right"/>
    </xf>
    <xf numFmtId="0" fontId="1" fillId="0" borderId="0" xfId="0" applyFont="1" applyAlignment="1">
      <alignment horizontal="right" vertical="center"/>
    </xf>
    <xf numFmtId="49" fontId="0" fillId="0" borderId="0" xfId="0" applyNumberFormat="1">
      <alignment vertical="center"/>
    </xf>
    <xf numFmtId="0" fontId="3" fillId="0" borderId="0" xfId="0" applyFont="1">
      <alignment vertical="center"/>
    </xf>
    <xf numFmtId="178" fontId="3" fillId="0" borderId="0" xfId="3" applyNumberFormat="1" applyFont="1"/>
    <xf numFmtId="0" fontId="11" fillId="2" borderId="1" xfId="2" applyFont="1" applyFill="1" applyBorder="1" applyAlignment="1">
      <alignment horizontal="center" vertical="center" wrapText="1"/>
    </xf>
    <xf numFmtId="0" fontId="1" fillId="0" borderId="0" xfId="3" applyAlignment="1">
      <alignment horizontal="right"/>
    </xf>
    <xf numFmtId="0" fontId="9" fillId="0" borderId="0" xfId="3" applyFont="1"/>
    <xf numFmtId="0" fontId="1" fillId="0" borderId="2" xfId="3" applyBorder="1" applyAlignment="1">
      <alignment horizontal="right"/>
    </xf>
    <xf numFmtId="0" fontId="1" fillId="0" borderId="2" xfId="3" applyBorder="1"/>
    <xf numFmtId="0" fontId="11" fillId="2" borderId="3" xfId="2" applyFont="1" applyFill="1" applyBorder="1" applyAlignment="1">
      <alignment horizontal="center" vertical="center" wrapText="1"/>
    </xf>
    <xf numFmtId="0" fontId="11" fillId="2" borderId="4"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11" fillId="2" borderId="6" xfId="2" applyFont="1" applyFill="1" applyBorder="1" applyAlignment="1" applyProtection="1">
      <alignment vertical="center" wrapText="1"/>
      <protection locked="0"/>
    </xf>
    <xf numFmtId="179" fontId="15" fillId="0" borderId="7" xfId="2" applyNumberFormat="1" applyFont="1" applyBorder="1" applyAlignment="1" applyProtection="1">
      <alignment horizontal="center" vertical="center"/>
      <protection locked="0"/>
    </xf>
    <xf numFmtId="178" fontId="15" fillId="0" borderId="8" xfId="2" applyNumberFormat="1" applyFont="1" applyBorder="1" applyAlignment="1" applyProtection="1">
      <alignment vertical="center" shrinkToFit="1"/>
      <protection locked="0"/>
    </xf>
    <xf numFmtId="0" fontId="11" fillId="2" borderId="9" xfId="2" applyFont="1" applyFill="1" applyBorder="1" applyAlignment="1" applyProtection="1">
      <alignment vertical="center" wrapText="1"/>
      <protection locked="0"/>
    </xf>
    <xf numFmtId="179" fontId="15" fillId="0" borderId="10" xfId="2" applyNumberFormat="1" applyFont="1" applyBorder="1" applyAlignment="1" applyProtection="1">
      <alignment horizontal="center" vertical="center"/>
      <protection locked="0"/>
    </xf>
    <xf numFmtId="178" fontId="15" fillId="0" borderId="11" xfId="2" applyNumberFormat="1" applyFont="1" applyBorder="1" applyAlignment="1" applyProtection="1">
      <alignment vertical="center" shrinkToFit="1"/>
      <protection locked="0"/>
    </xf>
    <xf numFmtId="178" fontId="15" fillId="0" borderId="12" xfId="2" applyNumberFormat="1" applyFont="1" applyBorder="1" applyAlignment="1" applyProtection="1">
      <alignment vertical="center" shrinkToFit="1"/>
      <protection locked="0"/>
    </xf>
    <xf numFmtId="0" fontId="11" fillId="2" borderId="13" xfId="2" applyFont="1" applyFill="1" applyBorder="1" applyAlignment="1" applyProtection="1">
      <alignment vertical="center" wrapText="1"/>
      <protection locked="0"/>
    </xf>
    <xf numFmtId="179" fontId="15" fillId="0" borderId="14" xfId="2" applyNumberFormat="1" applyFont="1" applyBorder="1" applyAlignment="1" applyProtection="1">
      <alignment horizontal="center" vertical="center"/>
      <protection locked="0"/>
    </xf>
    <xf numFmtId="0" fontId="11" fillId="2" borderId="15" xfId="2" applyFont="1" applyFill="1" applyBorder="1" applyAlignment="1" applyProtection="1">
      <alignment vertical="center" wrapText="1"/>
      <protection locked="0"/>
    </xf>
    <xf numFmtId="179" fontId="15" fillId="0" borderId="16" xfId="2" applyNumberFormat="1" applyFont="1" applyBorder="1" applyAlignment="1" applyProtection="1">
      <alignment horizontal="center" vertical="center"/>
      <protection locked="0"/>
    </xf>
    <xf numFmtId="0" fontId="11" fillId="2" borderId="17" xfId="2" applyFont="1" applyFill="1" applyBorder="1" applyAlignment="1" applyProtection="1">
      <alignment vertical="center" wrapText="1"/>
      <protection locked="0"/>
    </xf>
    <xf numFmtId="179" fontId="15" fillId="0" borderId="18" xfId="2" applyNumberFormat="1" applyFont="1" applyBorder="1" applyAlignment="1" applyProtection="1">
      <alignment horizontal="center" vertical="center"/>
      <protection locked="0"/>
    </xf>
    <xf numFmtId="178" fontId="15" fillId="0" borderId="19" xfId="2" applyNumberFormat="1" applyFont="1" applyBorder="1" applyAlignment="1" applyProtection="1">
      <alignment vertical="center" shrinkToFit="1"/>
      <protection locked="0"/>
    </xf>
    <xf numFmtId="178" fontId="15" fillId="0" borderId="20" xfId="2" applyNumberFormat="1" applyFont="1" applyBorder="1" applyAlignment="1" applyProtection="1">
      <alignment vertical="center" shrinkToFit="1"/>
      <protection locked="0"/>
    </xf>
    <xf numFmtId="0" fontId="11" fillId="2" borderId="21" xfId="2" applyFont="1" applyFill="1" applyBorder="1" applyAlignment="1" applyProtection="1">
      <alignment vertical="center" wrapText="1"/>
      <protection locked="0"/>
    </xf>
    <xf numFmtId="179" fontId="15" fillId="0" borderId="22" xfId="2" applyNumberFormat="1" applyFont="1" applyBorder="1" applyAlignment="1" applyProtection="1">
      <alignment horizontal="center" vertical="center"/>
      <protection locked="0"/>
    </xf>
    <xf numFmtId="178" fontId="15" fillId="0" borderId="23" xfId="2" applyNumberFormat="1" applyFont="1" applyBorder="1" applyAlignment="1" applyProtection="1">
      <alignment vertical="center" shrinkToFit="1"/>
      <protection locked="0"/>
    </xf>
    <xf numFmtId="178" fontId="15" fillId="0" borderId="24" xfId="2" applyNumberFormat="1" applyFont="1" applyBorder="1" applyAlignment="1" applyProtection="1">
      <alignment vertical="center" shrinkToFit="1"/>
      <protection locked="0"/>
    </xf>
    <xf numFmtId="0" fontId="3" fillId="0" borderId="25" xfId="3" applyFont="1" applyBorder="1" applyAlignment="1">
      <alignment horizontal="right" vertical="center"/>
    </xf>
    <xf numFmtId="178" fontId="15" fillId="0" borderId="1" xfId="3" applyNumberFormat="1" applyFont="1" applyBorder="1" applyAlignment="1">
      <alignment vertical="center" shrinkToFit="1"/>
    </xf>
    <xf numFmtId="178" fontId="15" fillId="0" borderId="26" xfId="3" applyNumberFormat="1" applyFont="1" applyBorder="1" applyAlignment="1">
      <alignment vertical="center" shrinkToFit="1"/>
    </xf>
    <xf numFmtId="0" fontId="3" fillId="0" borderId="27" xfId="3" applyFont="1" applyBorder="1" applyAlignment="1">
      <alignment horizontal="right" vertical="center"/>
    </xf>
    <xf numFmtId="0" fontId="16" fillId="0" borderId="0" xfId="0" applyFont="1">
      <alignment vertical="center"/>
    </xf>
    <xf numFmtId="0" fontId="17" fillId="0" borderId="0" xfId="0" applyFont="1">
      <alignment vertical="center"/>
    </xf>
    <xf numFmtId="0" fontId="16" fillId="0" borderId="0" xfId="0" applyFont="1" applyAlignment="1">
      <alignment horizontal="right" vertical="center"/>
    </xf>
    <xf numFmtId="0" fontId="15" fillId="0" borderId="0" xfId="0" applyFont="1" applyAlignment="1">
      <alignment vertical="center" wrapText="1"/>
    </xf>
    <xf numFmtId="0" fontId="15" fillId="0" borderId="28" xfId="0" applyFont="1" applyBorder="1" applyAlignment="1" applyProtection="1">
      <alignment horizontal="right" vertical="center"/>
      <protection locked="0"/>
    </xf>
    <xf numFmtId="0" fontId="15" fillId="0" borderId="28" xfId="0" applyFont="1" applyBorder="1" applyProtection="1">
      <alignment vertical="center"/>
      <protection locked="0"/>
    </xf>
    <xf numFmtId="0" fontId="15" fillId="0" borderId="28" xfId="0" applyFont="1" applyBorder="1" applyAlignment="1">
      <alignment horizontal="center" vertical="center"/>
    </xf>
    <xf numFmtId="0" fontId="18" fillId="0" borderId="29" xfId="0" applyFont="1" applyBorder="1" applyAlignment="1">
      <alignment horizontal="center" vertical="center"/>
    </xf>
    <xf numFmtId="0" fontId="15" fillId="0" borderId="30" xfId="0" applyFont="1" applyBorder="1" applyAlignment="1">
      <alignment horizontal="center" vertical="center"/>
    </xf>
    <xf numFmtId="0" fontId="15" fillId="0" borderId="0" xfId="0" applyFont="1">
      <alignment vertical="center"/>
    </xf>
    <xf numFmtId="178" fontId="18" fillId="0" borderId="31" xfId="0" applyNumberFormat="1" applyFont="1" applyBorder="1" applyAlignment="1" applyProtection="1">
      <alignment vertical="center" shrinkToFit="1"/>
      <protection locked="0"/>
    </xf>
    <xf numFmtId="178" fontId="18" fillId="0" borderId="32" xfId="0" applyNumberFormat="1" applyFont="1" applyBorder="1" applyAlignment="1">
      <alignment vertical="center" shrinkToFit="1"/>
    </xf>
    <xf numFmtId="0" fontId="17" fillId="0" borderId="33" xfId="0" applyFont="1" applyBorder="1">
      <alignment vertical="center"/>
    </xf>
    <xf numFmtId="0" fontId="15" fillId="0" borderId="3"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5"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8" fillId="0" borderId="31" xfId="0" applyFont="1" applyBorder="1" applyAlignment="1">
      <alignment horizontal="center" vertical="center"/>
    </xf>
    <xf numFmtId="0" fontId="15" fillId="0" borderId="31" xfId="0" applyFont="1" applyBorder="1" applyAlignment="1">
      <alignment horizontal="center" vertical="center"/>
    </xf>
    <xf numFmtId="0" fontId="17" fillId="0" borderId="0" xfId="0" applyFont="1" applyAlignment="1">
      <alignment vertical="center" wrapText="1"/>
    </xf>
    <xf numFmtId="0" fontId="15" fillId="0" borderId="39" xfId="0" applyFont="1" applyBorder="1">
      <alignment vertical="center"/>
    </xf>
    <xf numFmtId="0" fontId="15" fillId="0" borderId="40" xfId="0" applyFont="1" applyBorder="1">
      <alignment vertical="center"/>
    </xf>
    <xf numFmtId="0" fontId="17" fillId="0" borderId="41" xfId="0" applyFont="1" applyBorder="1">
      <alignment vertical="center"/>
    </xf>
    <xf numFmtId="0" fontId="15" fillId="0" borderId="42" xfId="0" applyFont="1" applyBorder="1" applyAlignment="1">
      <alignment horizontal="center" vertical="center"/>
    </xf>
    <xf numFmtId="0" fontId="15" fillId="0" borderId="43" xfId="0" applyFont="1" applyBorder="1">
      <alignment vertical="center"/>
    </xf>
    <xf numFmtId="0" fontId="15"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Continuous" vertical="center"/>
    </xf>
    <xf numFmtId="0" fontId="17" fillId="0" borderId="0" xfId="0" applyFont="1" applyAlignment="1">
      <alignment horizontal="centerContinuous" vertical="center"/>
    </xf>
    <xf numFmtId="0" fontId="15" fillId="0" borderId="44" xfId="0" applyFont="1" applyBorder="1" applyAlignment="1">
      <alignment horizontal="left" vertical="center"/>
    </xf>
    <xf numFmtId="0" fontId="18" fillId="0" borderId="36" xfId="0" applyFont="1" applyBorder="1" applyAlignment="1">
      <alignment horizontal="center" vertical="center"/>
    </xf>
    <xf numFmtId="0" fontId="15" fillId="0" borderId="44" xfId="0" applyFont="1" applyBorder="1">
      <alignment vertical="center"/>
    </xf>
    <xf numFmtId="178" fontId="15" fillId="0" borderId="45" xfId="2" applyNumberFormat="1" applyFont="1" applyBorder="1" applyAlignment="1" applyProtection="1">
      <alignment vertical="center" shrinkToFit="1"/>
      <protection locked="0"/>
    </xf>
    <xf numFmtId="177" fontId="15" fillId="0" borderId="46" xfId="3" applyNumberFormat="1" applyFont="1" applyBorder="1" applyAlignment="1">
      <alignment vertical="center" shrinkToFit="1"/>
    </xf>
    <xf numFmtId="177" fontId="15" fillId="0" borderId="47" xfId="3" applyNumberFormat="1" applyFont="1" applyBorder="1" applyAlignment="1">
      <alignment vertical="center" shrinkToFit="1"/>
    </xf>
    <xf numFmtId="177" fontId="3" fillId="0" borderId="0" xfId="3" applyNumberFormat="1" applyFont="1"/>
    <xf numFmtId="178" fontId="15" fillId="0" borderId="48" xfId="2" applyNumberFormat="1" applyFont="1" applyBorder="1" applyAlignment="1" applyProtection="1">
      <alignment vertical="center" shrinkToFit="1"/>
      <protection locked="0"/>
    </xf>
    <xf numFmtId="178" fontId="15" fillId="0" borderId="49" xfId="2" applyNumberFormat="1" applyFont="1" applyBorder="1" applyAlignment="1" applyProtection="1">
      <alignment vertical="center" shrinkToFit="1"/>
      <protection locked="0"/>
    </xf>
    <xf numFmtId="0" fontId="0" fillId="3" borderId="0" xfId="0" applyFill="1">
      <alignment vertical="center"/>
    </xf>
    <xf numFmtId="0" fontId="0" fillId="3" borderId="50" xfId="0" applyFill="1" applyBorder="1">
      <alignment vertical="center"/>
    </xf>
    <xf numFmtId="0" fontId="0" fillId="3" borderId="41" xfId="0" applyFill="1" applyBorder="1">
      <alignment vertical="center"/>
    </xf>
    <xf numFmtId="0" fontId="0" fillId="3" borderId="47" xfId="0" applyFill="1" applyBorder="1">
      <alignment vertical="center"/>
    </xf>
    <xf numFmtId="0" fontId="0" fillId="3" borderId="51" xfId="0" applyFill="1" applyBorder="1">
      <alignment vertical="center"/>
    </xf>
    <xf numFmtId="0" fontId="0" fillId="3" borderId="52" xfId="0" applyFill="1" applyBorder="1">
      <alignment vertical="center"/>
    </xf>
    <xf numFmtId="0" fontId="0" fillId="3" borderId="53" xfId="0" applyFill="1" applyBorder="1">
      <alignment vertical="center"/>
    </xf>
    <xf numFmtId="0" fontId="0" fillId="3" borderId="54" xfId="0" applyFill="1" applyBorder="1">
      <alignment vertical="center"/>
    </xf>
    <xf numFmtId="0" fontId="0" fillId="3" borderId="55" xfId="0" applyFill="1" applyBorder="1">
      <alignment vertical="center"/>
    </xf>
    <xf numFmtId="0" fontId="0" fillId="4" borderId="56" xfId="0" applyFill="1" applyBorder="1">
      <alignment vertical="center"/>
    </xf>
    <xf numFmtId="0" fontId="0" fillId="4" borderId="0" xfId="0" applyFill="1">
      <alignment vertical="center"/>
    </xf>
    <xf numFmtId="0" fontId="0" fillId="4" borderId="50" xfId="0" applyFill="1" applyBorder="1">
      <alignment vertical="center"/>
    </xf>
    <xf numFmtId="0" fontId="0" fillId="4" borderId="57" xfId="0" applyFill="1" applyBorder="1">
      <alignment vertical="center"/>
    </xf>
    <xf numFmtId="0" fontId="0" fillId="4" borderId="41" xfId="0" applyFill="1" applyBorder="1">
      <alignment vertical="center"/>
    </xf>
    <xf numFmtId="0" fontId="0" fillId="3" borderId="58" xfId="0" applyFill="1" applyBorder="1">
      <alignment vertical="center"/>
    </xf>
    <xf numFmtId="0" fontId="0" fillId="3" borderId="56" xfId="0" applyFill="1" applyBorder="1">
      <alignment vertical="center"/>
    </xf>
    <xf numFmtId="0" fontId="0" fillId="3" borderId="59" xfId="0" applyFill="1" applyBorder="1">
      <alignment vertical="center"/>
    </xf>
    <xf numFmtId="0" fontId="0" fillId="3" borderId="2" xfId="0" applyFill="1" applyBorder="1">
      <alignment vertical="center"/>
    </xf>
    <xf numFmtId="0" fontId="0" fillId="3" borderId="38" xfId="0" applyFill="1" applyBorder="1">
      <alignment vertical="center"/>
    </xf>
    <xf numFmtId="0" fontId="0" fillId="3" borderId="60" xfId="0" applyFill="1" applyBorder="1">
      <alignment vertical="center"/>
    </xf>
    <xf numFmtId="0" fontId="0" fillId="3" borderId="61" xfId="0" applyFill="1" applyBorder="1">
      <alignment vertical="center"/>
    </xf>
    <xf numFmtId="0" fontId="0" fillId="3" borderId="62" xfId="0" applyFill="1" applyBorder="1">
      <alignment vertical="center"/>
    </xf>
    <xf numFmtId="0" fontId="0" fillId="3" borderId="57" xfId="0" applyFill="1" applyBorder="1">
      <alignment vertical="center"/>
    </xf>
    <xf numFmtId="0" fontId="0" fillId="5" borderId="54" xfId="0" applyFill="1" applyBorder="1">
      <alignment vertical="center"/>
    </xf>
    <xf numFmtId="0" fontId="0" fillId="5" borderId="61" xfId="0" applyFill="1" applyBorder="1">
      <alignment vertical="center"/>
    </xf>
    <xf numFmtId="0" fontId="0" fillId="5" borderId="55" xfId="0" applyFill="1" applyBorder="1">
      <alignment vertical="center"/>
    </xf>
    <xf numFmtId="0" fontId="0" fillId="5" borderId="63" xfId="0" applyFill="1" applyBorder="1">
      <alignment vertical="center"/>
    </xf>
    <xf numFmtId="0" fontId="0" fillId="4" borderId="2" xfId="0" applyFill="1" applyBorder="1">
      <alignment vertical="center"/>
    </xf>
    <xf numFmtId="0" fontId="0" fillId="4" borderId="60" xfId="0" applyFill="1" applyBorder="1">
      <alignment vertical="center"/>
    </xf>
    <xf numFmtId="0" fontId="0" fillId="0" borderId="41" xfId="0" applyBorder="1">
      <alignment vertical="center"/>
    </xf>
    <xf numFmtId="178" fontId="22" fillId="0" borderId="31" xfId="0" applyNumberFormat="1" applyFont="1" applyBorder="1" applyAlignment="1" applyProtection="1">
      <alignment vertical="center" shrinkToFit="1"/>
      <protection locked="0"/>
    </xf>
    <xf numFmtId="178" fontId="22" fillId="0" borderId="39" xfId="0" applyNumberFormat="1" applyFont="1" applyBorder="1" applyAlignment="1" applyProtection="1">
      <alignment vertical="center" shrinkToFit="1"/>
      <protection locked="0"/>
    </xf>
    <xf numFmtId="178" fontId="18" fillId="0" borderId="31" xfId="0" applyNumberFormat="1" applyFont="1" applyBorder="1" applyAlignment="1">
      <alignment vertical="center" shrinkToFit="1"/>
    </xf>
    <xf numFmtId="178" fontId="18" fillId="0" borderId="64" xfId="0" applyNumberFormat="1" applyFont="1" applyBorder="1" applyAlignment="1">
      <alignment vertical="center" shrinkToFit="1"/>
    </xf>
    <xf numFmtId="178" fontId="18" fillId="0" borderId="65" xfId="0" applyNumberFormat="1" applyFont="1" applyBorder="1" applyAlignment="1">
      <alignment vertical="center" shrinkToFit="1"/>
    </xf>
    <xf numFmtId="178" fontId="22" fillId="0" borderId="0" xfId="0" applyNumberFormat="1" applyFont="1" applyAlignment="1" applyProtection="1">
      <alignment vertical="center" shrinkToFit="1"/>
      <protection locked="0"/>
    </xf>
    <xf numFmtId="178" fontId="18" fillId="0" borderId="31" xfId="0" applyNumberFormat="1" applyFont="1" applyBorder="1">
      <alignment vertical="center"/>
    </xf>
    <xf numFmtId="178" fontId="18" fillId="0" borderId="36" xfId="0" applyNumberFormat="1" applyFont="1" applyBorder="1">
      <alignment vertical="center"/>
    </xf>
    <xf numFmtId="178" fontId="18" fillId="0" borderId="29" xfId="0" applyNumberFormat="1" applyFont="1" applyBorder="1">
      <alignment vertical="center"/>
    </xf>
    <xf numFmtId="178" fontId="18" fillId="0" borderId="35" xfId="0" applyNumberFormat="1" applyFont="1" applyBorder="1">
      <alignment vertical="center"/>
    </xf>
    <xf numFmtId="178" fontId="18" fillId="0" borderId="55" xfId="0" applyNumberFormat="1" applyFont="1" applyBorder="1">
      <alignment vertical="center"/>
    </xf>
    <xf numFmtId="0" fontId="0" fillId="0" borderId="0" xfId="0" applyAlignment="1">
      <alignment vertical="top" wrapText="1"/>
    </xf>
    <xf numFmtId="49" fontId="0" fillId="0" borderId="0" xfId="0" applyNumberFormat="1" applyAlignment="1">
      <alignment horizontal="left" vertical="center"/>
    </xf>
    <xf numFmtId="0" fontId="6" fillId="0" borderId="0" xfId="0" applyFont="1" applyAlignment="1">
      <alignment horizontal="center" vertical="center"/>
    </xf>
    <xf numFmtId="0" fontId="10" fillId="0" borderId="0" xfId="0" applyFont="1">
      <alignment vertical="center"/>
    </xf>
    <xf numFmtId="0" fontId="0" fillId="0" borderId="0" xfId="0" applyAlignment="1">
      <alignment vertical="center" textRotation="90"/>
    </xf>
    <xf numFmtId="180" fontId="0" fillId="0" borderId="2" xfId="3" applyNumberFormat="1" applyFont="1" applyBorder="1"/>
    <xf numFmtId="0" fontId="0" fillId="0" borderId="0" xfId="0" applyAlignment="1">
      <alignment horizontal="center" vertical="center"/>
    </xf>
    <xf numFmtId="0" fontId="0" fillId="0" borderId="0" xfId="0" applyAlignment="1">
      <alignment vertical="center" wrapText="1"/>
    </xf>
    <xf numFmtId="0" fontId="24" fillId="0" borderId="0" xfId="0" applyFont="1" applyAlignment="1">
      <alignment horizontal="center" vertical="center"/>
    </xf>
    <xf numFmtId="0" fontId="0" fillId="0" borderId="0" xfId="0" applyAlignment="1">
      <alignment horizontal="left" vertical="top" wrapText="1"/>
    </xf>
    <xf numFmtId="0" fontId="26" fillId="0" borderId="0" xfId="0" applyFont="1">
      <alignment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52" xfId="0" applyBorder="1">
      <alignment vertical="center"/>
    </xf>
    <xf numFmtId="0" fontId="0" fillId="0" borderId="62" xfId="0" applyBorder="1">
      <alignment vertical="center"/>
    </xf>
    <xf numFmtId="0" fontId="0" fillId="0" borderId="61" xfId="0" applyBorder="1">
      <alignment vertical="center"/>
    </xf>
    <xf numFmtId="0" fontId="9" fillId="0" borderId="0" xfId="1" applyFont="1"/>
    <xf numFmtId="0" fontId="5" fillId="0" borderId="0" xfId="1" applyFont="1"/>
    <xf numFmtId="0" fontId="6" fillId="0" borderId="0" xfId="1" applyFont="1"/>
    <xf numFmtId="0" fontId="1" fillId="0" borderId="0" xfId="1"/>
    <xf numFmtId="0" fontId="1" fillId="0" borderId="0" xfId="1" applyAlignment="1">
      <alignment horizontal="left" indent="2"/>
    </xf>
    <xf numFmtId="0" fontId="1" fillId="2" borderId="3" xfId="1" applyFill="1" applyBorder="1" applyAlignment="1">
      <alignment horizontal="center" vertical="center"/>
    </xf>
    <xf numFmtId="0" fontId="1" fillId="2" borderId="31" xfId="1" applyFill="1" applyBorder="1" applyAlignment="1">
      <alignment horizontal="center" vertical="center"/>
    </xf>
    <xf numFmtId="181" fontId="1" fillId="0" borderId="39" xfId="1" applyNumberFormat="1" applyBorder="1" applyAlignment="1">
      <alignment horizontal="center" vertical="center"/>
    </xf>
    <xf numFmtId="181" fontId="1" fillId="0" borderId="66" xfId="1" applyNumberFormat="1" applyBorder="1" applyAlignment="1">
      <alignment horizontal="center" vertical="center"/>
    </xf>
    <xf numFmtId="177" fontId="1" fillId="0" borderId="0" xfId="1" applyNumberFormat="1"/>
    <xf numFmtId="0" fontId="1" fillId="2" borderId="67" xfId="1" applyFill="1" applyBorder="1" applyAlignment="1">
      <alignment horizontal="center" vertical="center"/>
    </xf>
    <xf numFmtId="0" fontId="1" fillId="2" borderId="68" xfId="1" applyFill="1" applyBorder="1" applyAlignment="1">
      <alignment horizontal="center" vertical="center"/>
    </xf>
    <xf numFmtId="183" fontId="1" fillId="0" borderId="28" xfId="1" applyNumberFormat="1" applyBorder="1" applyAlignment="1">
      <alignment vertical="center"/>
    </xf>
    <xf numFmtId="4" fontId="1" fillId="0" borderId="39" xfId="1" applyNumberFormat="1" applyBorder="1" applyAlignment="1">
      <alignment vertical="center"/>
    </xf>
    <xf numFmtId="4" fontId="1" fillId="0" borderId="0" xfId="1" applyNumberFormat="1" applyAlignment="1">
      <alignment vertical="center"/>
    </xf>
    <xf numFmtId="183" fontId="1" fillId="0" borderId="69" xfId="1" applyNumberFormat="1" applyBorder="1" applyAlignment="1">
      <alignment vertical="center"/>
    </xf>
    <xf numFmtId="4" fontId="1" fillId="0" borderId="66" xfId="1" applyNumberFormat="1" applyBorder="1" applyAlignment="1">
      <alignment vertical="center"/>
    </xf>
    <xf numFmtId="0" fontId="0" fillId="0" borderId="0" xfId="0" applyAlignment="1"/>
    <xf numFmtId="177" fontId="0" fillId="2" borderId="68" xfId="1" applyNumberFormat="1" applyFont="1" applyFill="1" applyBorder="1" applyAlignment="1">
      <alignment horizontal="center" vertical="center" wrapText="1"/>
    </xf>
    <xf numFmtId="0" fontId="0" fillId="0" borderId="70" xfId="0" applyBorder="1" applyAlignment="1"/>
    <xf numFmtId="0" fontId="0" fillId="0" borderId="71" xfId="0" applyBorder="1" applyAlignment="1"/>
    <xf numFmtId="0" fontId="0" fillId="0" borderId="56" xfId="0" applyBorder="1" applyAlignment="1"/>
    <xf numFmtId="0" fontId="0" fillId="0" borderId="50" xfId="0" applyBorder="1" applyAlignment="1"/>
    <xf numFmtId="0" fontId="5" fillId="0" borderId="72" xfId="0" applyFont="1" applyBorder="1" applyAlignment="1">
      <alignment horizontal="center" wrapText="1"/>
    </xf>
    <xf numFmtId="49" fontId="0" fillId="2" borderId="73" xfId="0" applyNumberFormat="1" applyFill="1" applyBorder="1" applyAlignment="1">
      <alignment horizontal="center" vertical="center"/>
    </xf>
    <xf numFmtId="49" fontId="0" fillId="2" borderId="74" xfId="0" applyNumberFormat="1" applyFill="1" applyBorder="1" applyAlignment="1">
      <alignment horizontal="center" vertical="center"/>
    </xf>
    <xf numFmtId="49" fontId="0" fillId="2" borderId="75" xfId="0" applyNumberFormat="1" applyFill="1" applyBorder="1" applyAlignment="1" applyProtection="1">
      <alignment horizontal="center" vertical="center"/>
      <protection locked="0"/>
    </xf>
    <xf numFmtId="49" fontId="0" fillId="2" borderId="76" xfId="0" applyNumberFormat="1" applyFill="1" applyBorder="1" applyAlignment="1" applyProtection="1">
      <alignment horizontal="center" vertical="center"/>
      <protection locked="0"/>
    </xf>
    <xf numFmtId="0" fontId="0" fillId="2" borderId="77" xfId="0" applyFill="1" applyBorder="1" applyAlignment="1">
      <alignment horizontal="center" vertical="center"/>
    </xf>
    <xf numFmtId="176" fontId="0" fillId="0" borderId="78" xfId="0" applyNumberFormat="1" applyBorder="1" applyAlignment="1" applyProtection="1">
      <alignment horizontal="center" vertical="center"/>
      <protection locked="0"/>
    </xf>
    <xf numFmtId="0" fontId="0" fillId="0" borderId="78" xfId="0" applyBorder="1" applyAlignment="1" applyProtection="1">
      <alignment horizontal="center" vertical="center"/>
      <protection locked="0"/>
    </xf>
    <xf numFmtId="176" fontId="0" fillId="0" borderId="79" xfId="0" applyNumberFormat="1" applyBorder="1" applyAlignment="1" applyProtection="1">
      <alignment horizontal="center" vertical="center"/>
      <protection locked="0"/>
    </xf>
    <xf numFmtId="0" fontId="0" fillId="2" borderId="80" xfId="0" applyFill="1" applyBorder="1" applyAlignment="1">
      <alignment horizontal="center" vertical="center"/>
    </xf>
    <xf numFmtId="176" fontId="0" fillId="0" borderId="81" xfId="0" applyNumberFormat="1" applyBorder="1" applyAlignment="1" applyProtection="1">
      <alignment horizontal="center" vertical="center"/>
      <protection locked="0"/>
    </xf>
    <xf numFmtId="0" fontId="0" fillId="2" borderId="82" xfId="0" applyFill="1" applyBorder="1" applyAlignment="1">
      <alignment horizontal="center" vertical="center"/>
    </xf>
    <xf numFmtId="176" fontId="0" fillId="0" borderId="10" xfId="0" applyNumberFormat="1" applyBorder="1" applyAlignment="1" applyProtection="1">
      <alignment horizontal="center" vertical="center"/>
      <protection locked="0"/>
    </xf>
    <xf numFmtId="176" fontId="0" fillId="0" borderId="11" xfId="0" applyNumberFormat="1" applyBorder="1" applyAlignment="1" applyProtection="1">
      <alignment horizontal="center" vertical="center"/>
      <protection locked="0"/>
    </xf>
    <xf numFmtId="0" fontId="0" fillId="0" borderId="11" xfId="0" applyBorder="1" applyAlignment="1" applyProtection="1">
      <alignment horizontal="center" vertical="center"/>
      <protection locked="0"/>
    </xf>
    <xf numFmtId="176" fontId="0" fillId="0" borderId="12" xfId="0" applyNumberFormat="1" applyBorder="1" applyAlignment="1" applyProtection="1">
      <alignment horizontal="center" vertical="center"/>
      <protection locked="0"/>
    </xf>
    <xf numFmtId="0" fontId="0" fillId="2" borderId="83" xfId="0" applyFill="1" applyBorder="1" applyAlignment="1">
      <alignment horizontal="center" vertical="center"/>
    </xf>
    <xf numFmtId="176" fontId="0" fillId="0" borderId="84" xfId="0" applyNumberFormat="1" applyBorder="1" applyAlignment="1" applyProtection="1">
      <alignment horizontal="center" vertical="center"/>
      <protection locked="0"/>
    </xf>
    <xf numFmtId="0" fontId="0" fillId="2" borderId="85" xfId="0" applyFill="1" applyBorder="1" applyAlignment="1">
      <alignment horizontal="center" vertical="center"/>
    </xf>
    <xf numFmtId="176" fontId="0" fillId="0" borderId="22" xfId="0" applyNumberFormat="1" applyBorder="1" applyAlignment="1" applyProtection="1">
      <alignment horizontal="center" vertical="center"/>
      <protection locked="0"/>
    </xf>
    <xf numFmtId="176" fontId="0" fillId="0" borderId="23" xfId="0" applyNumberForma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176" fontId="0" fillId="0" borderId="86" xfId="0" applyNumberFormat="1" applyBorder="1" applyAlignment="1" applyProtection="1">
      <alignment horizontal="center" vertical="center"/>
      <protection locked="0"/>
    </xf>
    <xf numFmtId="0" fontId="0" fillId="2" borderId="87" xfId="0" applyFill="1" applyBorder="1" applyAlignment="1">
      <alignment horizontal="center" vertical="center"/>
    </xf>
    <xf numFmtId="176" fontId="0" fillId="0" borderId="88" xfId="0" applyNumberFormat="1" applyBorder="1" applyAlignment="1" applyProtection="1">
      <alignment horizontal="center" vertical="center"/>
      <protection locked="0"/>
    </xf>
    <xf numFmtId="0" fontId="0" fillId="2" borderId="89" xfId="0" applyFill="1" applyBorder="1" applyAlignment="1">
      <alignment horizontal="center" vertical="center"/>
    </xf>
    <xf numFmtId="177" fontId="0" fillId="0" borderId="18" xfId="0" applyNumberFormat="1" applyBorder="1" applyAlignment="1" applyProtection="1">
      <alignment horizontal="center" vertical="center"/>
      <protection locked="0"/>
    </xf>
    <xf numFmtId="177" fontId="0" fillId="0" borderId="10" xfId="0" applyNumberFormat="1" applyBorder="1" applyAlignment="1" applyProtection="1">
      <alignment horizontal="center" vertical="center"/>
      <protection locked="0"/>
    </xf>
    <xf numFmtId="176" fontId="41" fillId="0" borderId="18" xfId="0" applyNumberFormat="1" applyFont="1" applyBorder="1" applyAlignment="1" applyProtection="1">
      <alignment horizontal="center" vertical="center"/>
      <protection locked="0"/>
    </xf>
    <xf numFmtId="176" fontId="41" fillId="0" borderId="78" xfId="0" applyNumberFormat="1" applyFont="1" applyBorder="1" applyAlignment="1" applyProtection="1">
      <alignment horizontal="center" vertical="center"/>
      <protection locked="0"/>
    </xf>
    <xf numFmtId="0" fontId="41" fillId="0" borderId="78" xfId="0" applyFont="1" applyBorder="1" applyAlignment="1" applyProtection="1">
      <alignment horizontal="center" vertical="center"/>
      <protection locked="0"/>
    </xf>
    <xf numFmtId="176" fontId="41" fillId="0" borderId="81" xfId="0" applyNumberFormat="1" applyFont="1" applyBorder="1" applyAlignment="1" applyProtection="1">
      <alignment horizontal="center" vertical="center"/>
      <protection locked="0"/>
    </xf>
    <xf numFmtId="176" fontId="41" fillId="0" borderId="79" xfId="0" applyNumberFormat="1" applyFont="1" applyBorder="1" applyAlignment="1" applyProtection="1">
      <alignment horizontal="center" vertical="center"/>
      <protection locked="0"/>
    </xf>
    <xf numFmtId="176" fontId="41" fillId="0" borderId="84" xfId="0" applyNumberFormat="1" applyFont="1" applyBorder="1" applyAlignment="1" applyProtection="1">
      <alignment horizontal="center" vertical="center"/>
      <protection locked="0"/>
    </xf>
    <xf numFmtId="176" fontId="41" fillId="0" borderId="12" xfId="0" applyNumberFormat="1" applyFont="1" applyBorder="1" applyAlignment="1" applyProtection="1">
      <alignment horizontal="center" vertical="center"/>
      <protection locked="0"/>
    </xf>
    <xf numFmtId="187" fontId="41" fillId="0" borderId="0" xfId="0" applyNumberFormat="1" applyFont="1" applyAlignment="1"/>
    <xf numFmtId="177" fontId="41" fillId="0" borderId="0" xfId="0" applyNumberFormat="1" applyFont="1" applyAlignment="1"/>
    <xf numFmtId="183" fontId="41" fillId="0" borderId="28" xfId="1" applyNumberFormat="1" applyFont="1" applyBorder="1" applyAlignment="1">
      <alignment vertical="center"/>
    </xf>
    <xf numFmtId="4" fontId="41" fillId="0" borderId="39" xfId="1" applyNumberFormat="1" applyFont="1" applyBorder="1" applyAlignment="1">
      <alignment vertical="center"/>
    </xf>
    <xf numFmtId="183" fontId="1" fillId="0" borderId="0" xfId="1" applyNumberFormat="1" applyAlignment="1">
      <alignment vertical="center"/>
    </xf>
    <xf numFmtId="0" fontId="4" fillId="0" borderId="0" xfId="1" applyFont="1"/>
    <xf numFmtId="0" fontId="0" fillId="0" borderId="0" xfId="0" applyAlignment="1">
      <alignment horizontal="left" vertical="center" wrapText="1"/>
    </xf>
    <xf numFmtId="0" fontId="0" fillId="0" borderId="0" xfId="0" applyAlignment="1">
      <alignment horizontal="left" vertical="center"/>
    </xf>
    <xf numFmtId="0" fontId="0" fillId="0" borderId="38" xfId="0" applyBorder="1">
      <alignment vertical="center"/>
    </xf>
    <xf numFmtId="0" fontId="0" fillId="0" borderId="51" xfId="0" applyBorder="1">
      <alignment vertical="center"/>
    </xf>
    <xf numFmtId="0" fontId="0" fillId="0" borderId="54" xfId="0" applyBorder="1">
      <alignment vertical="center"/>
    </xf>
    <xf numFmtId="0" fontId="0" fillId="0" borderId="2" xfId="0" applyBorder="1">
      <alignment vertical="center"/>
    </xf>
    <xf numFmtId="0" fontId="0" fillId="0" borderId="90" xfId="0" applyBorder="1">
      <alignment vertical="center"/>
    </xf>
    <xf numFmtId="0" fontId="0" fillId="4" borderId="72" xfId="0" applyFill="1" applyBorder="1">
      <alignment vertical="center"/>
    </xf>
    <xf numFmtId="0" fontId="0" fillId="4" borderId="70" xfId="0" applyFill="1" applyBorder="1">
      <alignment vertical="center"/>
    </xf>
    <xf numFmtId="0" fontId="0" fillId="4" borderId="71" xfId="0" applyFill="1" applyBorder="1">
      <alignment vertical="center"/>
    </xf>
    <xf numFmtId="0" fontId="1" fillId="6" borderId="67" xfId="1" applyFill="1" applyBorder="1" applyAlignment="1">
      <alignment horizontal="center" vertical="center"/>
    </xf>
    <xf numFmtId="0" fontId="1" fillId="6" borderId="68" xfId="1" applyFill="1" applyBorder="1" applyAlignment="1">
      <alignment horizontal="center" vertical="center"/>
    </xf>
    <xf numFmtId="0" fontId="0" fillId="0" borderId="0" xfId="1" applyFont="1"/>
    <xf numFmtId="0" fontId="1" fillId="0" borderId="56" xfId="1" applyBorder="1"/>
    <xf numFmtId="0" fontId="1" fillId="0" borderId="50" xfId="1" applyBorder="1"/>
    <xf numFmtId="0" fontId="1" fillId="0" borderId="57" xfId="1" applyBorder="1"/>
    <xf numFmtId="0" fontId="1" fillId="0" borderId="41" xfId="1" applyBorder="1"/>
    <xf numFmtId="0" fontId="1" fillId="0" borderId="47" xfId="1" applyBorder="1"/>
    <xf numFmtId="0" fontId="7" fillId="0" borderId="0" xfId="1" applyFont="1" applyAlignment="1">
      <alignment horizontal="left"/>
    </xf>
    <xf numFmtId="0" fontId="7" fillId="0" borderId="0" xfId="0" applyFont="1" applyAlignment="1"/>
    <xf numFmtId="0" fontId="7" fillId="0" borderId="41" xfId="0" applyFont="1" applyBorder="1" applyAlignment="1"/>
    <xf numFmtId="0" fontId="23" fillId="0" borderId="0" xfId="0" applyFont="1">
      <alignment vertical="center"/>
    </xf>
    <xf numFmtId="0" fontId="16" fillId="0" borderId="0" xfId="4" applyFont="1">
      <alignment vertical="center"/>
    </xf>
    <xf numFmtId="0" fontId="29" fillId="0" borderId="0" xfId="4">
      <alignment vertical="center"/>
    </xf>
    <xf numFmtId="0" fontId="15" fillId="0" borderId="0" xfId="4" applyFont="1" applyAlignment="1">
      <alignment horizontal="left" vertical="center" wrapText="1"/>
    </xf>
    <xf numFmtId="49" fontId="0" fillId="0" borderId="0" xfId="0" applyNumberFormat="1" applyAlignment="1">
      <alignment horizontal="right" vertical="center"/>
    </xf>
    <xf numFmtId="0" fontId="0" fillId="0" borderId="31" xfId="0" applyBorder="1">
      <alignment vertical="center"/>
    </xf>
    <xf numFmtId="0" fontId="0" fillId="0" borderId="0" xfId="0" applyAlignment="1">
      <alignment vertical="center" textRotation="255"/>
    </xf>
    <xf numFmtId="0" fontId="28" fillId="0" borderId="0" xfId="0" applyFont="1">
      <alignment vertical="center"/>
    </xf>
    <xf numFmtId="0" fontId="6" fillId="7" borderId="31" xfId="0" applyFont="1" applyFill="1" applyBorder="1" applyAlignment="1">
      <alignment horizontal="center" vertical="center"/>
    </xf>
    <xf numFmtId="0" fontId="6" fillId="0" borderId="31" xfId="0" applyFont="1" applyBorder="1" applyAlignment="1">
      <alignment horizontal="center" vertical="center"/>
    </xf>
    <xf numFmtId="0" fontId="6" fillId="8" borderId="31" xfId="0" applyFont="1" applyFill="1" applyBorder="1">
      <alignment vertical="center"/>
    </xf>
    <xf numFmtId="0" fontId="6" fillId="0" borderId="31" xfId="0" applyFont="1" applyBorder="1">
      <alignment vertical="center"/>
    </xf>
    <xf numFmtId="0" fontId="6" fillId="0" borderId="91" xfId="0" applyFont="1" applyBorder="1" applyAlignment="1">
      <alignment horizontal="center" vertical="center"/>
    </xf>
    <xf numFmtId="0" fontId="6" fillId="0" borderId="0" xfId="0" applyFont="1">
      <alignment vertical="center"/>
    </xf>
    <xf numFmtId="9" fontId="6" fillId="9" borderId="31" xfId="0" applyNumberFormat="1" applyFont="1" applyFill="1" applyBorder="1" applyAlignment="1">
      <alignment horizontal="center" vertical="center"/>
    </xf>
    <xf numFmtId="0" fontId="6" fillId="0" borderId="31" xfId="0" applyFont="1" applyBorder="1" applyAlignment="1">
      <alignment horizontal="center" vertical="center" wrapText="1"/>
    </xf>
    <xf numFmtId="0" fontId="6" fillId="9" borderId="31" xfId="0" applyFont="1" applyFill="1" applyBorder="1" applyAlignment="1">
      <alignment horizontal="center" vertical="center" wrapText="1"/>
    </xf>
    <xf numFmtId="0" fontId="3" fillId="0" borderId="0" xfId="3" applyFont="1" applyProtection="1">
      <protection locked="0"/>
    </xf>
    <xf numFmtId="0" fontId="21" fillId="0" borderId="0" xfId="0" applyFont="1" applyAlignment="1">
      <alignment horizontal="center" vertical="center"/>
    </xf>
    <xf numFmtId="0" fontId="21" fillId="0" borderId="0" xfId="0" applyFont="1" applyProtection="1">
      <alignment vertical="center"/>
      <protection locked="0"/>
    </xf>
    <xf numFmtId="0" fontId="42" fillId="0" borderId="0" xfId="0" applyFont="1">
      <alignment vertical="center"/>
    </xf>
    <xf numFmtId="0" fontId="6" fillId="9" borderId="0" xfId="0" applyFont="1" applyFill="1" applyAlignment="1">
      <alignment vertical="center" wrapText="1"/>
    </xf>
    <xf numFmtId="0" fontId="43" fillId="8" borderId="31" xfId="0" applyFont="1" applyFill="1" applyBorder="1">
      <alignment vertical="center"/>
    </xf>
    <xf numFmtId="181" fontId="41" fillId="0" borderId="31" xfId="0" applyNumberFormat="1" applyFont="1" applyBorder="1" applyAlignment="1">
      <alignment horizontal="center" vertical="center"/>
    </xf>
    <xf numFmtId="181" fontId="41" fillId="0" borderId="42" xfId="0" applyNumberFormat="1" applyFont="1" applyBorder="1" applyAlignment="1">
      <alignment horizontal="center" vertical="center"/>
    </xf>
    <xf numFmtId="183" fontId="41" fillId="0" borderId="28" xfId="0" applyNumberFormat="1" applyFont="1" applyBorder="1">
      <alignment vertical="center"/>
    </xf>
    <xf numFmtId="4" fontId="41" fillId="0" borderId="39" xfId="0" applyNumberFormat="1" applyFont="1" applyBorder="1">
      <alignment vertical="center"/>
    </xf>
    <xf numFmtId="0" fontId="37" fillId="0" borderId="0" xfId="0" applyFont="1">
      <alignment vertical="center"/>
    </xf>
    <xf numFmtId="0" fontId="4" fillId="0" borderId="0" xfId="1" applyFont="1" applyAlignment="1">
      <alignment horizontal="right" vertical="center"/>
    </xf>
    <xf numFmtId="0" fontId="0" fillId="0" borderId="0" xfId="3" applyFont="1"/>
    <xf numFmtId="182" fontId="3" fillId="0" borderId="0" xfId="3" applyNumberFormat="1" applyFont="1" applyAlignment="1">
      <alignment shrinkToFit="1"/>
    </xf>
    <xf numFmtId="186" fontId="3" fillId="0" borderId="0" xfId="3" applyNumberFormat="1" applyFont="1"/>
    <xf numFmtId="0" fontId="3" fillId="0" borderId="0" xfId="3" applyFont="1" applyAlignment="1">
      <alignment shrinkToFit="1"/>
    </xf>
    <xf numFmtId="0" fontId="47" fillId="0" borderId="0" xfId="0" applyFont="1">
      <alignment vertical="center"/>
    </xf>
    <xf numFmtId="0" fontId="49" fillId="0" borderId="0" xfId="0" applyFont="1" applyAlignment="1"/>
    <xf numFmtId="178" fontId="50" fillId="0" borderId="0" xfId="3" applyNumberFormat="1" applyFont="1"/>
    <xf numFmtId="177" fontId="50" fillId="0" borderId="0" xfId="3" applyNumberFormat="1" applyFont="1"/>
    <xf numFmtId="0" fontId="0" fillId="15" borderId="0" xfId="0" applyFill="1">
      <alignment vertical="center"/>
    </xf>
    <xf numFmtId="0" fontId="3" fillId="0" borderId="2" xfId="3" applyFont="1" applyBorder="1"/>
    <xf numFmtId="0" fontId="21" fillId="0" borderId="0" xfId="0" applyFont="1">
      <alignment vertical="center"/>
    </xf>
    <xf numFmtId="0" fontId="54" fillId="0" borderId="0" xfId="0" applyFont="1">
      <alignment vertical="center"/>
    </xf>
    <xf numFmtId="0" fontId="54" fillId="0" borderId="51" xfId="0" applyFont="1" applyBorder="1">
      <alignment vertical="center"/>
    </xf>
    <xf numFmtId="0" fontId="54" fillId="0" borderId="52" xfId="0" applyFont="1" applyBorder="1">
      <alignment vertical="center"/>
    </xf>
    <xf numFmtId="0" fontId="54" fillId="0" borderId="62" xfId="0" applyFont="1" applyBorder="1">
      <alignment vertical="center"/>
    </xf>
    <xf numFmtId="0" fontId="54" fillId="0" borderId="54" xfId="0" applyFont="1" applyBorder="1">
      <alignment vertical="center"/>
    </xf>
    <xf numFmtId="0" fontId="56" fillId="0" borderId="61" xfId="0" applyFont="1" applyBorder="1" applyAlignment="1">
      <alignment horizontal="center" vertical="center"/>
    </xf>
    <xf numFmtId="0" fontId="54" fillId="0" borderId="61" xfId="0" applyFont="1" applyBorder="1">
      <alignment vertical="center"/>
    </xf>
    <xf numFmtId="0" fontId="54" fillId="0" borderId="38" xfId="0" applyFont="1" applyBorder="1">
      <alignment vertical="center"/>
    </xf>
    <xf numFmtId="0" fontId="54" fillId="0" borderId="2" xfId="0" applyFont="1" applyBorder="1">
      <alignment vertical="center"/>
    </xf>
    <xf numFmtId="0" fontId="54" fillId="0" borderId="90" xfId="0" applyFont="1" applyBorder="1">
      <alignment vertical="center"/>
    </xf>
    <xf numFmtId="0" fontId="57" fillId="0" borderId="0" xfId="0" applyFont="1">
      <alignment vertical="center"/>
    </xf>
    <xf numFmtId="0" fontId="0" fillId="0" borderId="52" xfId="0" applyBorder="1" applyAlignment="1">
      <alignment vertical="center" wrapText="1"/>
    </xf>
    <xf numFmtId="0" fontId="54" fillId="0" borderId="29" xfId="0" applyFont="1" applyBorder="1">
      <alignment vertical="center"/>
    </xf>
    <xf numFmtId="0" fontId="54" fillId="0" borderId="64" xfId="0" applyFont="1" applyBorder="1">
      <alignment vertical="center"/>
    </xf>
    <xf numFmtId="0" fontId="54" fillId="0" borderId="52" xfId="0" applyFont="1" applyBorder="1" applyAlignment="1">
      <alignment vertical="center" wrapText="1"/>
    </xf>
    <xf numFmtId="0" fontId="1" fillId="0" borderId="0" xfId="0" applyFont="1">
      <alignment vertical="center"/>
    </xf>
    <xf numFmtId="0" fontId="54" fillId="0" borderId="54" xfId="0" applyFont="1" applyBorder="1" applyAlignment="1">
      <alignment horizontal="center" vertical="center"/>
    </xf>
    <xf numFmtId="0" fontId="54" fillId="0" borderId="61" xfId="0" applyFont="1" applyBorder="1" applyAlignment="1">
      <alignment horizontal="center" vertical="center"/>
    </xf>
    <xf numFmtId="49" fontId="54" fillId="0" borderId="29" xfId="0" applyNumberFormat="1" applyFont="1" applyBorder="1" applyAlignment="1">
      <alignment horizontal="center" vertical="center" textRotation="255"/>
    </xf>
    <xf numFmtId="0" fontId="54" fillId="0" borderId="31" xfId="0" applyFont="1" applyBorder="1">
      <alignment vertical="center"/>
    </xf>
    <xf numFmtId="0" fontId="54" fillId="0" borderId="37" xfId="0" applyFont="1" applyBorder="1">
      <alignment vertical="center"/>
    </xf>
    <xf numFmtId="0" fontId="54" fillId="0" borderId="35" xfId="0" applyFont="1" applyBorder="1">
      <alignment vertical="center"/>
    </xf>
    <xf numFmtId="0" fontId="41" fillId="0" borderId="0" xfId="0" applyFont="1">
      <alignment vertical="center"/>
    </xf>
    <xf numFmtId="0" fontId="0" fillId="0" borderId="50" xfId="0" applyBorder="1">
      <alignment vertical="center"/>
    </xf>
    <xf numFmtId="0" fontId="6" fillId="0" borderId="0" xfId="0" applyFont="1" applyAlignment="1">
      <alignment horizontal="center"/>
    </xf>
    <xf numFmtId="0" fontId="56" fillId="0" borderId="0" xfId="0" applyFont="1" applyAlignment="1">
      <alignment horizontal="center" vertical="center"/>
    </xf>
    <xf numFmtId="0" fontId="54" fillId="0" borderId="72" xfId="0" applyFont="1" applyBorder="1">
      <alignment vertical="center"/>
    </xf>
    <xf numFmtId="0" fontId="54" fillId="0" borderId="70" xfId="0" applyFont="1" applyBorder="1">
      <alignment vertical="center"/>
    </xf>
    <xf numFmtId="0" fontId="54" fillId="0" borderId="71" xfId="0" applyFont="1" applyBorder="1">
      <alignment vertical="center"/>
    </xf>
    <xf numFmtId="0" fontId="54" fillId="0" borderId="56" xfId="0" applyFont="1" applyBorder="1">
      <alignment vertical="center"/>
    </xf>
    <xf numFmtId="0" fontId="0" fillId="0" borderId="0" xfId="0" applyAlignment="1">
      <alignment horizontal="right" vertical="center"/>
    </xf>
    <xf numFmtId="0" fontId="54" fillId="0" borderId="50" xfId="0" applyFont="1" applyBorder="1">
      <alignment vertical="center"/>
    </xf>
    <xf numFmtId="0" fontId="54" fillId="0" borderId="0" xfId="0" applyFont="1" applyAlignment="1">
      <alignment vertical="center" wrapText="1"/>
    </xf>
    <xf numFmtId="0" fontId="56" fillId="0" borderId="50" xfId="0" applyFont="1" applyBorder="1" applyAlignment="1">
      <alignment horizontal="center" vertical="center"/>
    </xf>
    <xf numFmtId="0" fontId="54" fillId="0" borderId="0" xfId="0" applyFont="1" applyAlignment="1">
      <alignment horizontal="center" vertical="center"/>
    </xf>
    <xf numFmtId="0" fontId="54" fillId="0" borderId="0" xfId="0" applyFont="1" applyAlignment="1">
      <alignment horizontal="right" vertical="center"/>
    </xf>
    <xf numFmtId="0" fontId="54" fillId="0" borderId="0" xfId="0" applyFont="1" applyAlignment="1">
      <alignment horizontal="left" vertical="center" indent="1"/>
    </xf>
    <xf numFmtId="0" fontId="0" fillId="0" borderId="0" xfId="0" applyAlignment="1">
      <alignment horizontal="left" vertical="center" indent="1"/>
    </xf>
    <xf numFmtId="0" fontId="54" fillId="0" borderId="0" xfId="0" applyFont="1" applyAlignment="1">
      <alignment horizontal="left" vertical="center"/>
    </xf>
    <xf numFmtId="0" fontId="55" fillId="0" borderId="0" xfId="0" applyFont="1">
      <alignment vertical="center"/>
    </xf>
    <xf numFmtId="49" fontId="54" fillId="0" borderId="0" xfId="0" applyNumberFormat="1" applyFont="1" applyAlignment="1">
      <alignment horizontal="center" vertical="center"/>
    </xf>
    <xf numFmtId="49" fontId="54" fillId="0" borderId="0" xfId="0" applyNumberFormat="1" applyFont="1" applyAlignment="1">
      <alignment horizontal="right" vertical="center"/>
    </xf>
    <xf numFmtId="0" fontId="54" fillId="0" borderId="0" xfId="0" applyFont="1" applyAlignment="1">
      <alignment horizontal="left" vertical="center" wrapText="1"/>
    </xf>
    <xf numFmtId="0" fontId="0" fillId="0" borderId="50" xfId="0" applyBorder="1" applyAlignment="1">
      <alignment horizontal="center" vertical="center"/>
    </xf>
    <xf numFmtId="0" fontId="0" fillId="0" borderId="50" xfId="0" applyBorder="1" applyAlignment="1">
      <alignment vertical="center" wrapText="1"/>
    </xf>
    <xf numFmtId="0" fontId="54" fillId="0" borderId="57" xfId="0" applyFont="1" applyBorder="1">
      <alignment vertical="center"/>
    </xf>
    <xf numFmtId="0" fontId="54" fillId="0" borderId="41" xfId="0" applyFont="1" applyBorder="1">
      <alignment vertical="center"/>
    </xf>
    <xf numFmtId="0" fontId="54" fillId="0" borderId="47" xfId="0" applyFont="1" applyBorder="1">
      <alignment vertical="center"/>
    </xf>
    <xf numFmtId="0" fontId="54" fillId="0" borderId="143" xfId="0" applyFont="1" applyBorder="1">
      <alignment vertical="center"/>
    </xf>
    <xf numFmtId="0" fontId="54" fillId="0" borderId="144" xfId="0" applyFont="1" applyBorder="1">
      <alignment vertical="center"/>
    </xf>
    <xf numFmtId="0" fontId="54" fillId="0" borderId="145" xfId="0" applyFont="1" applyBorder="1">
      <alignment vertical="center"/>
    </xf>
    <xf numFmtId="0" fontId="54" fillId="0" borderId="146" xfId="0" applyFont="1" applyBorder="1">
      <alignment vertical="center"/>
    </xf>
    <xf numFmtId="0" fontId="54" fillId="0" borderId="147" xfId="0" applyFont="1" applyBorder="1">
      <alignment vertical="center"/>
    </xf>
    <xf numFmtId="0" fontId="60" fillId="0" borderId="146" xfId="0" applyFont="1" applyBorder="1">
      <alignment vertical="center"/>
    </xf>
    <xf numFmtId="0" fontId="54" fillId="0" borderId="148" xfId="0" applyFont="1" applyBorder="1">
      <alignment vertical="center"/>
    </xf>
    <xf numFmtId="0" fontId="54" fillId="0" borderId="149" xfId="0" applyFont="1" applyBorder="1">
      <alignment vertical="center"/>
    </xf>
    <xf numFmtId="0" fontId="54" fillId="0" borderId="150" xfId="0" applyFont="1" applyBorder="1">
      <alignment vertical="center"/>
    </xf>
    <xf numFmtId="49" fontId="54" fillId="0" borderId="0" xfId="0" applyNumberFormat="1" applyFont="1">
      <alignment vertical="center"/>
    </xf>
    <xf numFmtId="49" fontId="55" fillId="0" borderId="0" xfId="0" applyNumberFormat="1" applyFont="1">
      <alignment vertical="center"/>
    </xf>
    <xf numFmtId="190" fontId="57" fillId="0" borderId="0" xfId="0" applyNumberFormat="1" applyFont="1">
      <alignment vertical="center"/>
    </xf>
    <xf numFmtId="0" fontId="1" fillId="0" borderId="72" xfId="0" applyFont="1" applyBorder="1">
      <alignment vertical="center"/>
    </xf>
    <xf numFmtId="0" fontId="1" fillId="0" borderId="56" xfId="0" applyFont="1" applyBorder="1">
      <alignment vertical="center"/>
    </xf>
    <xf numFmtId="0" fontId="54" fillId="0" borderId="50" xfId="0" applyFont="1" applyBorder="1" applyAlignment="1">
      <alignment horizontal="center" vertical="center"/>
    </xf>
    <xf numFmtId="0" fontId="54" fillId="0" borderId="0" xfId="0" applyFont="1" applyAlignment="1">
      <alignment horizontal="center"/>
    </xf>
    <xf numFmtId="0" fontId="54" fillId="0" borderId="0" xfId="0" applyFont="1" applyAlignment="1">
      <alignment vertical="top"/>
    </xf>
    <xf numFmtId="0" fontId="1" fillId="0" borderId="0" xfId="0" applyFont="1" applyAlignment="1">
      <alignment horizontal="distributed" vertical="center"/>
    </xf>
    <xf numFmtId="0" fontId="0" fillId="0" borderId="50" xfId="0" applyBorder="1" applyAlignment="1">
      <alignment horizontal="right" vertical="center" wrapText="1"/>
    </xf>
    <xf numFmtId="49" fontId="1" fillId="0" borderId="50" xfId="0" applyNumberFormat="1" applyFont="1" applyBorder="1" applyAlignment="1">
      <alignment horizontal="center" vertical="center"/>
    </xf>
    <xf numFmtId="0" fontId="1" fillId="0" borderId="57" xfId="0" applyFont="1" applyBorder="1">
      <alignment vertical="center"/>
    </xf>
    <xf numFmtId="0" fontId="54" fillId="0" borderId="0" xfId="0" applyFont="1" applyAlignment="1">
      <alignment horizontal="center" vertical="top"/>
    </xf>
    <xf numFmtId="0" fontId="21" fillId="15" borderId="0" xfId="0" applyFont="1" applyFill="1">
      <alignment vertical="center"/>
    </xf>
    <xf numFmtId="184" fontId="21" fillId="15" borderId="0" xfId="0" applyNumberFormat="1" applyFont="1" applyFill="1">
      <alignment vertical="center"/>
    </xf>
    <xf numFmtId="0" fontId="21" fillId="15" borderId="31" xfId="0" applyFont="1" applyFill="1" applyBorder="1" applyAlignment="1">
      <alignment vertical="center" shrinkToFit="1"/>
    </xf>
    <xf numFmtId="184" fontId="21" fillId="15" borderId="31" xfId="0" applyNumberFormat="1" applyFont="1" applyFill="1" applyBorder="1">
      <alignment vertical="center"/>
    </xf>
    <xf numFmtId="0" fontId="0" fillId="15" borderId="0" xfId="0" applyFill="1" applyAlignment="1"/>
    <xf numFmtId="185" fontId="21" fillId="15" borderId="31" xfId="0" applyNumberFormat="1" applyFont="1" applyFill="1" applyBorder="1">
      <alignment vertical="center"/>
    </xf>
    <xf numFmtId="0" fontId="52" fillId="15" borderId="0" xfId="0" applyFont="1" applyFill="1">
      <alignment vertical="center"/>
    </xf>
    <xf numFmtId="184" fontId="21" fillId="15" borderId="0" xfId="0" applyNumberFormat="1" applyFont="1" applyFill="1" applyAlignment="1">
      <alignment horizontal="right" vertical="center"/>
    </xf>
    <xf numFmtId="0" fontId="21" fillId="15" borderId="0" xfId="0" applyFont="1" applyFill="1" applyAlignment="1">
      <alignment horizontal="right" vertical="center"/>
    </xf>
    <xf numFmtId="188" fontId="21" fillId="15" borderId="0" xfId="0" applyNumberFormat="1" applyFont="1" applyFill="1">
      <alignment vertical="center"/>
    </xf>
    <xf numFmtId="0" fontId="21" fillId="15" borderId="0" xfId="0" applyFont="1" applyFill="1" applyAlignment="1">
      <alignment horizontal="center" vertical="center"/>
    </xf>
    <xf numFmtId="0" fontId="45" fillId="15" borderId="0" xfId="0" applyFont="1" applyFill="1">
      <alignment vertical="center"/>
    </xf>
    <xf numFmtId="0" fontId="5" fillId="0" borderId="56" xfId="0" applyFont="1" applyBorder="1" applyAlignment="1">
      <alignment horizontal="center" wrapText="1"/>
    </xf>
    <xf numFmtId="0" fontId="0" fillId="2" borderId="3" xfId="0" applyFill="1" applyBorder="1" applyAlignment="1">
      <alignment horizontal="center" vertical="center"/>
    </xf>
    <xf numFmtId="176" fontId="41" fillId="0" borderId="0" xfId="0" applyNumberFormat="1" applyFont="1" applyAlignment="1"/>
    <xf numFmtId="185" fontId="21" fillId="15" borderId="0" xfId="0" applyNumberFormat="1" applyFont="1" applyFill="1">
      <alignment vertical="center"/>
    </xf>
    <xf numFmtId="0" fontId="17" fillId="0" borderId="90" xfId="0" applyFont="1" applyBorder="1">
      <alignment vertical="center"/>
    </xf>
    <xf numFmtId="0" fontId="17" fillId="0" borderId="38" xfId="0" applyFont="1" applyBorder="1">
      <alignment vertical="center"/>
    </xf>
    <xf numFmtId="0" fontId="17" fillId="0" borderId="61" xfId="0" applyFont="1" applyBorder="1">
      <alignment vertical="center"/>
    </xf>
    <xf numFmtId="0" fontId="17" fillId="0" borderId="54" xfId="0" applyFont="1" applyBorder="1">
      <alignment vertical="center"/>
    </xf>
    <xf numFmtId="0" fontId="17" fillId="0" borderId="62" xfId="0" applyFont="1" applyBorder="1">
      <alignment vertical="center"/>
    </xf>
    <xf numFmtId="0" fontId="17" fillId="0" borderId="52" xfId="0" applyFont="1" applyBorder="1">
      <alignment vertical="center"/>
    </xf>
    <xf numFmtId="0" fontId="17" fillId="0" borderId="51" xfId="0" applyFont="1" applyBorder="1">
      <alignment vertical="center"/>
    </xf>
    <xf numFmtId="0" fontId="17" fillId="0" borderId="72" xfId="0" applyFont="1" applyBorder="1">
      <alignment vertical="center"/>
    </xf>
    <xf numFmtId="0" fontId="17" fillId="0" borderId="70" xfId="0" applyFont="1" applyBorder="1">
      <alignment vertical="center"/>
    </xf>
    <xf numFmtId="0" fontId="17" fillId="0" borderId="56" xfId="0" applyFont="1" applyBorder="1">
      <alignment vertical="center"/>
    </xf>
    <xf numFmtId="0" fontId="17" fillId="0" borderId="50" xfId="0" applyFont="1" applyBorder="1">
      <alignment vertical="center"/>
    </xf>
    <xf numFmtId="0" fontId="17" fillId="0" borderId="57" xfId="0" applyFont="1" applyBorder="1">
      <alignment vertical="center"/>
    </xf>
    <xf numFmtId="0" fontId="17" fillId="0" borderId="47" xfId="0" applyFont="1" applyBorder="1">
      <alignment vertical="center"/>
    </xf>
    <xf numFmtId="0" fontId="17" fillId="0" borderId="143" xfId="0" applyFont="1" applyBorder="1">
      <alignment vertical="center"/>
    </xf>
    <xf numFmtId="0" fontId="17" fillId="0" borderId="144" xfId="0" applyFont="1" applyBorder="1">
      <alignment vertical="center"/>
    </xf>
    <xf numFmtId="0" fontId="17" fillId="0" borderId="145" xfId="0" applyFont="1" applyBorder="1">
      <alignment vertical="center"/>
    </xf>
    <xf numFmtId="0" fontId="17" fillId="0" borderId="146" xfId="0" applyFont="1" applyBorder="1">
      <alignment vertical="center"/>
    </xf>
    <xf numFmtId="0" fontId="17" fillId="0" borderId="147" xfId="0" applyFont="1" applyBorder="1">
      <alignment vertical="center"/>
    </xf>
    <xf numFmtId="0" fontId="17" fillId="0" borderId="148" xfId="0" applyFont="1" applyBorder="1">
      <alignment vertical="center"/>
    </xf>
    <xf numFmtId="0" fontId="17" fillId="0" borderId="149" xfId="0" applyFont="1" applyBorder="1">
      <alignment vertical="center"/>
    </xf>
    <xf numFmtId="0" fontId="17" fillId="0" borderId="150" xfId="0" applyFont="1" applyBorder="1">
      <alignment vertical="center"/>
    </xf>
    <xf numFmtId="0" fontId="55" fillId="0" borderId="144" xfId="0" applyFont="1" applyBorder="1">
      <alignment vertical="center"/>
    </xf>
    <xf numFmtId="0" fontId="65" fillId="0" borderId="0" xfId="0" applyFont="1">
      <alignment vertical="center"/>
    </xf>
    <xf numFmtId="0" fontId="65" fillId="0" borderId="0" xfId="0" applyFont="1" applyAlignment="1">
      <alignment horizontal="center" vertical="center"/>
    </xf>
    <xf numFmtId="0" fontId="65" fillId="0" borderId="0" xfId="0" applyFont="1" applyAlignment="1">
      <alignment horizontal="centerContinuous" vertical="center"/>
    </xf>
    <xf numFmtId="0" fontId="68" fillId="0" borderId="0" xfId="0" applyFont="1">
      <alignment vertical="center"/>
    </xf>
    <xf numFmtId="0" fontId="17" fillId="0" borderId="71" xfId="0" applyFont="1" applyBorder="1">
      <alignment vertical="center"/>
    </xf>
    <xf numFmtId="0" fontId="17" fillId="0" borderId="0" xfId="0" applyFont="1" applyAlignment="1">
      <alignment horizontal="center" vertical="center"/>
    </xf>
    <xf numFmtId="0" fontId="29" fillId="0" borderId="0" xfId="0" applyFont="1" applyAlignment="1">
      <alignment vertical="center" wrapText="1"/>
    </xf>
    <xf numFmtId="0" fontId="55" fillId="0" borderId="0" xfId="0" applyFont="1" applyAlignment="1">
      <alignment horizontal="right" vertical="center"/>
    </xf>
    <xf numFmtId="0" fontId="54" fillId="0" borderId="32" xfId="0" applyFont="1" applyBorder="1">
      <alignment vertical="center"/>
    </xf>
    <xf numFmtId="191" fontId="15" fillId="0" borderId="32" xfId="2" applyNumberFormat="1" applyFont="1" applyBorder="1" applyAlignment="1" applyProtection="1">
      <alignment vertical="center" shrinkToFit="1"/>
      <protection locked="0"/>
    </xf>
    <xf numFmtId="0" fontId="54" fillId="0" borderId="52" xfId="0" applyFont="1" applyBorder="1" applyAlignment="1">
      <alignment horizontal="center" vertical="center"/>
    </xf>
    <xf numFmtId="0" fontId="54" fillId="0" borderId="38" xfId="0" applyFont="1" applyBorder="1" applyAlignment="1">
      <alignment horizontal="center" vertical="center" shrinkToFit="1"/>
    </xf>
    <xf numFmtId="0" fontId="69" fillId="0" borderId="0" xfId="0" applyFont="1">
      <alignment vertical="center"/>
    </xf>
    <xf numFmtId="0" fontId="69" fillId="0" borderId="61" xfId="0" applyFont="1" applyBorder="1" applyAlignment="1">
      <alignment vertical="center" wrapText="1"/>
    </xf>
    <xf numFmtId="0" fontId="54" fillId="0" borderId="61" xfId="0" applyFont="1" applyBorder="1" applyAlignment="1">
      <alignment vertical="center" wrapText="1"/>
    </xf>
    <xf numFmtId="0" fontId="54" fillId="0" borderId="52" xfId="0" applyFont="1" applyBorder="1" applyAlignment="1">
      <alignment horizontal="right" vertical="center"/>
    </xf>
    <xf numFmtId="0" fontId="70" fillId="0" borderId="0" xfId="0" applyFont="1" applyAlignment="1">
      <alignment horizontal="right" vertical="center"/>
    </xf>
    <xf numFmtId="0" fontId="54" fillId="0" borderId="152" xfId="0" applyFont="1" applyBorder="1">
      <alignment vertical="center"/>
    </xf>
    <xf numFmtId="0" fontId="54" fillId="0" borderId="128" xfId="0" applyFont="1" applyBorder="1">
      <alignment vertical="center"/>
    </xf>
    <xf numFmtId="0" fontId="54" fillId="0" borderId="153" xfId="0" applyFont="1" applyBorder="1">
      <alignment vertical="center"/>
    </xf>
    <xf numFmtId="0" fontId="54" fillId="0" borderId="153" xfId="0" applyFont="1" applyBorder="1" applyAlignment="1">
      <alignment horizontal="right" vertical="center"/>
    </xf>
    <xf numFmtId="0" fontId="69" fillId="0" borderId="2" xfId="0" applyFont="1" applyBorder="1">
      <alignment vertical="center"/>
    </xf>
    <xf numFmtId="0" fontId="56" fillId="0" borderId="62" xfId="0" applyFont="1" applyBorder="1" applyAlignment="1">
      <alignment horizontal="center" vertical="center"/>
    </xf>
    <xf numFmtId="49" fontId="54" fillId="0" borderId="54" xfId="0" applyNumberFormat="1" applyFont="1" applyBorder="1">
      <alignment vertical="center"/>
    </xf>
    <xf numFmtId="0" fontId="1" fillId="0" borderId="54" xfId="0" applyFont="1" applyBorder="1">
      <alignment vertical="center"/>
    </xf>
    <xf numFmtId="49" fontId="1" fillId="0" borderId="0" xfId="0" applyNumberFormat="1" applyFont="1">
      <alignment vertical="center"/>
    </xf>
    <xf numFmtId="49" fontId="54" fillId="0" borderId="41" xfId="0" applyNumberFormat="1" applyFont="1" applyBorder="1" applyAlignment="1">
      <alignment horizontal="center" vertical="center"/>
    </xf>
    <xf numFmtId="0" fontId="0" fillId="0" borderId="47" xfId="0" applyBorder="1" applyAlignment="1">
      <alignment vertical="center" wrapText="1"/>
    </xf>
    <xf numFmtId="0" fontId="0" fillId="0" borderId="56" xfId="0" applyBorder="1">
      <alignment vertical="center"/>
    </xf>
    <xf numFmtId="0" fontId="0" fillId="0" borderId="57" xfId="0" applyBorder="1">
      <alignment vertical="center"/>
    </xf>
    <xf numFmtId="0" fontId="0" fillId="0" borderId="41" xfId="0" applyBorder="1" applyAlignment="1">
      <alignment vertical="center" wrapText="1"/>
    </xf>
    <xf numFmtId="0" fontId="65" fillId="0" borderId="61" xfId="0" applyFont="1" applyBorder="1" applyAlignment="1">
      <alignment horizontal="center" vertical="center"/>
    </xf>
    <xf numFmtId="0" fontId="65" fillId="0" borderId="90" xfId="0" applyFont="1" applyBorder="1" applyAlignment="1">
      <alignment horizontal="center" vertical="center"/>
    </xf>
    <xf numFmtId="0" fontId="0" fillId="0" borderId="72" xfId="0" applyBorder="1">
      <alignment vertical="center"/>
    </xf>
    <xf numFmtId="0" fontId="0" fillId="0" borderId="70" xfId="0" applyBorder="1">
      <alignment vertical="center"/>
    </xf>
    <xf numFmtId="0" fontId="0" fillId="0" borderId="71" xfId="0" applyBorder="1">
      <alignment vertical="center"/>
    </xf>
    <xf numFmtId="0" fontId="0" fillId="0" borderId="47" xfId="0" applyBorder="1">
      <alignment vertical="center"/>
    </xf>
    <xf numFmtId="0" fontId="65" fillId="0" borderId="70" xfId="0" applyFont="1" applyBorder="1">
      <alignment vertical="center"/>
    </xf>
    <xf numFmtId="0" fontId="65" fillId="0" borderId="70" xfId="0" applyFont="1" applyBorder="1" applyAlignment="1">
      <alignment horizontal="center" vertical="center"/>
    </xf>
    <xf numFmtId="0" fontId="65" fillId="0" borderId="72" xfId="0" applyFont="1" applyBorder="1">
      <alignment vertical="center"/>
    </xf>
    <xf numFmtId="0" fontId="65" fillId="0" borderId="71" xfId="0" applyFont="1" applyBorder="1">
      <alignment vertical="center"/>
    </xf>
    <xf numFmtId="0" fontId="65" fillId="0" borderId="56" xfId="0" applyFont="1" applyBorder="1">
      <alignment vertical="center"/>
    </xf>
    <xf numFmtId="0" fontId="65" fillId="0" borderId="50" xfId="0" applyFont="1" applyBorder="1">
      <alignment vertical="center"/>
    </xf>
    <xf numFmtId="0" fontId="65" fillId="0" borderId="57" xfId="0" applyFont="1" applyBorder="1">
      <alignment vertical="center"/>
    </xf>
    <xf numFmtId="0" fontId="65" fillId="0" borderId="41" xfId="0" applyFont="1" applyBorder="1">
      <alignment vertical="center"/>
    </xf>
    <xf numFmtId="0" fontId="65" fillId="0" borderId="47" xfId="0" applyFont="1" applyBorder="1">
      <alignment vertical="center"/>
    </xf>
    <xf numFmtId="0" fontId="55" fillId="0" borderId="0" xfId="0" applyFont="1" applyAlignment="1">
      <alignment horizontal="center" vertical="center"/>
    </xf>
    <xf numFmtId="0" fontId="65" fillId="0" borderId="52" xfId="0" applyFont="1" applyBorder="1" applyAlignment="1">
      <alignment horizontal="centerContinuous" vertical="center"/>
    </xf>
    <xf numFmtId="0" fontId="65" fillId="0" borderId="62" xfId="0" applyFont="1" applyBorder="1" applyAlignment="1">
      <alignment horizontal="centerContinuous" vertical="center"/>
    </xf>
    <xf numFmtId="0" fontId="65" fillId="0" borderId="61" xfId="0" applyFont="1" applyBorder="1" applyAlignment="1">
      <alignment horizontal="centerContinuous" vertical="center"/>
    </xf>
    <xf numFmtId="0" fontId="65" fillId="0" borderId="61" xfId="0" applyFont="1" applyBorder="1" applyAlignment="1">
      <alignment horizontal="right" vertical="center"/>
    </xf>
    <xf numFmtId="0" fontId="65" fillId="0" borderId="2" xfId="0" applyFont="1" applyBorder="1">
      <alignment vertical="center"/>
    </xf>
    <xf numFmtId="0" fontId="65" fillId="0" borderId="2" xfId="0" applyFont="1" applyBorder="1" applyAlignment="1">
      <alignment horizontal="center" vertical="center"/>
    </xf>
    <xf numFmtId="0" fontId="1" fillId="0" borderId="70" xfId="0" applyFont="1" applyBorder="1">
      <alignment vertical="center"/>
    </xf>
    <xf numFmtId="0" fontId="0" fillId="0" borderId="70" xfId="0" applyBorder="1" applyAlignment="1">
      <alignment horizontal="right" vertical="center"/>
    </xf>
    <xf numFmtId="0" fontId="0" fillId="0" borderId="71" xfId="0" applyBorder="1" applyAlignment="1">
      <alignment horizontal="right" vertical="center"/>
    </xf>
    <xf numFmtId="0" fontId="6" fillId="0" borderId="56" xfId="0" applyFont="1" applyBorder="1">
      <alignment vertical="center"/>
    </xf>
    <xf numFmtId="0" fontId="6" fillId="0" borderId="50" xfId="0" applyFont="1" applyBorder="1">
      <alignment vertical="center"/>
    </xf>
    <xf numFmtId="0" fontId="68" fillId="0" borderId="70" xfId="0" applyFont="1" applyBorder="1">
      <alignment vertical="center"/>
    </xf>
    <xf numFmtId="0" fontId="54" fillId="0" borderId="0" xfId="0" applyFont="1" applyAlignment="1">
      <alignment horizontal="right"/>
    </xf>
    <xf numFmtId="0" fontId="56" fillId="0" borderId="52" xfId="0" applyFont="1" applyBorder="1" applyAlignment="1">
      <alignment horizontal="center" vertical="center"/>
    </xf>
    <xf numFmtId="0" fontId="56" fillId="0" borderId="0" xfId="0" applyFont="1">
      <alignment vertical="center"/>
    </xf>
    <xf numFmtId="190" fontId="54" fillId="0" borderId="0" xfId="0" applyNumberFormat="1" applyFont="1">
      <alignment vertical="center"/>
    </xf>
    <xf numFmtId="49" fontId="56" fillId="0" borderId="0" xfId="0" applyNumberFormat="1" applyFont="1">
      <alignment vertical="center"/>
    </xf>
    <xf numFmtId="0" fontId="65" fillId="0" borderId="51" xfId="0" applyFont="1" applyBorder="1">
      <alignment vertical="center"/>
    </xf>
    <xf numFmtId="0" fontId="65" fillId="0" borderId="52" xfId="0" applyFont="1" applyBorder="1">
      <alignment vertical="center"/>
    </xf>
    <xf numFmtId="0" fontId="65" fillId="0" borderId="52" xfId="0" applyFont="1" applyBorder="1" applyAlignment="1">
      <alignment horizontal="center" vertical="center"/>
    </xf>
    <xf numFmtId="0" fontId="65" fillId="0" borderId="62" xfId="0" applyFont="1" applyBorder="1" applyAlignment="1">
      <alignment horizontal="left" vertical="center"/>
    </xf>
    <xf numFmtId="0" fontId="65" fillId="0" borderId="54" xfId="0" applyFont="1" applyBorder="1">
      <alignment vertical="center"/>
    </xf>
    <xf numFmtId="0" fontId="65" fillId="0" borderId="38" xfId="0" applyFont="1" applyBorder="1">
      <alignment vertical="center"/>
    </xf>
    <xf numFmtId="0" fontId="54" fillId="0" borderId="62" xfId="0" applyFont="1" applyBorder="1" applyAlignment="1">
      <alignment vertical="center" wrapText="1"/>
    </xf>
    <xf numFmtId="0" fontId="54" fillId="16" borderId="0" xfId="0" applyFont="1" applyFill="1">
      <alignment vertical="center"/>
    </xf>
    <xf numFmtId="0" fontId="0" fillId="16" borderId="0" xfId="0" applyFill="1">
      <alignment vertical="center"/>
    </xf>
    <xf numFmtId="0" fontId="0" fillId="16" borderId="61" xfId="0" applyFill="1" applyBorder="1">
      <alignment vertical="center"/>
    </xf>
    <xf numFmtId="0" fontId="0" fillId="0" borderId="61" xfId="0" applyBorder="1" applyAlignment="1">
      <alignment horizontal="left" vertical="center" indent="1"/>
    </xf>
    <xf numFmtId="0" fontId="54" fillId="16" borderId="61" xfId="0" applyFont="1" applyFill="1" applyBorder="1">
      <alignment vertical="center"/>
    </xf>
    <xf numFmtId="0" fontId="54" fillId="0" borderId="61" xfId="0" applyFont="1" applyBorder="1" applyAlignment="1">
      <alignment horizontal="left" vertical="center" wrapText="1"/>
    </xf>
    <xf numFmtId="0" fontId="6" fillId="0" borderId="0" xfId="0" applyFont="1" applyAlignment="1">
      <alignment horizontal="centerContinuous" vertical="center"/>
    </xf>
    <xf numFmtId="0" fontId="54" fillId="0" borderId="41" xfId="0" applyFont="1" applyBorder="1" applyAlignment="1">
      <alignment vertical="center" wrapText="1"/>
    </xf>
    <xf numFmtId="0" fontId="65" fillId="0" borderId="0" xfId="0" applyFont="1" applyAlignment="1">
      <alignment vertical="center" wrapText="1"/>
    </xf>
    <xf numFmtId="0" fontId="57" fillId="0" borderId="54" xfId="0" applyFont="1" applyBorder="1">
      <alignment vertical="center"/>
    </xf>
    <xf numFmtId="0" fontId="57" fillId="0" borderId="2" xfId="0" applyFont="1" applyBorder="1" applyAlignment="1">
      <alignment horizontal="left" vertical="center"/>
    </xf>
    <xf numFmtId="0" fontId="18" fillId="0" borderId="0" xfId="0" applyFont="1" applyAlignment="1">
      <alignment horizontal="center" vertical="center"/>
    </xf>
    <xf numFmtId="0" fontId="18" fillId="0" borderId="0" xfId="0" applyFont="1" applyAlignment="1">
      <alignment horizontal="right" vertical="center"/>
    </xf>
    <xf numFmtId="0" fontId="60" fillId="0" borderId="143" xfId="0" applyFont="1" applyBorder="1">
      <alignment vertical="center"/>
    </xf>
    <xf numFmtId="0" fontId="60" fillId="0" borderId="144" xfId="0" applyFont="1" applyBorder="1">
      <alignment vertical="center"/>
    </xf>
    <xf numFmtId="0" fontId="54" fillId="0" borderId="144" xfId="0" applyFont="1" applyBorder="1" applyAlignment="1">
      <alignment horizontal="right" vertical="center"/>
    </xf>
    <xf numFmtId="0" fontId="57" fillId="0" borderId="144" xfId="0" applyFont="1" applyBorder="1">
      <alignment vertical="center"/>
    </xf>
    <xf numFmtId="0" fontId="0" fillId="0" borderId="144" xfId="0" applyBorder="1" applyAlignment="1">
      <alignment horizontal="right" vertical="center"/>
    </xf>
    <xf numFmtId="0" fontId="18" fillId="0" borderId="144" xfId="0" applyFont="1" applyBorder="1">
      <alignment vertical="center"/>
    </xf>
    <xf numFmtId="0" fontId="65" fillId="0" borderId="0" xfId="0" applyFont="1" applyAlignment="1">
      <alignment vertical="top" wrapText="1"/>
    </xf>
    <xf numFmtId="189" fontId="0" fillId="0" borderId="0" xfId="0" applyNumberFormat="1" applyAlignment="1">
      <alignment horizontal="right"/>
    </xf>
    <xf numFmtId="189" fontId="48" fillId="0" borderId="0" xfId="0" applyNumberFormat="1" applyFont="1" applyAlignment="1">
      <alignment horizontal="right"/>
    </xf>
    <xf numFmtId="0" fontId="44" fillId="13" borderId="0" xfId="0" applyFont="1" applyFill="1" applyAlignment="1">
      <alignment vertical="center" textRotation="255" wrapText="1"/>
    </xf>
    <xf numFmtId="185" fontId="21" fillId="15" borderId="29" xfId="0" applyNumberFormat="1" applyFont="1" applyFill="1" applyBorder="1">
      <alignment vertical="center"/>
    </xf>
    <xf numFmtId="185" fontId="53" fillId="0" borderId="155" xfId="0" applyNumberFormat="1" applyFont="1" applyBorder="1">
      <alignment vertical="center"/>
    </xf>
    <xf numFmtId="185" fontId="21" fillId="15" borderId="156" xfId="0" applyNumberFormat="1" applyFont="1" applyFill="1" applyBorder="1">
      <alignment vertical="center"/>
    </xf>
    <xf numFmtId="185" fontId="21" fillId="15" borderId="64" xfId="0" applyNumberFormat="1" applyFont="1" applyFill="1" applyBorder="1">
      <alignment vertical="center"/>
    </xf>
    <xf numFmtId="185" fontId="53" fillId="0" borderId="157" xfId="0" applyNumberFormat="1" applyFont="1" applyBorder="1">
      <alignment vertical="center"/>
    </xf>
    <xf numFmtId="185" fontId="53" fillId="0" borderId="158" xfId="0" applyNumberFormat="1" applyFont="1" applyBorder="1">
      <alignment vertical="center"/>
    </xf>
    <xf numFmtId="185" fontId="21" fillId="7" borderId="31" xfId="0" applyNumberFormat="1" applyFont="1" applyFill="1" applyBorder="1">
      <alignment vertical="center"/>
    </xf>
    <xf numFmtId="185" fontId="21" fillId="7" borderId="37" xfId="0" applyNumberFormat="1" applyFont="1" applyFill="1" applyBorder="1">
      <alignment vertical="center"/>
    </xf>
    <xf numFmtId="181" fontId="21" fillId="7" borderId="31" xfId="0" applyNumberFormat="1" applyFont="1" applyFill="1" applyBorder="1">
      <alignment vertical="center"/>
    </xf>
    <xf numFmtId="0" fontId="0" fillId="7" borderId="31" xfId="0" applyFill="1" applyBorder="1" applyAlignment="1">
      <alignment horizontal="center"/>
    </xf>
    <xf numFmtId="184" fontId="21" fillId="15" borderId="31" xfId="0" applyNumberFormat="1" applyFont="1" applyFill="1" applyBorder="1" applyAlignment="1">
      <alignment horizontal="center" vertical="center"/>
    </xf>
    <xf numFmtId="185" fontId="21" fillId="15" borderId="29" xfId="0" applyNumberFormat="1" applyFont="1" applyFill="1" applyBorder="1" applyAlignment="1">
      <alignment horizontal="right" vertical="center"/>
    </xf>
    <xf numFmtId="181" fontId="21" fillId="15" borderId="31" xfId="0" applyNumberFormat="1" applyFont="1" applyFill="1" applyBorder="1" applyAlignment="1">
      <alignment horizontal="center" vertical="center"/>
    </xf>
    <xf numFmtId="0" fontId="52" fillId="0" borderId="0" xfId="3" applyFont="1"/>
    <xf numFmtId="0" fontId="42" fillId="9" borderId="0" xfId="3" applyFont="1" applyFill="1"/>
    <xf numFmtId="0" fontId="50" fillId="0" borderId="0" xfId="3" applyFont="1"/>
    <xf numFmtId="189" fontId="3" fillId="0" borderId="0" xfId="3" applyNumberFormat="1" applyFont="1" applyProtection="1">
      <protection locked="0"/>
    </xf>
    <xf numFmtId="192" fontId="6" fillId="8" borderId="31" xfId="0" applyNumberFormat="1" applyFont="1" applyFill="1" applyBorder="1">
      <alignment vertical="center"/>
    </xf>
    <xf numFmtId="192" fontId="43" fillId="8" borderId="31" xfId="0" applyNumberFormat="1" applyFont="1" applyFill="1" applyBorder="1">
      <alignment vertical="center"/>
    </xf>
    <xf numFmtId="2" fontId="43" fillId="8" borderId="31" xfId="0" applyNumberFormat="1" applyFont="1" applyFill="1" applyBorder="1">
      <alignment vertical="center"/>
    </xf>
    <xf numFmtId="0" fontId="73" fillId="8" borderId="31" xfId="0" applyFont="1" applyFill="1" applyBorder="1">
      <alignment vertical="center"/>
    </xf>
    <xf numFmtId="192" fontId="73" fillId="8" borderId="31" xfId="0" applyNumberFormat="1" applyFont="1" applyFill="1" applyBorder="1">
      <alignment vertical="center"/>
    </xf>
    <xf numFmtId="193" fontId="6" fillId="0" borderId="31" xfId="0" applyNumberFormat="1" applyFont="1" applyBorder="1">
      <alignment vertical="center"/>
    </xf>
    <xf numFmtId="0" fontId="54" fillId="0" borderId="0" xfId="0" applyFont="1" applyAlignment="1"/>
    <xf numFmtId="49" fontId="54" fillId="0" borderId="149" xfId="0" applyNumberFormat="1" applyFont="1" applyBorder="1" applyAlignment="1">
      <alignment horizontal="center" vertical="center"/>
    </xf>
    <xf numFmtId="0" fontId="0" fillId="0" borderId="149" xfId="0" applyBorder="1" applyAlignment="1">
      <alignment vertical="center" wrapText="1"/>
    </xf>
    <xf numFmtId="0" fontId="0" fillId="0" borderId="0" xfId="0" applyAlignment="1">
      <alignment horizontal="center" vertical="center" textRotation="90"/>
    </xf>
    <xf numFmtId="0" fontId="24" fillId="0" borderId="0" xfId="0" applyFont="1" applyAlignment="1">
      <alignment horizontal="center" vertical="center"/>
    </xf>
    <xf numFmtId="0" fontId="0" fillId="0" borderId="0" xfId="0" applyAlignment="1">
      <alignment horizontal="center" vertical="center"/>
    </xf>
    <xf numFmtId="0" fontId="0" fillId="0" borderId="72" xfId="0" applyBorder="1" applyAlignment="1">
      <alignment horizontal="center" vertical="center" wrapText="1"/>
    </xf>
    <xf numFmtId="0" fontId="0" fillId="0" borderId="70" xfId="0" applyBorder="1" applyAlignment="1">
      <alignment horizontal="center" vertical="center" wrapText="1"/>
    </xf>
    <xf numFmtId="0" fontId="0" fillId="0" borderId="71" xfId="0" applyBorder="1" applyAlignment="1">
      <alignment horizontal="center" vertical="center" wrapText="1"/>
    </xf>
    <xf numFmtId="0" fontId="0" fillId="0" borderId="56" xfId="0" applyBorder="1" applyAlignment="1">
      <alignment horizontal="center" vertical="center" wrapText="1"/>
    </xf>
    <xf numFmtId="0" fontId="0" fillId="0" borderId="0" xfId="0" applyAlignment="1">
      <alignment horizontal="center" vertical="center" wrapText="1"/>
    </xf>
    <xf numFmtId="0" fontId="0" fillId="0" borderId="50" xfId="0" applyBorder="1" applyAlignment="1">
      <alignment horizontal="center" vertical="center" wrapText="1"/>
    </xf>
    <xf numFmtId="0" fontId="0" fillId="0" borderId="57" xfId="0" applyBorder="1" applyAlignment="1">
      <alignment horizontal="center" vertical="center" wrapText="1"/>
    </xf>
    <xf numFmtId="0" fontId="0" fillId="0" borderId="41" xfId="0" applyBorder="1" applyAlignment="1">
      <alignment horizontal="center" vertical="center" wrapText="1"/>
    </xf>
    <xf numFmtId="0" fontId="0" fillId="0" borderId="47" xfId="0" applyBorder="1" applyAlignment="1">
      <alignment horizontal="center" vertical="center" wrapText="1"/>
    </xf>
    <xf numFmtId="0" fontId="8"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27" fillId="0" borderId="0" xfId="0" applyFont="1" applyAlignment="1">
      <alignment horizontal="center" vertical="center"/>
    </xf>
    <xf numFmtId="0" fontId="0" fillId="0" borderId="29" xfId="0" applyBorder="1" applyAlignment="1">
      <alignment horizontal="center" vertical="center"/>
    </xf>
    <xf numFmtId="0" fontId="0" fillId="0" borderId="32" xfId="0" applyBorder="1" applyAlignment="1">
      <alignment horizontal="center" vertical="center"/>
    </xf>
    <xf numFmtId="0" fontId="0" fillId="0" borderId="64" xfId="0" applyBorder="1" applyAlignment="1">
      <alignment horizontal="center" vertical="center"/>
    </xf>
    <xf numFmtId="0" fontId="0" fillId="0" borderId="51" xfId="0" applyBorder="1" applyAlignment="1">
      <alignment horizontal="center" vertical="center" wrapText="1"/>
    </xf>
    <xf numFmtId="0" fontId="0" fillId="0" borderId="52" xfId="0" applyBorder="1" applyAlignment="1">
      <alignment horizontal="center" vertical="center"/>
    </xf>
    <xf numFmtId="0" fontId="0" fillId="0" borderId="62" xfId="0" applyBorder="1" applyAlignment="1">
      <alignment horizontal="center" vertical="center"/>
    </xf>
    <xf numFmtId="0" fontId="0" fillId="0" borderId="38" xfId="0" applyBorder="1" applyAlignment="1">
      <alignment horizontal="center" vertical="center"/>
    </xf>
    <xf numFmtId="0" fontId="0" fillId="0" borderId="2" xfId="0" applyBorder="1" applyAlignment="1">
      <alignment horizontal="center" vertical="center"/>
    </xf>
    <xf numFmtId="0" fontId="0" fillId="0" borderId="90" xfId="0" applyBorder="1" applyAlignment="1">
      <alignment horizontal="center" vertical="center"/>
    </xf>
    <xf numFmtId="0" fontId="3" fillId="0" borderId="95" xfId="0" applyFont="1" applyBorder="1" applyAlignment="1">
      <alignment horizontal="center" vertical="center"/>
    </xf>
    <xf numFmtId="0" fontId="3" fillId="0" borderId="96" xfId="0" applyFont="1" applyBorder="1" applyAlignment="1">
      <alignment horizontal="center" vertical="center"/>
    </xf>
    <xf numFmtId="0" fontId="3" fillId="0" borderId="97" xfId="0" applyFont="1" applyBorder="1" applyAlignment="1">
      <alignment horizontal="center" vertical="center"/>
    </xf>
    <xf numFmtId="0" fontId="3" fillId="0" borderId="98" xfId="0" applyFont="1" applyBorder="1" applyAlignment="1">
      <alignment horizontal="center" vertical="center"/>
    </xf>
    <xf numFmtId="0" fontId="3" fillId="0" borderId="99" xfId="0" applyFont="1" applyBorder="1" applyAlignment="1">
      <alignment horizontal="center" vertical="center"/>
    </xf>
    <xf numFmtId="0" fontId="3" fillId="0" borderId="100" xfId="0" applyFont="1" applyBorder="1" applyAlignment="1">
      <alignment horizontal="center" vertical="center"/>
    </xf>
    <xf numFmtId="0" fontId="0" fillId="0" borderId="0" xfId="0" applyAlignment="1">
      <alignment vertical="top" wrapText="1"/>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0" fillId="0" borderId="0" xfId="0" applyAlignment="1">
      <alignment horizontal="left" vertical="top" wrapText="1"/>
    </xf>
    <xf numFmtId="0" fontId="32" fillId="7" borderId="51" xfId="4" applyFont="1" applyFill="1" applyBorder="1" applyAlignment="1">
      <alignment horizontal="center" vertical="center" textRotation="255"/>
    </xf>
    <xf numFmtId="0" fontId="32" fillId="7" borderId="52" xfId="4" applyFont="1" applyFill="1" applyBorder="1" applyAlignment="1">
      <alignment horizontal="center" vertical="center" textRotation="255"/>
    </xf>
    <xf numFmtId="0" fontId="32" fillId="7" borderId="62" xfId="4" applyFont="1" applyFill="1" applyBorder="1" applyAlignment="1">
      <alignment horizontal="center" vertical="center" textRotation="255"/>
    </xf>
    <xf numFmtId="0" fontId="32" fillId="7" borderId="54" xfId="4" applyFont="1" applyFill="1" applyBorder="1" applyAlignment="1">
      <alignment horizontal="center" vertical="center" textRotation="255"/>
    </xf>
    <xf numFmtId="0" fontId="32" fillId="7" borderId="0" xfId="4" applyFont="1" applyFill="1" applyAlignment="1">
      <alignment horizontal="center" vertical="center" textRotation="255"/>
    </xf>
    <xf numFmtId="0" fontId="32" fillId="7" borderId="61" xfId="4" applyFont="1" applyFill="1" applyBorder="1" applyAlignment="1">
      <alignment horizontal="center" vertical="center" textRotation="255"/>
    </xf>
    <xf numFmtId="0" fontId="32" fillId="7" borderId="38" xfId="4" applyFont="1" applyFill="1" applyBorder="1" applyAlignment="1">
      <alignment horizontal="center" vertical="center" textRotation="255"/>
    </xf>
    <xf numFmtId="0" fontId="32" fillId="7" borderId="2" xfId="4" applyFont="1" applyFill="1" applyBorder="1" applyAlignment="1">
      <alignment horizontal="center" vertical="center" textRotation="255"/>
    </xf>
    <xf numFmtId="0" fontId="32" fillId="7" borderId="90" xfId="4" applyFont="1" applyFill="1" applyBorder="1" applyAlignment="1">
      <alignment horizontal="center" vertical="center" textRotation="255"/>
    </xf>
    <xf numFmtId="0" fontId="31" fillId="0" borderId="0" xfId="4" applyFont="1" applyAlignment="1">
      <alignment horizontal="center" vertical="center"/>
    </xf>
    <xf numFmtId="0" fontId="15" fillId="0" borderId="0" xfId="4" applyFont="1" applyAlignment="1">
      <alignment horizontal="left" vertical="center" wrapText="1"/>
    </xf>
    <xf numFmtId="0" fontId="31" fillId="0" borderId="0" xfId="4" applyFont="1" applyAlignment="1">
      <alignment horizontal="left" vertical="center"/>
    </xf>
    <xf numFmtId="0" fontId="32" fillId="15" borderId="101" xfId="4" applyFont="1" applyFill="1" applyBorder="1" applyAlignment="1">
      <alignment horizontal="center" vertical="center"/>
    </xf>
    <xf numFmtId="0" fontId="32" fillId="15" borderId="29" xfId="4" applyFont="1" applyFill="1" applyBorder="1" applyAlignment="1">
      <alignment horizontal="center" vertical="center" shrinkToFit="1"/>
    </xf>
    <xf numFmtId="0" fontId="32" fillId="15" borderId="32" xfId="4" applyFont="1" applyFill="1" applyBorder="1" applyAlignment="1">
      <alignment horizontal="center" vertical="center" shrinkToFit="1"/>
    </xf>
    <xf numFmtId="0" fontId="32" fillId="15" borderId="64" xfId="4" applyFont="1" applyFill="1" applyBorder="1" applyAlignment="1">
      <alignment horizontal="center" vertical="center" shrinkToFit="1"/>
    </xf>
    <xf numFmtId="0" fontId="32" fillId="15" borderId="31" xfId="4" applyFont="1" applyFill="1" applyBorder="1" applyAlignment="1">
      <alignment horizontal="center" vertical="center"/>
    </xf>
    <xf numFmtId="0" fontId="32" fillId="15" borderId="51" xfId="4" applyFont="1" applyFill="1" applyBorder="1" applyAlignment="1">
      <alignment horizontal="left" vertical="top"/>
    </xf>
    <xf numFmtId="0" fontId="32" fillId="15" borderId="52" xfId="4" applyFont="1" applyFill="1" applyBorder="1" applyAlignment="1">
      <alignment horizontal="left" vertical="top"/>
    </xf>
    <xf numFmtId="0" fontId="32" fillId="15" borderId="62" xfId="4" applyFont="1" applyFill="1" applyBorder="1" applyAlignment="1">
      <alignment horizontal="left" vertical="top"/>
    </xf>
    <xf numFmtId="0" fontId="32" fillId="15" borderId="54" xfId="4" applyFont="1" applyFill="1" applyBorder="1" applyAlignment="1">
      <alignment horizontal="left" vertical="top"/>
    </xf>
    <xf numFmtId="0" fontId="32" fillId="15" borderId="0" xfId="4" applyFont="1" applyFill="1" applyAlignment="1">
      <alignment horizontal="left" vertical="top"/>
    </xf>
    <xf numFmtId="0" fontId="32" fillId="15" borderId="61" xfId="4" applyFont="1" applyFill="1" applyBorder="1" applyAlignment="1">
      <alignment horizontal="left" vertical="top"/>
    </xf>
    <xf numFmtId="0" fontId="32" fillId="15" borderId="38" xfId="4" applyFont="1" applyFill="1" applyBorder="1" applyAlignment="1">
      <alignment horizontal="left" vertical="top"/>
    </xf>
    <xf numFmtId="0" fontId="32" fillId="15" borderId="2" xfId="4" applyFont="1" applyFill="1" applyBorder="1" applyAlignment="1">
      <alignment horizontal="left" vertical="top"/>
    </xf>
    <xf numFmtId="0" fontId="32" fillId="15" borderId="90" xfId="4" applyFont="1" applyFill="1" applyBorder="1" applyAlignment="1">
      <alignment horizontal="left" vertical="top"/>
    </xf>
    <xf numFmtId="0" fontId="32" fillId="15" borderId="31" xfId="4" applyFont="1" applyFill="1" applyBorder="1" applyAlignment="1">
      <alignment horizontal="left" vertical="top" wrapText="1"/>
    </xf>
    <xf numFmtId="0" fontId="32" fillId="15" borderId="31" xfId="4" applyFont="1" applyFill="1" applyBorder="1" applyAlignment="1">
      <alignment horizontal="left" vertical="top"/>
    </xf>
    <xf numFmtId="0" fontId="32" fillId="7" borderId="31" xfId="4" applyFont="1" applyFill="1" applyBorder="1" applyAlignment="1">
      <alignment horizontal="center" vertical="center" textRotation="255"/>
    </xf>
    <xf numFmtId="0" fontId="32" fillId="15" borderId="51" xfId="4" applyFont="1" applyFill="1" applyBorder="1" applyAlignment="1">
      <alignment horizontal="left" vertical="top" wrapText="1"/>
    </xf>
    <xf numFmtId="0" fontId="32" fillId="15" borderId="52" xfId="4" applyFont="1" applyFill="1" applyBorder="1" applyAlignment="1">
      <alignment horizontal="left" vertical="top" wrapText="1"/>
    </xf>
    <xf numFmtId="0" fontId="32" fillId="15" borderId="62" xfId="4" applyFont="1" applyFill="1" applyBorder="1" applyAlignment="1">
      <alignment horizontal="left" vertical="top" wrapText="1"/>
    </xf>
    <xf numFmtId="0" fontId="32" fillId="15" borderId="54" xfId="4" applyFont="1" applyFill="1" applyBorder="1" applyAlignment="1">
      <alignment horizontal="left" vertical="top" wrapText="1"/>
    </xf>
    <xf numFmtId="0" fontId="32" fillId="15" borderId="0" xfId="4" applyFont="1" applyFill="1" applyAlignment="1">
      <alignment horizontal="left" vertical="top" wrapText="1"/>
    </xf>
    <xf numFmtId="0" fontId="32" fillId="15" borderId="61" xfId="4" applyFont="1" applyFill="1" applyBorder="1" applyAlignment="1">
      <alignment horizontal="left" vertical="top" wrapText="1"/>
    </xf>
    <xf numFmtId="0" fontId="32" fillId="15" borderId="38" xfId="4" applyFont="1" applyFill="1" applyBorder="1" applyAlignment="1">
      <alignment horizontal="left" vertical="top" wrapText="1"/>
    </xf>
    <xf numFmtId="0" fontId="32" fillId="15" borderId="2" xfId="4" applyFont="1" applyFill="1" applyBorder="1" applyAlignment="1">
      <alignment horizontal="left" vertical="top" wrapText="1"/>
    </xf>
    <xf numFmtId="0" fontId="32" fillId="15" borderId="90" xfId="4" applyFont="1" applyFill="1" applyBorder="1" applyAlignment="1">
      <alignment horizontal="left" vertical="top" wrapText="1"/>
    </xf>
    <xf numFmtId="0" fontId="32" fillId="7" borderId="51" xfId="4" applyFont="1" applyFill="1" applyBorder="1" applyAlignment="1">
      <alignment horizontal="center" vertical="center" textRotation="255" wrapText="1"/>
    </xf>
    <xf numFmtId="0" fontId="32" fillId="7" borderId="52" xfId="4" applyFont="1" applyFill="1" applyBorder="1" applyAlignment="1">
      <alignment horizontal="center" vertical="center" textRotation="255" wrapText="1"/>
    </xf>
    <xf numFmtId="0" fontId="32" fillId="7" borderId="62" xfId="4" applyFont="1" applyFill="1" applyBorder="1" applyAlignment="1">
      <alignment horizontal="center" vertical="center" textRotation="255" wrapText="1"/>
    </xf>
    <xf numFmtId="0" fontId="32" fillId="7" borderId="54" xfId="4" applyFont="1" applyFill="1" applyBorder="1" applyAlignment="1">
      <alignment horizontal="center" vertical="center" textRotation="255" wrapText="1"/>
    </xf>
    <xf numFmtId="0" fontId="32" fillId="7" borderId="0" xfId="4" applyFont="1" applyFill="1" applyAlignment="1">
      <alignment horizontal="center" vertical="center" textRotation="255" wrapText="1"/>
    </xf>
    <xf numFmtId="0" fontId="32" fillId="7" borderId="61" xfId="4" applyFont="1" applyFill="1" applyBorder="1" applyAlignment="1">
      <alignment horizontal="center" vertical="center" textRotation="255" wrapText="1"/>
    </xf>
    <xf numFmtId="0" fontId="32" fillId="7" borderId="38" xfId="4" applyFont="1" applyFill="1" applyBorder="1" applyAlignment="1">
      <alignment horizontal="center" vertical="center" textRotation="255" wrapText="1"/>
    </xf>
    <xf numFmtId="0" fontId="32" fillId="7" borderId="2" xfId="4" applyFont="1" applyFill="1" applyBorder="1" applyAlignment="1">
      <alignment horizontal="center" vertical="center" textRotation="255" wrapText="1"/>
    </xf>
    <xf numFmtId="0" fontId="32" fillId="7" borderId="90" xfId="4" applyFont="1" applyFill="1" applyBorder="1" applyAlignment="1">
      <alignment horizontal="center" vertical="center" textRotation="255" wrapText="1"/>
    </xf>
    <xf numFmtId="0" fontId="32" fillId="17" borderId="51" xfId="4" applyFont="1" applyFill="1" applyBorder="1" applyAlignment="1">
      <alignment horizontal="center" vertical="center" textRotation="255"/>
    </xf>
    <xf numFmtId="0" fontId="32" fillId="17" borderId="52" xfId="4" applyFont="1" applyFill="1" applyBorder="1" applyAlignment="1">
      <alignment horizontal="center" vertical="center" textRotation="255"/>
    </xf>
    <xf numFmtId="0" fontId="32" fillId="17" borderId="62" xfId="4" applyFont="1" applyFill="1" applyBorder="1" applyAlignment="1">
      <alignment horizontal="center" vertical="center" textRotation="255"/>
    </xf>
    <xf numFmtId="0" fontId="32" fillId="17" borderId="54" xfId="4" applyFont="1" applyFill="1" applyBorder="1" applyAlignment="1">
      <alignment horizontal="center" vertical="center" textRotation="255"/>
    </xf>
    <xf numFmtId="0" fontId="32" fillId="17" borderId="0" xfId="4" applyFont="1" applyFill="1" applyAlignment="1">
      <alignment horizontal="center" vertical="center" textRotation="255"/>
    </xf>
    <xf numFmtId="0" fontId="32" fillId="17" borderId="61" xfId="4" applyFont="1" applyFill="1" applyBorder="1" applyAlignment="1">
      <alignment horizontal="center" vertical="center" textRotation="255"/>
    </xf>
    <xf numFmtId="0" fontId="32" fillId="17" borderId="38" xfId="4" applyFont="1" applyFill="1" applyBorder="1" applyAlignment="1">
      <alignment horizontal="center" vertical="center" textRotation="255"/>
    </xf>
    <xf numFmtId="0" fontId="32" fillId="17" borderId="2" xfId="4" applyFont="1" applyFill="1" applyBorder="1" applyAlignment="1">
      <alignment horizontal="center" vertical="center" textRotation="255"/>
    </xf>
    <xf numFmtId="0" fontId="32" fillId="17" borderId="90" xfId="4" applyFont="1" applyFill="1" applyBorder="1" applyAlignment="1">
      <alignment horizontal="center" vertical="center" textRotation="255"/>
    </xf>
    <xf numFmtId="0" fontId="32" fillId="15" borderId="31" xfId="4" applyFont="1" applyFill="1" applyBorder="1" applyAlignment="1">
      <alignment horizontal="center" vertical="top" wrapText="1"/>
    </xf>
    <xf numFmtId="0" fontId="32" fillId="15" borderId="31" xfId="4" applyFont="1" applyFill="1" applyBorder="1" applyAlignment="1">
      <alignment horizontal="left" vertical="center"/>
    </xf>
    <xf numFmtId="0" fontId="15" fillId="0" borderId="102" xfId="0" applyFont="1" applyBorder="1" applyAlignment="1">
      <alignment horizontal="center" vertical="center" wrapText="1"/>
    </xf>
    <xf numFmtId="0" fontId="15" fillId="0" borderId="103" xfId="0" applyFont="1" applyBorder="1" applyAlignment="1">
      <alignment horizontal="center" vertical="center" wrapText="1"/>
    </xf>
    <xf numFmtId="0" fontId="15" fillId="0" borderId="104" xfId="0" applyFont="1" applyBorder="1" applyAlignment="1">
      <alignment horizontal="center" vertical="center" wrapText="1"/>
    </xf>
    <xf numFmtId="0" fontId="15" fillId="0" borderId="105"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06" xfId="0" applyFont="1" applyBorder="1" applyAlignment="1">
      <alignment horizontal="center" vertical="center" wrapText="1"/>
    </xf>
    <xf numFmtId="0" fontId="15" fillId="0" borderId="90" xfId="0" applyFont="1" applyBorder="1" applyAlignment="1">
      <alignment horizontal="center" vertical="center" wrapText="1"/>
    </xf>
    <xf numFmtId="0" fontId="15" fillId="0" borderId="105" xfId="0" applyFont="1" applyBorder="1" applyAlignment="1">
      <alignment horizontal="left" vertical="center" wrapText="1"/>
    </xf>
    <xf numFmtId="0" fontId="15" fillId="0" borderId="70" xfId="0" applyFont="1" applyBorder="1" applyAlignment="1">
      <alignment horizontal="left" vertical="center" wrapText="1"/>
    </xf>
    <xf numFmtId="0" fontId="15" fillId="0" borderId="106" xfId="0" applyFont="1" applyBorder="1" applyAlignment="1">
      <alignment horizontal="left" vertical="center" wrapText="1"/>
    </xf>
    <xf numFmtId="0" fontId="15" fillId="0" borderId="38" xfId="0" applyFont="1" applyBorder="1" applyAlignment="1">
      <alignment horizontal="left" vertical="center" wrapText="1"/>
    </xf>
    <xf numFmtId="0" fontId="15" fillId="0" borderId="2" xfId="0" applyFont="1" applyBorder="1" applyAlignment="1">
      <alignment horizontal="left" vertical="center" wrapText="1"/>
    </xf>
    <xf numFmtId="0" fontId="15" fillId="0" borderId="90" xfId="0" applyFont="1" applyBorder="1" applyAlignment="1">
      <alignment horizontal="left" vertical="center" wrapText="1"/>
    </xf>
    <xf numFmtId="0" fontId="15" fillId="0" borderId="36" xfId="0" applyFont="1" applyBorder="1" applyAlignment="1">
      <alignment vertical="center" wrapText="1"/>
    </xf>
    <xf numFmtId="0" fontId="15" fillId="0" borderId="35" xfId="0" applyFont="1" applyBorder="1" applyAlignment="1">
      <alignment vertical="center" wrapText="1"/>
    </xf>
    <xf numFmtId="0" fontId="15" fillId="0" borderId="37" xfId="0" applyFont="1" applyBorder="1" applyAlignment="1">
      <alignment vertical="center" wrapText="1"/>
    </xf>
    <xf numFmtId="0" fontId="15" fillId="0" borderId="54" xfId="0" applyFont="1" applyBorder="1" applyAlignment="1">
      <alignment vertical="center" wrapText="1"/>
    </xf>
    <xf numFmtId="0" fontId="15" fillId="0" borderId="38" xfId="0" applyFont="1" applyBorder="1" applyAlignment="1">
      <alignment vertical="center" wrapText="1"/>
    </xf>
    <xf numFmtId="0" fontId="17" fillId="0" borderId="36" xfId="0" applyFont="1" applyBorder="1" applyAlignment="1">
      <alignment vertical="center" wrapText="1"/>
    </xf>
    <xf numFmtId="0" fontId="17" fillId="0" borderId="35" xfId="0" applyFont="1" applyBorder="1" applyAlignment="1">
      <alignment vertical="center" wrapText="1"/>
    </xf>
    <xf numFmtId="0" fontId="17" fillId="0" borderId="37" xfId="0" applyFont="1" applyBorder="1" applyAlignment="1">
      <alignment vertical="center" wrapText="1"/>
    </xf>
    <xf numFmtId="0" fontId="15" fillId="0" borderId="61" xfId="0" applyFont="1" applyBorder="1" applyAlignment="1">
      <alignment vertical="center" wrapText="1"/>
    </xf>
    <xf numFmtId="0" fontId="15" fillId="0" borderId="90" xfId="0" applyFont="1" applyBorder="1" applyAlignment="1">
      <alignment vertical="center" wrapText="1"/>
    </xf>
    <xf numFmtId="0" fontId="15" fillId="0" borderId="71"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wrapText="1"/>
    </xf>
    <xf numFmtId="0" fontId="15" fillId="0" borderId="35"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0" xfId="0" applyFont="1" applyAlignment="1">
      <alignment vertical="center" wrapText="1"/>
    </xf>
    <xf numFmtId="0" fontId="15" fillId="0" borderId="2" xfId="0" applyFont="1" applyBorder="1" applyAlignment="1">
      <alignment vertical="center" wrapText="1"/>
    </xf>
    <xf numFmtId="178" fontId="18" fillId="0" borderId="41" xfId="0" applyNumberFormat="1" applyFont="1" applyBorder="1" applyAlignment="1">
      <alignment horizontal="center" vertical="center"/>
    </xf>
    <xf numFmtId="178" fontId="18" fillId="0" borderId="47" xfId="0" applyNumberFormat="1" applyFont="1" applyBorder="1" applyAlignment="1">
      <alignment horizontal="center" vertical="center"/>
    </xf>
    <xf numFmtId="0" fontId="15" fillId="0" borderId="51" xfId="0" applyFont="1" applyBorder="1" applyAlignment="1">
      <alignment horizontal="center" vertical="center" wrapText="1"/>
    </xf>
    <xf numFmtId="0" fontId="15" fillId="0" borderId="54" xfId="0" applyFont="1" applyBorder="1" applyAlignment="1">
      <alignment horizontal="center" vertical="center" wrapText="1"/>
    </xf>
    <xf numFmtId="0" fontId="17" fillId="0" borderId="50" xfId="0" applyFont="1" applyBorder="1" applyAlignment="1">
      <alignment vertical="center" wrapText="1"/>
    </xf>
    <xf numFmtId="0" fontId="17" fillId="0" borderId="60" xfId="0" applyFont="1" applyBorder="1" applyAlignment="1">
      <alignment vertical="center" wrapText="1"/>
    </xf>
    <xf numFmtId="178" fontId="18" fillId="0" borderId="29" xfId="0" applyNumberFormat="1" applyFont="1" applyBorder="1" applyAlignment="1">
      <alignment horizontal="center" vertical="center"/>
    </xf>
    <xf numFmtId="178" fontId="18" fillId="0" borderId="32" xfId="0" applyNumberFormat="1" applyFont="1" applyBorder="1" applyAlignment="1">
      <alignment horizontal="center" vertical="center"/>
    </xf>
    <xf numFmtId="178" fontId="18" fillId="0" borderId="64" xfId="0" applyNumberFormat="1" applyFont="1" applyBorder="1" applyAlignment="1">
      <alignment horizontal="center" vertical="center"/>
    </xf>
    <xf numFmtId="178" fontId="18" fillId="0" borderId="65" xfId="0" applyNumberFormat="1" applyFont="1" applyBorder="1" applyAlignment="1">
      <alignment horizontal="center" vertical="center"/>
    </xf>
    <xf numFmtId="0" fontId="17" fillId="0" borderId="44" xfId="0" applyFont="1" applyBorder="1" applyAlignment="1">
      <alignment vertical="center" wrapText="1"/>
    </xf>
    <xf numFmtId="0" fontId="17" fillId="0" borderId="107" xfId="0" applyFont="1" applyBorder="1" applyAlignment="1">
      <alignment vertical="center" wrapText="1"/>
    </xf>
    <xf numFmtId="0" fontId="17" fillId="0" borderId="40" xfId="0" applyFont="1" applyBorder="1" applyAlignment="1">
      <alignment vertical="center" wrapText="1"/>
    </xf>
    <xf numFmtId="0" fontId="15" fillId="0" borderId="29" xfId="0" applyFont="1" applyBorder="1" applyAlignment="1">
      <alignment vertical="center" wrapText="1"/>
    </xf>
    <xf numFmtId="0" fontId="0" fillId="0" borderId="32" xfId="0" applyBorder="1" applyAlignment="1">
      <alignment vertical="center" wrapText="1"/>
    </xf>
    <xf numFmtId="0" fontId="0" fillId="0" borderId="64" xfId="0" applyBorder="1" applyAlignment="1">
      <alignment vertical="center" wrapText="1"/>
    </xf>
    <xf numFmtId="0" fontId="15" fillId="0" borderId="58" xfId="0" applyFont="1" applyBorder="1" applyAlignment="1">
      <alignment horizontal="center" vertical="center" wrapText="1"/>
    </xf>
    <xf numFmtId="0" fontId="0" fillId="0" borderId="62" xfId="0" applyBorder="1" applyAlignment="1">
      <alignment horizontal="center" vertical="center" wrapText="1"/>
    </xf>
    <xf numFmtId="0" fontId="0" fillId="0" borderId="61" xfId="0" applyBorder="1" applyAlignment="1">
      <alignment horizontal="center" vertical="center" wrapText="1"/>
    </xf>
    <xf numFmtId="0" fontId="0" fillId="0" borderId="59" xfId="0" applyBorder="1" applyAlignment="1">
      <alignment horizontal="center" vertical="center" wrapText="1"/>
    </xf>
    <xf numFmtId="0" fontId="0" fillId="0" borderId="90" xfId="0" applyBorder="1" applyAlignment="1">
      <alignment horizontal="center" vertical="center" wrapText="1"/>
    </xf>
    <xf numFmtId="0" fontId="15" fillId="0" borderId="109" xfId="0" applyFont="1" applyBorder="1" applyAlignment="1">
      <alignment horizontal="center" vertical="center"/>
    </xf>
    <xf numFmtId="0" fontId="15" fillId="0" borderId="107" xfId="0" applyFont="1" applyBorder="1" applyAlignment="1">
      <alignment horizontal="center" vertical="center"/>
    </xf>
    <xf numFmtId="0" fontId="15" fillId="0" borderId="40" xfId="0" applyFont="1" applyBorder="1" applyAlignment="1">
      <alignment horizontal="center" vertical="center"/>
    </xf>
    <xf numFmtId="0" fontId="15" fillId="0" borderId="58" xfId="0" applyFont="1" applyBorder="1" applyAlignment="1">
      <alignment horizontal="center" vertical="center"/>
    </xf>
    <xf numFmtId="0" fontId="15" fillId="0" borderId="52" xfId="0" applyFont="1" applyBorder="1" applyAlignment="1">
      <alignment horizontal="center" vertical="center"/>
    </xf>
    <xf numFmtId="0" fontId="15" fillId="0" borderId="56" xfId="0" applyFont="1" applyBorder="1" applyAlignment="1">
      <alignment horizontal="center" vertical="center"/>
    </xf>
    <xf numFmtId="0" fontId="15" fillId="0" borderId="0" xfId="0" applyFont="1" applyAlignment="1">
      <alignment horizontal="center" vertical="center"/>
    </xf>
    <xf numFmtId="0" fontId="15" fillId="0" borderId="59" xfId="0" applyFont="1" applyBorder="1" applyAlignment="1">
      <alignment horizontal="center" vertical="center"/>
    </xf>
    <xf numFmtId="0" fontId="15" fillId="0" borderId="2" xfId="0" applyFont="1" applyBorder="1" applyAlignment="1">
      <alignment horizontal="center" vertical="center"/>
    </xf>
    <xf numFmtId="0" fontId="15" fillId="0" borderId="51" xfId="0" applyFont="1" applyBorder="1" applyAlignment="1">
      <alignment horizontal="center" vertical="center"/>
    </xf>
    <xf numFmtId="0" fontId="15" fillId="0" borderId="54" xfId="0" applyFont="1" applyBorder="1" applyAlignment="1">
      <alignment horizontal="center" vertical="center"/>
    </xf>
    <xf numFmtId="0" fontId="15" fillId="0" borderId="38"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44" xfId="0" applyFont="1" applyBorder="1" applyAlignment="1">
      <alignment horizontal="left" vertical="center" wrapText="1"/>
    </xf>
    <xf numFmtId="0" fontId="15" fillId="0" borderId="107" xfId="0" applyFont="1" applyBorder="1" applyAlignment="1">
      <alignment horizontal="left" vertical="center" wrapText="1"/>
    </xf>
    <xf numFmtId="0" fontId="15" fillId="0" borderId="40" xfId="0" applyFont="1" applyBorder="1" applyAlignment="1">
      <alignment horizontal="left" vertical="center" wrapText="1"/>
    </xf>
    <xf numFmtId="0" fontId="15" fillId="0" borderId="32" xfId="0" applyFont="1" applyBorder="1" applyAlignment="1">
      <alignment vertical="center" wrapText="1"/>
    </xf>
    <xf numFmtId="0" fontId="15" fillId="0" borderId="108" xfId="0" applyFont="1" applyBorder="1">
      <alignment vertical="center"/>
    </xf>
    <xf numFmtId="0" fontId="15" fillId="0" borderId="33" xfId="0" applyFont="1" applyBorder="1">
      <alignment vertical="center"/>
    </xf>
    <xf numFmtId="0" fontId="17" fillId="0" borderId="38" xfId="0" applyFont="1" applyBorder="1" applyAlignment="1">
      <alignment vertical="center" wrapText="1"/>
    </xf>
    <xf numFmtId="0" fontId="17" fillId="0" borderId="2" xfId="0" applyFont="1" applyBorder="1" applyAlignment="1">
      <alignment vertical="center" wrapText="1"/>
    </xf>
    <xf numFmtId="0" fontId="17" fillId="0" borderId="90" xfId="0" applyFont="1" applyBorder="1" applyAlignment="1">
      <alignment vertical="center" wrapText="1"/>
    </xf>
    <xf numFmtId="0" fontId="15" fillId="0" borderId="62"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61"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90" xfId="0" applyFont="1" applyBorder="1" applyAlignment="1">
      <alignment horizontal="center" vertical="center" wrapText="1"/>
    </xf>
    <xf numFmtId="178" fontId="18" fillId="0" borderId="110" xfId="0" applyNumberFormat="1" applyFont="1" applyBorder="1">
      <alignment vertical="center"/>
    </xf>
    <xf numFmtId="178" fontId="18" fillId="0" borderId="111" xfId="0" applyNumberFormat="1" applyFont="1" applyBorder="1">
      <alignment vertical="center"/>
    </xf>
    <xf numFmtId="178" fontId="18" fillId="0" borderId="112" xfId="0" applyNumberFormat="1" applyFont="1" applyBorder="1">
      <alignment vertical="center"/>
    </xf>
    <xf numFmtId="0" fontId="15" fillId="0" borderId="61" xfId="0" applyFont="1" applyBorder="1" applyAlignment="1">
      <alignment horizontal="center" vertical="center"/>
    </xf>
    <xf numFmtId="178" fontId="19" fillId="0" borderId="29" xfId="0" applyNumberFormat="1" applyFont="1" applyBorder="1" applyAlignment="1">
      <alignment horizontal="center" vertical="center"/>
    </xf>
    <xf numFmtId="178" fontId="19" fillId="0" borderId="32" xfId="0" applyNumberFormat="1" applyFont="1" applyBorder="1" applyAlignment="1">
      <alignment horizontal="center" vertical="center"/>
    </xf>
    <xf numFmtId="178" fontId="19" fillId="0" borderId="64" xfId="0" applyNumberFormat="1" applyFont="1" applyBorder="1" applyAlignment="1">
      <alignment horizontal="center" vertical="center"/>
    </xf>
    <xf numFmtId="0" fontId="15" fillId="0" borderId="38" xfId="0" applyFont="1" applyBorder="1">
      <alignment vertical="center"/>
    </xf>
    <xf numFmtId="0" fontId="15" fillId="0" borderId="2" xfId="0" applyFont="1" applyBorder="1">
      <alignment vertical="center"/>
    </xf>
    <xf numFmtId="0" fontId="15" fillId="0" borderId="90" xfId="0" applyFont="1" applyBorder="1">
      <alignment vertical="center"/>
    </xf>
    <xf numFmtId="0" fontId="15" fillId="0" borderId="113" xfId="0" applyFont="1" applyBorder="1" applyAlignment="1">
      <alignment horizontal="center" vertical="center"/>
    </xf>
    <xf numFmtId="0" fontId="15" fillId="0" borderId="114" xfId="0" applyFont="1" applyBorder="1" applyAlignment="1">
      <alignment horizontal="center" vertical="center"/>
    </xf>
    <xf numFmtId="0" fontId="17" fillId="0" borderId="55" xfId="0" applyFont="1" applyBorder="1">
      <alignment vertical="center"/>
    </xf>
    <xf numFmtId="0" fontId="17" fillId="0" borderId="41" xfId="0" applyFont="1" applyBorder="1">
      <alignment vertical="center"/>
    </xf>
    <xf numFmtId="0" fontId="17" fillId="0" borderId="63" xfId="0" applyFont="1" applyBorder="1">
      <alignment vertical="center"/>
    </xf>
    <xf numFmtId="0" fontId="0" fillId="0" borderId="62" xfId="0" applyBorder="1">
      <alignment vertical="center"/>
    </xf>
    <xf numFmtId="0" fontId="0" fillId="0" borderId="56" xfId="0" applyBorder="1">
      <alignment vertical="center"/>
    </xf>
    <xf numFmtId="0" fontId="0" fillId="0" borderId="61" xfId="0" applyBorder="1">
      <alignment vertical="center"/>
    </xf>
    <xf numFmtId="0" fontId="0" fillId="0" borderId="59" xfId="0" applyBorder="1">
      <alignment vertical="center"/>
    </xf>
    <xf numFmtId="0" fontId="0" fillId="0" borderId="90" xfId="0" applyBorder="1">
      <alignment vertical="center"/>
    </xf>
    <xf numFmtId="0" fontId="15" fillId="0" borderId="64" xfId="0" applyFont="1" applyBorder="1" applyAlignment="1">
      <alignment vertical="center" wrapText="1"/>
    </xf>
    <xf numFmtId="0" fontId="11" fillId="2" borderId="58" xfId="2" applyFont="1" applyFill="1" applyBorder="1" applyAlignment="1" applyProtection="1">
      <alignment horizontal="center" vertical="center" textRotation="255"/>
      <protection locked="0"/>
    </xf>
    <xf numFmtId="0" fontId="0" fillId="0" borderId="52" xfId="0" applyBorder="1">
      <alignment vertical="center"/>
    </xf>
    <xf numFmtId="0" fontId="0" fillId="0" borderId="0" xfId="0">
      <alignment vertical="center"/>
    </xf>
    <xf numFmtId="0" fontId="0" fillId="0" borderId="57" xfId="0" applyBorder="1">
      <alignment vertical="center"/>
    </xf>
    <xf numFmtId="0" fontId="0" fillId="0" borderId="41" xfId="0" applyBorder="1">
      <alignment vertical="center"/>
    </xf>
    <xf numFmtId="0" fontId="0" fillId="0" borderId="63" xfId="0" applyBorder="1">
      <alignment vertical="center"/>
    </xf>
    <xf numFmtId="0" fontId="1" fillId="2" borderId="108" xfId="3" applyFill="1" applyBorder="1" applyAlignment="1">
      <alignment horizontal="center" vertical="center"/>
    </xf>
    <xf numFmtId="0" fontId="1" fillId="2" borderId="33" xfId="3" applyFill="1" applyBorder="1" applyAlignment="1">
      <alignment horizontal="center" vertical="center"/>
    </xf>
    <xf numFmtId="0" fontId="1" fillId="2" borderId="26" xfId="3" applyFill="1" applyBorder="1" applyAlignment="1">
      <alignment horizontal="center" vertical="center"/>
    </xf>
    <xf numFmtId="0" fontId="1" fillId="2" borderId="57" xfId="3" applyFill="1" applyBorder="1" applyAlignment="1">
      <alignment horizontal="center" vertical="center"/>
    </xf>
    <xf numFmtId="0" fontId="1" fillId="2" borderId="41" xfId="3" applyFill="1" applyBorder="1" applyAlignment="1">
      <alignment horizontal="center" vertical="center"/>
    </xf>
    <xf numFmtId="0" fontId="1" fillId="2" borderId="47" xfId="3" applyFill="1" applyBorder="1" applyAlignment="1">
      <alignment horizontal="center" vertical="center"/>
    </xf>
    <xf numFmtId="0" fontId="11" fillId="2" borderId="117" xfId="2" applyFont="1" applyFill="1" applyBorder="1" applyAlignment="1" applyProtection="1">
      <alignment horizontal="center" vertical="center" textRotation="255"/>
      <protection locked="0"/>
    </xf>
    <xf numFmtId="0" fontId="11" fillId="2" borderId="126" xfId="2" applyFont="1" applyFill="1" applyBorder="1" applyAlignment="1" applyProtection="1">
      <alignment horizontal="center" vertical="center" textRotation="255"/>
      <protection locked="0"/>
    </xf>
    <xf numFmtId="0" fontId="11" fillId="2" borderId="118" xfId="2" applyFont="1" applyFill="1" applyBorder="1" applyAlignment="1" applyProtection="1">
      <alignment horizontal="center" vertical="center" textRotation="255"/>
      <protection locked="0"/>
    </xf>
    <xf numFmtId="0" fontId="11" fillId="2" borderId="119" xfId="2" applyFont="1" applyFill="1" applyBorder="1" applyAlignment="1" applyProtection="1">
      <alignment horizontal="center" vertical="center" textRotation="255"/>
      <protection locked="0"/>
    </xf>
    <xf numFmtId="0" fontId="11" fillId="2" borderId="121" xfId="2" applyFont="1" applyFill="1" applyBorder="1" applyAlignment="1" applyProtection="1">
      <alignment horizontal="center" vertical="center" wrapText="1"/>
      <protection locked="0"/>
    </xf>
    <xf numFmtId="0" fontId="11" fillId="2" borderId="62" xfId="2" applyFont="1" applyFill="1" applyBorder="1" applyAlignment="1" applyProtection="1">
      <alignment horizontal="center" vertical="center" wrapText="1"/>
      <protection locked="0"/>
    </xf>
    <xf numFmtId="0" fontId="11" fillId="2" borderId="127" xfId="2" applyFont="1" applyFill="1" applyBorder="1" applyAlignment="1" applyProtection="1">
      <alignment horizontal="center" vertical="center" wrapText="1"/>
      <protection locked="0"/>
    </xf>
    <xf numFmtId="0" fontId="11" fillId="2" borderId="128" xfId="2" applyFont="1" applyFill="1" applyBorder="1" applyAlignment="1" applyProtection="1">
      <alignment horizontal="center" vertical="center" wrapText="1"/>
      <protection locked="0"/>
    </xf>
    <xf numFmtId="0" fontId="11" fillId="2" borderId="11" xfId="2" applyFont="1" applyFill="1" applyBorder="1" applyAlignment="1" applyProtection="1">
      <alignment horizontal="center" vertical="center" wrapText="1"/>
      <protection locked="0"/>
    </xf>
    <xf numFmtId="0" fontId="11" fillId="2" borderId="124" xfId="2" applyFont="1" applyFill="1" applyBorder="1" applyAlignment="1" applyProtection="1">
      <alignment horizontal="center" vertical="center"/>
      <protection locked="0"/>
    </xf>
    <xf numFmtId="0" fontId="11" fillId="2" borderId="11" xfId="2" applyFont="1" applyFill="1" applyBorder="1" applyAlignment="1" applyProtection="1">
      <alignment horizontal="center" vertical="center"/>
      <protection locked="0"/>
    </xf>
    <xf numFmtId="0" fontId="5" fillId="0" borderId="0" xfId="3" applyFont="1" applyAlignment="1">
      <alignment horizontal="right" vertical="top"/>
    </xf>
    <xf numFmtId="0" fontId="0" fillId="0" borderId="0" xfId="0" applyAlignment="1">
      <alignment horizontal="right" vertical="top"/>
    </xf>
    <xf numFmtId="0" fontId="11" fillId="2" borderId="115" xfId="2" applyFont="1" applyFill="1" applyBorder="1" applyAlignment="1">
      <alignment horizontal="center" vertical="center" wrapText="1"/>
    </xf>
    <xf numFmtId="0" fontId="11" fillId="2" borderId="1" xfId="2" applyFont="1" applyFill="1" applyBorder="1" applyAlignment="1">
      <alignment horizontal="center" vertical="center" wrapText="1"/>
    </xf>
    <xf numFmtId="0" fontId="11" fillId="2" borderId="116" xfId="2" applyFont="1" applyFill="1" applyBorder="1" applyAlignment="1">
      <alignment horizontal="center" vertical="center" wrapText="1"/>
    </xf>
    <xf numFmtId="0" fontId="11" fillId="2" borderId="120" xfId="2" applyFont="1" applyFill="1" applyBorder="1" applyAlignment="1" applyProtection="1">
      <alignment horizontal="center" vertical="center" textRotation="255"/>
      <protection locked="0"/>
    </xf>
    <xf numFmtId="0" fontId="11" fillId="2" borderId="122" xfId="2" applyFont="1" applyFill="1" applyBorder="1" applyAlignment="1" applyProtection="1">
      <alignment horizontal="center" vertical="center" wrapText="1"/>
      <protection locked="0"/>
    </xf>
    <xf numFmtId="0" fontId="11" fillId="2" borderId="61" xfId="2" applyFont="1" applyFill="1" applyBorder="1" applyAlignment="1" applyProtection="1">
      <alignment horizontal="center" vertical="center" wrapText="1"/>
      <protection locked="0"/>
    </xf>
    <xf numFmtId="0" fontId="11" fillId="2" borderId="123" xfId="2" applyFont="1" applyFill="1" applyBorder="1" applyAlignment="1" applyProtection="1">
      <alignment horizontal="center" vertical="center" wrapText="1"/>
      <protection locked="0"/>
    </xf>
    <xf numFmtId="0" fontId="11" fillId="2" borderId="90" xfId="2" applyFont="1" applyFill="1" applyBorder="1" applyAlignment="1" applyProtection="1">
      <alignment horizontal="center" vertical="center" wrapText="1"/>
      <protection locked="0"/>
    </xf>
    <xf numFmtId="0" fontId="11" fillId="2" borderId="124" xfId="2" applyFont="1" applyFill="1" applyBorder="1" applyAlignment="1" applyProtection="1">
      <alignment horizontal="center" vertical="center" wrapText="1"/>
      <protection locked="0"/>
    </xf>
    <xf numFmtId="0" fontId="11" fillId="2" borderId="73" xfId="2" applyFont="1" applyFill="1" applyBorder="1" applyAlignment="1" applyProtection="1">
      <alignment horizontal="center" vertical="center" wrapText="1"/>
      <protection locked="0"/>
    </xf>
    <xf numFmtId="0" fontId="11" fillId="2" borderId="125" xfId="2" applyFont="1" applyFill="1" applyBorder="1" applyAlignment="1" applyProtection="1">
      <alignment horizontal="center" vertical="center" wrapText="1"/>
      <protection locked="0"/>
    </xf>
    <xf numFmtId="184" fontId="21" fillId="7" borderId="29" xfId="0" applyNumberFormat="1" applyFont="1" applyFill="1" applyBorder="1" applyAlignment="1">
      <alignment horizontal="right" vertical="center"/>
    </xf>
    <xf numFmtId="184" fontId="21" fillId="7" borderId="64" xfId="0" applyNumberFormat="1" applyFont="1" applyFill="1" applyBorder="1" applyAlignment="1">
      <alignment horizontal="right" vertical="center"/>
    </xf>
    <xf numFmtId="184" fontId="21" fillId="7" borderId="31" xfId="0" applyNumberFormat="1" applyFont="1" applyFill="1" applyBorder="1" applyAlignment="1">
      <alignment horizontal="center" vertical="center"/>
    </xf>
    <xf numFmtId="184" fontId="21" fillId="7" borderId="36" xfId="0" applyNumberFormat="1" applyFont="1" applyFill="1" applyBorder="1" applyAlignment="1">
      <alignment horizontal="center" vertical="center" wrapText="1"/>
    </xf>
    <xf numFmtId="184" fontId="21" fillId="7" borderId="37" xfId="0" applyNumberFormat="1" applyFont="1" applyFill="1" applyBorder="1" applyAlignment="1">
      <alignment horizontal="center" vertical="center"/>
    </xf>
    <xf numFmtId="189" fontId="0" fillId="0" borderId="0" xfId="0" applyNumberFormat="1" applyAlignment="1">
      <alignment horizontal="right"/>
    </xf>
    <xf numFmtId="189" fontId="48" fillId="0" borderId="0" xfId="0" applyNumberFormat="1" applyFont="1" applyAlignment="1">
      <alignment horizontal="right"/>
    </xf>
    <xf numFmtId="0" fontId="21" fillId="7" borderId="36" xfId="0" applyFont="1" applyFill="1" applyBorder="1" applyAlignment="1">
      <alignment horizontal="center" vertical="center"/>
    </xf>
    <xf numFmtId="0" fontId="21" fillId="7" borderId="37" xfId="0" applyFont="1" applyFill="1" applyBorder="1" applyAlignment="1">
      <alignment horizontal="center" vertical="center"/>
    </xf>
    <xf numFmtId="0" fontId="21" fillId="7" borderId="154" xfId="0" applyFont="1" applyFill="1" applyBorder="1" applyAlignment="1">
      <alignment horizontal="center" vertical="center"/>
    </xf>
    <xf numFmtId="0" fontId="21" fillId="7" borderId="36" xfId="0" applyFont="1" applyFill="1" applyBorder="1" applyAlignment="1">
      <alignment horizontal="center" vertical="center" wrapText="1"/>
    </xf>
    <xf numFmtId="0" fontId="61" fillId="15" borderId="0" xfId="0" applyFont="1" applyFill="1" applyAlignment="1">
      <alignment horizontal="center" vertical="center" wrapText="1"/>
    </xf>
    <xf numFmtId="0" fontId="62" fillId="15" borderId="0" xfId="0" applyFont="1" applyFill="1" applyAlignment="1">
      <alignment horizontal="left" vertical="center" wrapText="1"/>
    </xf>
    <xf numFmtId="0" fontId="21" fillId="7" borderId="36" xfId="0" applyFont="1" applyFill="1" applyBorder="1" applyAlignment="1">
      <alignment horizontal="center" vertical="center" shrinkToFit="1"/>
    </xf>
    <xf numFmtId="0" fontId="21" fillId="7" borderId="35" xfId="0" applyFont="1" applyFill="1" applyBorder="1" applyAlignment="1">
      <alignment horizontal="center" vertical="center" shrinkToFit="1"/>
    </xf>
    <xf numFmtId="0" fontId="21" fillId="7" borderId="37" xfId="0" applyFont="1" applyFill="1" applyBorder="1" applyAlignment="1">
      <alignment horizontal="center" vertical="center" shrinkToFit="1"/>
    </xf>
    <xf numFmtId="184" fontId="21" fillId="7" borderId="36" xfId="0" applyNumberFormat="1" applyFont="1" applyFill="1" applyBorder="1" applyAlignment="1">
      <alignment horizontal="center" vertical="center"/>
    </xf>
    <xf numFmtId="184" fontId="21" fillId="7" borderId="35" xfId="0" applyNumberFormat="1" applyFont="1" applyFill="1" applyBorder="1" applyAlignment="1">
      <alignment horizontal="center" vertical="center"/>
    </xf>
    <xf numFmtId="0" fontId="21" fillId="7" borderId="29" xfId="0" applyFont="1" applyFill="1" applyBorder="1" applyAlignment="1">
      <alignment horizontal="center" vertical="center" wrapText="1"/>
    </xf>
    <xf numFmtId="0" fontId="21" fillId="7" borderId="32" xfId="0" applyFont="1" applyFill="1" applyBorder="1" applyAlignment="1">
      <alignment horizontal="center" vertical="center" wrapText="1"/>
    </xf>
    <xf numFmtId="0" fontId="21" fillId="7" borderId="64" xfId="0" applyFont="1" applyFill="1" applyBorder="1" applyAlignment="1">
      <alignment horizontal="center" vertical="center" wrapText="1"/>
    </xf>
    <xf numFmtId="0" fontId="21" fillId="7" borderId="31" xfId="0" applyFont="1" applyFill="1" applyBorder="1" applyAlignment="1">
      <alignment horizontal="center" vertical="center" wrapText="1"/>
    </xf>
    <xf numFmtId="0" fontId="21" fillId="7" borderId="31" xfId="0" applyFont="1" applyFill="1" applyBorder="1" applyAlignment="1">
      <alignment horizontal="center" vertical="center"/>
    </xf>
    <xf numFmtId="182" fontId="3" fillId="0" borderId="0" xfId="3" applyNumberFormat="1" applyFont="1"/>
    <xf numFmtId="0" fontId="3" fillId="0" borderId="0" xfId="3" applyFont="1"/>
    <xf numFmtId="186" fontId="3" fillId="0" borderId="0" xfId="3" applyNumberFormat="1" applyFont="1"/>
    <xf numFmtId="186" fontId="3" fillId="0" borderId="0" xfId="3" applyNumberFormat="1" applyFont="1" applyAlignment="1">
      <alignment horizontal="right"/>
    </xf>
    <xf numFmtId="0" fontId="3" fillId="0" borderId="0" xfId="3" applyFont="1" applyAlignment="1">
      <alignment horizontal="center"/>
    </xf>
    <xf numFmtId="0" fontId="0" fillId="0" borderId="72" xfId="0" applyBorder="1" applyAlignment="1">
      <alignment horizontal="left" vertical="center" wrapText="1"/>
    </xf>
    <xf numFmtId="0" fontId="0" fillId="0" borderId="70" xfId="0" applyBorder="1" applyAlignment="1">
      <alignment horizontal="left" vertical="center" wrapText="1"/>
    </xf>
    <xf numFmtId="0" fontId="0" fillId="0" borderId="71" xfId="0" applyBorder="1" applyAlignment="1">
      <alignment horizontal="left" vertical="center" wrapText="1"/>
    </xf>
    <xf numFmtId="0" fontId="0" fillId="0" borderId="57" xfId="0" applyBorder="1" applyAlignment="1">
      <alignment horizontal="left" vertical="center" wrapText="1"/>
    </xf>
    <xf numFmtId="0" fontId="0" fillId="0" borderId="41" xfId="0" applyBorder="1" applyAlignment="1">
      <alignment horizontal="left" vertical="center" wrapText="1"/>
    </xf>
    <xf numFmtId="0" fontId="0" fillId="0" borderId="47" xfId="0" applyBorder="1" applyAlignment="1">
      <alignment horizontal="left" vertical="center" wrapText="1"/>
    </xf>
    <xf numFmtId="0" fontId="6" fillId="10" borderId="54" xfId="0" applyFont="1" applyFill="1" applyBorder="1" applyAlignment="1">
      <alignment vertical="center" wrapText="1"/>
    </xf>
    <xf numFmtId="0" fontId="6" fillId="14" borderId="29" xfId="0" applyFont="1" applyFill="1" applyBorder="1" applyAlignment="1">
      <alignment horizontal="center" vertical="center" wrapText="1"/>
    </xf>
    <xf numFmtId="0" fontId="6" fillId="14" borderId="64" xfId="0" applyFont="1" applyFill="1" applyBorder="1" applyAlignment="1">
      <alignment horizontal="center" vertical="center" wrapText="1"/>
    </xf>
    <xf numFmtId="9" fontId="6" fillId="9" borderId="36" xfId="0" applyNumberFormat="1" applyFont="1" applyFill="1" applyBorder="1" applyAlignment="1">
      <alignment horizontal="center" vertical="center"/>
    </xf>
    <xf numFmtId="9" fontId="6" fillId="9" borderId="37" xfId="0" applyNumberFormat="1" applyFont="1" applyFill="1" applyBorder="1" applyAlignment="1">
      <alignment horizontal="center" vertical="center"/>
    </xf>
    <xf numFmtId="0" fontId="6" fillId="0" borderId="31" xfId="0" applyFont="1" applyBorder="1" applyAlignment="1">
      <alignment horizontal="center" vertical="center"/>
    </xf>
    <xf numFmtId="0" fontId="6" fillId="12" borderId="29" xfId="0" applyFont="1" applyFill="1" applyBorder="1" applyAlignment="1">
      <alignment horizontal="center" vertical="center"/>
    </xf>
    <xf numFmtId="0" fontId="6" fillId="12" borderId="64" xfId="0" applyFont="1" applyFill="1" applyBorder="1" applyAlignment="1">
      <alignment horizontal="center" vertical="center"/>
    </xf>
    <xf numFmtId="0" fontId="6" fillId="0" borderId="29" xfId="0" applyFont="1" applyBorder="1" applyAlignment="1">
      <alignment horizontal="center" vertical="center"/>
    </xf>
    <xf numFmtId="0" fontId="6" fillId="0" borderId="64" xfId="0" applyFont="1" applyBorder="1" applyAlignment="1">
      <alignment horizontal="center" vertical="center"/>
    </xf>
    <xf numFmtId="0" fontId="44" fillId="11" borderId="61" xfId="0" applyFont="1" applyFill="1" applyBorder="1" applyAlignment="1">
      <alignment horizontal="center" vertical="center" textRotation="255" wrapText="1"/>
    </xf>
    <xf numFmtId="0" fontId="6" fillId="14" borderId="29" xfId="0" applyFont="1" applyFill="1" applyBorder="1" applyAlignment="1">
      <alignment horizontal="center" vertical="center"/>
    </xf>
    <xf numFmtId="0" fontId="6" fillId="14" borderId="64" xfId="0" applyFont="1" applyFill="1" applyBorder="1" applyAlignment="1">
      <alignment horizontal="center" vertical="center"/>
    </xf>
    <xf numFmtId="0" fontId="44" fillId="13" borderId="0" xfId="0" applyFont="1" applyFill="1" applyAlignment="1">
      <alignment vertical="center" textRotation="255" wrapText="1"/>
    </xf>
    <xf numFmtId="0" fontId="8" fillId="0" borderId="0" xfId="0" applyFont="1" applyAlignment="1">
      <alignment vertical="center" wrapText="1"/>
    </xf>
    <xf numFmtId="0" fontId="6" fillId="7" borderId="29" xfId="0" applyFont="1" applyFill="1" applyBorder="1" applyAlignment="1">
      <alignment horizontal="center" vertical="center"/>
    </xf>
    <xf numFmtId="0" fontId="6" fillId="7" borderId="64" xfId="0" applyFont="1" applyFill="1" applyBorder="1" applyAlignment="1">
      <alignment horizontal="center" vertical="center"/>
    </xf>
    <xf numFmtId="0" fontId="0" fillId="2" borderId="13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6" xfId="0" applyFill="1" applyBorder="1" applyAlignment="1">
      <alignment horizontal="center" vertical="center" wrapText="1"/>
    </xf>
    <xf numFmtId="0" fontId="0" fillId="2" borderId="133" xfId="0" applyFill="1" applyBorder="1" applyAlignment="1">
      <alignment horizontal="center" vertical="center"/>
    </xf>
    <xf numFmtId="0" fontId="0" fillId="2" borderId="131" xfId="0" applyFill="1" applyBorder="1" applyAlignment="1">
      <alignment horizontal="center" vertical="center"/>
    </xf>
    <xf numFmtId="0" fontId="0" fillId="2" borderId="73" xfId="0" applyFill="1" applyBorder="1" applyAlignment="1">
      <alignment horizontal="center" vertical="center" wrapText="1"/>
    </xf>
    <xf numFmtId="0" fontId="0" fillId="2" borderId="75" xfId="0" applyFill="1" applyBorder="1" applyAlignment="1">
      <alignment horizontal="center" vertical="center" wrapText="1"/>
    </xf>
    <xf numFmtId="0" fontId="0" fillId="2" borderId="138" xfId="0" applyFill="1" applyBorder="1" applyAlignment="1">
      <alignment horizontal="center" vertical="center"/>
    </xf>
    <xf numFmtId="0" fontId="0" fillId="2" borderId="139" xfId="0" applyFill="1" applyBorder="1" applyAlignment="1">
      <alignment horizontal="center" vertical="center"/>
    </xf>
    <xf numFmtId="0" fontId="0" fillId="2" borderId="140" xfId="0" applyFill="1" applyBorder="1" applyAlignment="1">
      <alignment horizontal="center" vertical="center"/>
    </xf>
    <xf numFmtId="0" fontId="5" fillId="2" borderId="102" xfId="0" applyFont="1" applyFill="1" applyBorder="1" applyAlignment="1">
      <alignment horizontal="center" vertical="center"/>
    </xf>
    <xf numFmtId="0" fontId="5" fillId="2" borderId="103" xfId="0" applyFont="1" applyFill="1" applyBorder="1" applyAlignment="1">
      <alignment horizontal="center" vertical="center"/>
    </xf>
    <xf numFmtId="0" fontId="5" fillId="2" borderId="104" xfId="0" applyFont="1" applyFill="1" applyBorder="1" applyAlignment="1">
      <alignment horizontal="center" vertical="center"/>
    </xf>
    <xf numFmtId="0" fontId="0" fillId="2" borderId="134" xfId="0" applyFill="1" applyBorder="1" applyAlignment="1">
      <alignment horizontal="center" vertical="center" wrapText="1"/>
    </xf>
    <xf numFmtId="0" fontId="0" fillId="2" borderId="135" xfId="0" applyFill="1" applyBorder="1" applyAlignment="1">
      <alignment horizontal="center" vertical="center" wrapText="1"/>
    </xf>
    <xf numFmtId="0" fontId="0" fillId="2" borderId="136" xfId="0" applyFill="1" applyBorder="1" applyAlignment="1">
      <alignment horizontal="center" vertical="center" wrapText="1"/>
    </xf>
    <xf numFmtId="0" fontId="0" fillId="2" borderId="137" xfId="0" applyFill="1" applyBorder="1" applyAlignment="1">
      <alignment horizontal="center" vertical="center" wrapText="1"/>
    </xf>
    <xf numFmtId="0" fontId="5" fillId="2" borderId="102" xfId="0" applyFont="1" applyFill="1" applyBorder="1" applyAlignment="1">
      <alignment horizontal="center" vertical="center" wrapText="1"/>
    </xf>
    <xf numFmtId="0" fontId="0" fillId="2" borderId="129" xfId="0" applyFill="1" applyBorder="1" applyAlignment="1">
      <alignment horizontal="center" vertical="center" wrapText="1"/>
    </xf>
    <xf numFmtId="0" fontId="0" fillId="2" borderId="130" xfId="0" applyFill="1" applyBorder="1" applyAlignment="1">
      <alignment horizontal="center" vertical="center" wrapText="1"/>
    </xf>
    <xf numFmtId="0" fontId="0" fillId="2" borderId="131" xfId="0" applyFill="1" applyBorder="1" applyAlignment="1">
      <alignment horizontal="center" vertical="center" wrapText="1"/>
    </xf>
    <xf numFmtId="0" fontId="0" fillId="2" borderId="34"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151" xfId="0" applyFill="1" applyBorder="1" applyAlignment="1">
      <alignment horizontal="center" vertical="center" wrapText="1"/>
    </xf>
    <xf numFmtId="0" fontId="1" fillId="2" borderId="141" xfId="1" applyFill="1" applyBorder="1" applyAlignment="1">
      <alignment horizontal="center"/>
    </xf>
    <xf numFmtId="0" fontId="1" fillId="2" borderId="142" xfId="1" applyFill="1" applyBorder="1" applyAlignment="1">
      <alignment horizontal="center"/>
    </xf>
    <xf numFmtId="0" fontId="1" fillId="2" borderId="28" xfId="1" applyFill="1" applyBorder="1" applyAlignment="1">
      <alignment horizontal="center" vertical="center"/>
    </xf>
    <xf numFmtId="0" fontId="1" fillId="2" borderId="69" xfId="1" applyFill="1" applyBorder="1" applyAlignment="1">
      <alignment horizontal="center" vertical="center" wrapText="1"/>
    </xf>
    <xf numFmtId="0" fontId="1" fillId="2" borderId="42" xfId="1" applyFill="1" applyBorder="1" applyAlignment="1">
      <alignment horizontal="center" vertical="center" wrapText="1"/>
    </xf>
    <xf numFmtId="0" fontId="18" fillId="0" borderId="54" xfId="0" applyFont="1" applyBorder="1" applyAlignment="1">
      <alignment horizontal="center" vertical="center"/>
    </xf>
    <xf numFmtId="0" fontId="18" fillId="0" borderId="0" xfId="0" applyFont="1" applyAlignment="1">
      <alignment horizontal="center" vertical="center"/>
    </xf>
    <xf numFmtId="0" fontId="18" fillId="0" borderId="61" xfId="0" applyFont="1" applyBorder="1" applyAlignment="1">
      <alignment horizontal="center" vertical="center"/>
    </xf>
    <xf numFmtId="0" fontId="54" fillId="0" borderId="51" xfId="0" applyFont="1" applyBorder="1" applyAlignment="1">
      <alignment horizontal="center" vertical="center"/>
    </xf>
    <xf numFmtId="0" fontId="54" fillId="0" borderId="54" xfId="0" applyFont="1" applyBorder="1" applyAlignment="1">
      <alignment horizontal="center" vertical="center"/>
    </xf>
    <xf numFmtId="0" fontId="54" fillId="0" borderId="38" xfId="0" applyFont="1" applyBorder="1" applyAlignment="1">
      <alignment horizontal="center" vertical="center"/>
    </xf>
    <xf numFmtId="0" fontId="69" fillId="0" borderId="0" xfId="0" applyFont="1" applyAlignment="1">
      <alignment horizontal="left" vertical="center" wrapText="1"/>
    </xf>
    <xf numFmtId="0" fontId="54" fillId="0" borderId="152" xfId="0" applyFont="1" applyBorder="1" applyAlignment="1">
      <alignment horizontal="distributed" vertical="center"/>
    </xf>
    <xf numFmtId="0" fontId="54" fillId="0" borderId="153" xfId="0" applyFont="1" applyBorder="1" applyAlignment="1">
      <alignment horizontal="distributed" vertical="center"/>
    </xf>
    <xf numFmtId="0" fontId="54" fillId="0" borderId="51" xfId="0" applyFont="1" applyBorder="1" applyAlignment="1">
      <alignment horizontal="center" vertical="center" shrinkToFit="1"/>
    </xf>
    <xf numFmtId="0" fontId="54" fillId="0" borderId="54" xfId="0" applyFont="1" applyBorder="1" applyAlignment="1">
      <alignment horizontal="center" vertical="center" shrinkToFit="1"/>
    </xf>
    <xf numFmtId="0" fontId="54" fillId="0" borderId="54" xfId="0" applyFont="1" applyBorder="1">
      <alignment vertical="center"/>
    </xf>
    <xf numFmtId="0" fontId="54" fillId="0" borderId="0" xfId="0" applyFont="1">
      <alignment vertical="center"/>
    </xf>
    <xf numFmtId="0" fontId="54" fillId="0" borderId="61" xfId="0" applyFont="1" applyBorder="1">
      <alignment vertical="center"/>
    </xf>
    <xf numFmtId="0" fontId="69" fillId="0" borderId="0" xfId="0" applyFont="1" applyAlignment="1">
      <alignment vertical="center" wrapText="1"/>
    </xf>
    <xf numFmtId="0" fontId="54" fillId="0" borderId="0" xfId="0" applyFont="1" applyAlignment="1">
      <alignment vertical="center" wrapText="1"/>
    </xf>
    <xf numFmtId="0" fontId="11" fillId="0" borderId="0" xfId="0" applyFont="1" applyAlignment="1">
      <alignment horizontal="right" vertical="center"/>
    </xf>
    <xf numFmtId="0" fontId="54" fillId="0" borderId="2" xfId="0" applyFont="1" applyBorder="1">
      <alignment vertical="center"/>
    </xf>
    <xf numFmtId="0" fontId="0" fillId="0" borderId="2" xfId="0" applyBorder="1">
      <alignment vertical="center"/>
    </xf>
    <xf numFmtId="0" fontId="11" fillId="0" borderId="2" xfId="0" applyFont="1" applyBorder="1" applyAlignment="1">
      <alignment horizontal="right" vertical="center"/>
    </xf>
    <xf numFmtId="0" fontId="57" fillId="0" borderId="0" xfId="0" applyFont="1" applyAlignment="1">
      <alignment vertical="center" wrapText="1"/>
    </xf>
    <xf numFmtId="0" fontId="57" fillId="0" borderId="0" xfId="0" applyFont="1">
      <alignment vertical="center"/>
    </xf>
    <xf numFmtId="0" fontId="41" fillId="0" borderId="0" xfId="0" applyFont="1">
      <alignment vertical="center"/>
    </xf>
    <xf numFmtId="0" fontId="41" fillId="0" borderId="0" xfId="0" applyFont="1" applyAlignment="1">
      <alignment vertical="center" wrapText="1"/>
    </xf>
    <xf numFmtId="0" fontId="54" fillId="0" borderId="0" xfId="0" applyFont="1" applyAlignment="1">
      <alignment horizontal="center" vertical="center"/>
    </xf>
    <xf numFmtId="0" fontId="54" fillId="0" borderId="0" xfId="0" applyFont="1" applyAlignment="1">
      <alignment horizontal="right" vertical="center"/>
    </xf>
    <xf numFmtId="0" fontId="54" fillId="16" borderId="0" xfId="0" applyFont="1" applyFill="1" applyAlignment="1">
      <alignment horizontal="left" vertical="center" indent="1"/>
    </xf>
    <xf numFmtId="0" fontId="0" fillId="16" borderId="0" xfId="0" applyFill="1" applyAlignment="1">
      <alignment horizontal="left" vertical="center" indent="1"/>
    </xf>
    <xf numFmtId="0" fontId="0" fillId="16" borderId="61" xfId="0" applyFill="1" applyBorder="1" applyAlignment="1">
      <alignment horizontal="left" vertical="center" indent="1"/>
    </xf>
    <xf numFmtId="0" fontId="54" fillId="0" borderId="61" xfId="0" applyFont="1" applyBorder="1" applyAlignment="1">
      <alignment vertical="center" wrapText="1"/>
    </xf>
    <xf numFmtId="0" fontId="54" fillId="0" borderId="0" xfId="0" applyFont="1" applyAlignment="1">
      <alignment horizontal="left" vertical="top" wrapText="1"/>
    </xf>
    <xf numFmtId="0" fontId="54" fillId="0" borderId="61" xfId="0" applyFont="1" applyBorder="1" applyAlignment="1">
      <alignment horizontal="left" vertical="top" wrapText="1"/>
    </xf>
    <xf numFmtId="0" fontId="54" fillId="0" borderId="0" xfId="0" applyFont="1" applyAlignment="1">
      <alignment horizontal="left" vertical="center" wrapText="1"/>
    </xf>
    <xf numFmtId="0" fontId="54" fillId="0" borderId="61" xfId="0" applyFont="1" applyBorder="1" applyAlignment="1">
      <alignment horizontal="left" vertical="center" wrapText="1"/>
    </xf>
    <xf numFmtId="0" fontId="54" fillId="0" borderId="52" xfId="0" applyFont="1" applyBorder="1" applyAlignment="1">
      <alignment vertical="center" wrapText="1"/>
    </xf>
    <xf numFmtId="0" fontId="54" fillId="0" borderId="0" xfId="0" applyFont="1" applyAlignment="1">
      <alignment horizontal="left" vertical="center" indent="1"/>
    </xf>
    <xf numFmtId="0" fontId="0" fillId="0" borderId="0" xfId="0" applyAlignment="1">
      <alignment horizontal="left" vertical="center" indent="1"/>
    </xf>
    <xf numFmtId="0" fontId="54" fillId="16" borderId="0" xfId="0" applyFont="1" applyFill="1" applyAlignment="1">
      <alignment horizontal="left" vertical="center" wrapText="1"/>
    </xf>
    <xf numFmtId="0" fontId="54" fillId="16" borderId="61" xfId="0" applyFont="1" applyFill="1" applyBorder="1" applyAlignment="1">
      <alignment horizontal="left" vertical="center" wrapText="1"/>
    </xf>
    <xf numFmtId="0" fontId="57" fillId="0" borderId="61" xfId="0" applyFont="1" applyBorder="1">
      <alignment vertical="center"/>
    </xf>
    <xf numFmtId="0" fontId="54" fillId="0" borderId="51" xfId="0" applyFont="1" applyBorder="1" applyAlignment="1">
      <alignment vertical="center" wrapText="1"/>
    </xf>
    <xf numFmtId="0" fontId="54" fillId="0" borderId="62" xfId="0" applyFont="1" applyBorder="1" applyAlignment="1">
      <alignment vertical="center" wrapText="1"/>
    </xf>
    <xf numFmtId="0" fontId="0" fillId="0" borderId="0" xfId="0" applyAlignment="1">
      <alignment vertical="center" wrapText="1"/>
    </xf>
    <xf numFmtId="0" fontId="54" fillId="0" borderId="51" xfId="0" applyFont="1" applyBorder="1" applyAlignment="1">
      <alignment horizontal="left" vertical="top"/>
    </xf>
    <xf numFmtId="0" fontId="0" fillId="0" borderId="62" xfId="0" applyBorder="1" applyAlignment="1">
      <alignment horizontal="left" vertical="top"/>
    </xf>
    <xf numFmtId="0" fontId="0" fillId="0" borderId="52" xfId="0" applyBorder="1" applyAlignment="1">
      <alignment vertical="center" wrapText="1"/>
    </xf>
    <xf numFmtId="0" fontId="54" fillId="0" borderId="29" xfId="0" applyFont="1" applyBorder="1" applyAlignment="1">
      <alignment horizontal="center" vertical="center"/>
    </xf>
    <xf numFmtId="0" fontId="54" fillId="0" borderId="32" xfId="0" applyFont="1" applyBorder="1" applyAlignment="1">
      <alignment horizontal="center" vertical="center"/>
    </xf>
    <xf numFmtId="0" fontId="54" fillId="0" borderId="51" xfId="0" applyFont="1" applyBorder="1">
      <alignment vertical="center"/>
    </xf>
    <xf numFmtId="0" fontId="0" fillId="0" borderId="62" xfId="0" applyBorder="1" applyAlignment="1">
      <alignment vertical="center" wrapText="1"/>
    </xf>
    <xf numFmtId="0" fontId="0" fillId="0" borderId="38" xfId="0" applyBorder="1" applyAlignment="1">
      <alignment vertical="center" wrapText="1"/>
    </xf>
    <xf numFmtId="0" fontId="0" fillId="0" borderId="90" xfId="0" applyBorder="1" applyAlignment="1">
      <alignment vertical="center" wrapText="1"/>
    </xf>
    <xf numFmtId="0" fontId="54" fillId="0" borderId="38" xfId="0" applyFont="1" applyBorder="1">
      <alignment vertical="center"/>
    </xf>
    <xf numFmtId="0" fontId="0" fillId="0" borderId="38" xfId="0" applyBorder="1">
      <alignment vertical="center"/>
    </xf>
    <xf numFmtId="0" fontId="54" fillId="0" borderId="90" xfId="0" applyFont="1" applyBorder="1">
      <alignment vertical="center"/>
    </xf>
    <xf numFmtId="0" fontId="54" fillId="0" borderId="54" xfId="0" applyFont="1" applyBorder="1" applyAlignment="1">
      <alignment vertical="center" wrapText="1"/>
    </xf>
    <xf numFmtId="0" fontId="54" fillId="0" borderId="29" xfId="0" applyFont="1" applyBorder="1">
      <alignment vertical="center"/>
    </xf>
    <xf numFmtId="0" fontId="54" fillId="0" borderId="64" xfId="0" applyFont="1" applyBorder="1">
      <alignment vertical="center"/>
    </xf>
    <xf numFmtId="0" fontId="54" fillId="0" borderId="29" xfId="0" applyFont="1" applyBorder="1" applyAlignment="1">
      <alignment vertical="center" wrapText="1"/>
    </xf>
    <xf numFmtId="0" fontId="0" fillId="0" borderId="64" xfId="0" applyBorder="1">
      <alignment vertical="center"/>
    </xf>
    <xf numFmtId="0" fontId="0" fillId="0" borderId="54" xfId="0" applyBorder="1">
      <alignment vertical="center"/>
    </xf>
    <xf numFmtId="0" fontId="0" fillId="0" borderId="2" xfId="0" applyBorder="1" applyAlignment="1">
      <alignment vertical="center" wrapText="1"/>
    </xf>
    <xf numFmtId="0" fontId="0" fillId="0" borderId="61" xfId="0" applyBorder="1" applyAlignment="1">
      <alignment vertical="center" wrapText="1"/>
    </xf>
    <xf numFmtId="0" fontId="0" fillId="0" borderId="54" xfId="0" applyBorder="1" applyAlignment="1">
      <alignment vertical="center" wrapText="1"/>
    </xf>
    <xf numFmtId="0" fontId="54" fillId="0" borderId="38" xfId="0" applyFont="1" applyBorder="1" applyAlignment="1">
      <alignment vertical="center" wrapText="1"/>
    </xf>
    <xf numFmtId="0" fontId="54" fillId="0" borderId="52" xfId="0" applyFont="1" applyBorder="1">
      <alignment vertical="center"/>
    </xf>
    <xf numFmtId="0" fontId="0" fillId="0" borderId="32" xfId="0" applyBorder="1">
      <alignment vertical="center"/>
    </xf>
    <xf numFmtId="0" fontId="41" fillId="0" borderId="51" xfId="0" applyFont="1" applyBorder="1" applyAlignment="1">
      <alignment vertical="center" wrapText="1"/>
    </xf>
    <xf numFmtId="0" fontId="41" fillId="0" borderId="52" xfId="0" applyFont="1" applyBorder="1" applyAlignment="1">
      <alignment vertical="center" wrapText="1"/>
    </xf>
    <xf numFmtId="0" fontId="41" fillId="0" borderId="62" xfId="0" applyFont="1" applyBorder="1" applyAlignment="1">
      <alignment vertical="center" wrapText="1"/>
    </xf>
    <xf numFmtId="49" fontId="54" fillId="0" borderId="51" xfId="0" applyNumberFormat="1" applyFont="1" applyBorder="1" applyAlignment="1">
      <alignment horizontal="center" vertical="center" textRotation="255"/>
    </xf>
    <xf numFmtId="49" fontId="54" fillId="0" borderId="38" xfId="0" applyNumberFormat="1" applyFont="1" applyBorder="1" applyAlignment="1">
      <alignment horizontal="center" vertical="center" textRotation="255"/>
    </xf>
    <xf numFmtId="0" fontId="59" fillId="0" borderId="51" xfId="0" applyFont="1" applyBorder="1" applyAlignment="1">
      <alignment vertical="center" wrapText="1"/>
    </xf>
    <xf numFmtId="0" fontId="59" fillId="0" borderId="38" xfId="0" applyFont="1" applyBorder="1" applyAlignment="1">
      <alignment horizontal="right" vertical="center" wrapText="1"/>
    </xf>
    <xf numFmtId="0" fontId="0" fillId="0" borderId="2" xfId="0" applyBorder="1" applyAlignment="1">
      <alignment horizontal="right" vertical="center" wrapText="1"/>
    </xf>
    <xf numFmtId="0" fontId="0" fillId="0" borderId="90" xfId="0" applyBorder="1" applyAlignment="1">
      <alignment horizontal="right" vertical="center" wrapText="1"/>
    </xf>
    <xf numFmtId="0" fontId="54" fillId="0" borderId="32" xfId="0" applyFont="1" applyBorder="1" applyAlignment="1">
      <alignment vertical="center" wrapText="1"/>
    </xf>
    <xf numFmtId="0" fontId="54" fillId="0" borderId="64" xfId="0" applyFont="1" applyBorder="1" applyAlignment="1">
      <alignment vertical="center" wrapText="1"/>
    </xf>
    <xf numFmtId="0" fontId="54" fillId="0" borderId="32" xfId="0" applyFont="1" applyBorder="1">
      <alignment vertical="center"/>
    </xf>
    <xf numFmtId="49" fontId="54" fillId="0" borderId="29" xfId="0" applyNumberFormat="1" applyFont="1" applyBorder="1" applyAlignment="1">
      <alignment horizontal="center" vertical="center"/>
    </xf>
    <xf numFmtId="49" fontId="1" fillId="0" borderId="32" xfId="0" applyNumberFormat="1" applyFont="1" applyBorder="1" applyAlignment="1">
      <alignment horizontal="center" vertical="center"/>
    </xf>
    <xf numFmtId="49" fontId="1" fillId="0" borderId="64" xfId="0" applyNumberFormat="1" applyFont="1" applyBorder="1" applyAlignment="1">
      <alignment horizontal="center" vertical="center"/>
    </xf>
    <xf numFmtId="49" fontId="57" fillId="0" borderId="29" xfId="0" applyNumberFormat="1" applyFont="1" applyBorder="1">
      <alignment vertical="center"/>
    </xf>
    <xf numFmtId="49" fontId="41" fillId="0" borderId="32" xfId="0" applyNumberFormat="1" applyFont="1" applyBorder="1">
      <alignment vertical="center"/>
    </xf>
    <xf numFmtId="49" fontId="41" fillId="0" borderId="64" xfId="0" applyNumberFormat="1" applyFont="1" applyBorder="1">
      <alignment vertical="center"/>
    </xf>
    <xf numFmtId="49" fontId="0" fillId="0" borderId="32" xfId="0" applyNumberFormat="1" applyBorder="1" applyAlignment="1">
      <alignment horizontal="center" vertical="center"/>
    </xf>
    <xf numFmtId="0" fontId="1" fillId="0" borderId="0" xfId="0" applyFont="1">
      <alignment vertical="center"/>
    </xf>
    <xf numFmtId="49" fontId="74" fillId="0" borderId="54" xfId="0" applyNumberFormat="1" applyFont="1" applyBorder="1" applyAlignment="1">
      <alignment horizontal="right" vertical="center"/>
    </xf>
    <xf numFmtId="49" fontId="54" fillId="0" borderId="0" xfId="0" applyNumberFormat="1" applyFont="1" applyAlignment="1">
      <alignment horizontal="right" vertical="center"/>
    </xf>
    <xf numFmtId="49" fontId="1" fillId="0" borderId="0" xfId="0" applyNumberFormat="1" applyFont="1" applyAlignment="1">
      <alignment horizontal="right" vertical="center"/>
    </xf>
    <xf numFmtId="0" fontId="54" fillId="0" borderId="36" xfId="0" applyFont="1" applyBorder="1" applyAlignment="1">
      <alignment horizontal="center" vertical="center" textRotation="255" wrapText="1"/>
    </xf>
    <xf numFmtId="0" fontId="54" fillId="0" borderId="35" xfId="0" applyFont="1" applyBorder="1" applyAlignment="1">
      <alignment horizontal="center" vertical="center" textRotation="255" wrapText="1"/>
    </xf>
    <xf numFmtId="0" fontId="41" fillId="0" borderId="38" xfId="0" applyFont="1" applyBorder="1" applyAlignment="1">
      <alignment vertical="center" wrapText="1"/>
    </xf>
    <xf numFmtId="0" fontId="41" fillId="0" borderId="2" xfId="0" applyFont="1" applyBorder="1" applyAlignment="1">
      <alignment vertical="center" wrapText="1"/>
    </xf>
    <xf numFmtId="0" fontId="41" fillId="0" borderId="90" xfId="0" applyFont="1" applyBorder="1" applyAlignment="1">
      <alignment vertical="center" wrapText="1"/>
    </xf>
    <xf numFmtId="0" fontId="41" fillId="0" borderId="29" xfId="0" applyFont="1" applyBorder="1" applyAlignment="1">
      <alignment vertical="center" wrapText="1"/>
    </xf>
    <xf numFmtId="0" fontId="41" fillId="0" borderId="32" xfId="0" applyFont="1" applyBorder="1" applyAlignment="1">
      <alignment vertical="center" wrapText="1"/>
    </xf>
    <xf numFmtId="0" fontId="41" fillId="0" borderId="64" xfId="0" applyFont="1" applyBorder="1" applyAlignment="1">
      <alignment vertical="center" wrapText="1"/>
    </xf>
    <xf numFmtId="0" fontId="54" fillId="0" borderId="37" xfId="0" applyFont="1" applyBorder="1" applyAlignment="1">
      <alignment horizontal="center" vertical="center" textRotation="255" wrapText="1"/>
    </xf>
    <xf numFmtId="0" fontId="54" fillId="0" borderId="29" xfId="0" applyFont="1" applyBorder="1" applyAlignment="1">
      <alignment horizontal="center" vertical="center" wrapText="1"/>
    </xf>
    <xf numFmtId="0" fontId="0" fillId="0" borderId="32" xfId="0" applyBorder="1" applyAlignment="1">
      <alignment horizontal="center" vertical="center" wrapText="1"/>
    </xf>
    <xf numFmtId="0" fontId="0" fillId="0" borderId="64" xfId="0" applyBorder="1" applyAlignment="1">
      <alignment horizontal="center" vertical="center" wrapText="1"/>
    </xf>
    <xf numFmtId="0" fontId="18" fillId="0" borderId="0" xfId="0" applyFont="1" applyAlignment="1">
      <alignment horizontal="left" vertical="center"/>
    </xf>
    <xf numFmtId="0" fontId="54" fillId="0" borderId="54" xfId="0" applyFont="1" applyBorder="1" applyAlignment="1">
      <alignment horizontal="left" vertical="center"/>
    </xf>
    <xf numFmtId="0" fontId="54" fillId="0" borderId="0" xfId="0" applyFont="1" applyAlignment="1">
      <alignment horizontal="left" vertical="center"/>
    </xf>
    <xf numFmtId="0" fontId="54" fillId="0" borderId="54" xfId="0" applyFont="1" applyBorder="1" applyAlignment="1">
      <alignment horizontal="left"/>
    </xf>
    <xf numFmtId="0" fontId="54" fillId="0" borderId="0" xfId="0" applyFont="1" applyAlignment="1">
      <alignment horizontal="left"/>
    </xf>
    <xf numFmtId="0" fontId="65" fillId="0" borderId="31" xfId="0" applyFont="1" applyBorder="1" applyAlignment="1">
      <alignment horizontal="center" vertical="center" wrapText="1"/>
    </xf>
    <xf numFmtId="0" fontId="65" fillId="0" borderId="29" xfId="0" applyFont="1" applyBorder="1" applyAlignment="1">
      <alignment horizontal="left" vertical="center" wrapText="1"/>
    </xf>
    <xf numFmtId="0" fontId="65" fillId="0" borderId="32" xfId="0" applyFont="1" applyBorder="1" applyAlignment="1">
      <alignment horizontal="left" vertical="center" wrapText="1"/>
    </xf>
    <xf numFmtId="0" fontId="6" fillId="0" borderId="0" xfId="0" applyFont="1" applyAlignment="1">
      <alignment horizontal="center" vertical="center"/>
    </xf>
    <xf numFmtId="0" fontId="65" fillId="0" borderId="54" xfId="0" applyFont="1" applyBorder="1" applyAlignment="1">
      <alignment horizontal="left" vertical="center" wrapText="1"/>
    </xf>
    <xf numFmtId="0" fontId="65" fillId="0" borderId="0" xfId="0" applyFont="1" applyAlignment="1">
      <alignment horizontal="left" vertical="center" wrapText="1"/>
    </xf>
    <xf numFmtId="0" fontId="65" fillId="0" borderId="61" xfId="0" applyFont="1" applyBorder="1" applyAlignment="1">
      <alignment horizontal="left" vertical="center" wrapText="1"/>
    </xf>
    <xf numFmtId="0" fontId="65" fillId="0" borderId="51" xfId="0" applyFont="1" applyBorder="1" applyAlignment="1">
      <alignment horizontal="center" vertical="center"/>
    </xf>
    <xf numFmtId="0" fontId="65" fillId="0" borderId="62" xfId="0" applyFont="1" applyBorder="1" applyAlignment="1">
      <alignment horizontal="center" vertical="center"/>
    </xf>
    <xf numFmtId="0" fontId="65" fillId="0" borderId="54" xfId="0" applyFont="1" applyBorder="1" applyAlignment="1">
      <alignment horizontal="center" vertical="center"/>
    </xf>
    <xf numFmtId="0" fontId="65" fillId="0" borderId="61" xfId="0" applyFont="1" applyBorder="1" applyAlignment="1">
      <alignment horizontal="center" vertical="center"/>
    </xf>
    <xf numFmtId="0" fontId="65" fillId="0" borderId="38" xfId="0" applyFont="1" applyBorder="1" applyAlignment="1">
      <alignment horizontal="center" vertical="center"/>
    </xf>
    <xf numFmtId="0" fontId="65" fillId="0" borderId="90" xfId="0" applyFont="1" applyBorder="1" applyAlignment="1">
      <alignment horizontal="center" vertical="center"/>
    </xf>
    <xf numFmtId="0" fontId="65" fillId="0" borderId="29" xfId="0" applyFont="1" applyBorder="1" applyAlignment="1">
      <alignment horizontal="center" vertical="center"/>
    </xf>
    <xf numFmtId="0" fontId="65" fillId="0" borderId="32" xfId="0" applyFont="1" applyBorder="1" applyAlignment="1">
      <alignment horizontal="center" vertical="center"/>
    </xf>
    <xf numFmtId="0" fontId="65" fillId="0" borderId="64" xfId="0" applyFont="1" applyBorder="1" applyAlignment="1">
      <alignment horizontal="center" vertical="center"/>
    </xf>
    <xf numFmtId="0" fontId="65" fillId="0" borderId="31" xfId="0" applyFont="1" applyBorder="1" applyAlignment="1">
      <alignment horizontal="left" vertical="top" wrapText="1"/>
    </xf>
    <xf numFmtId="0" fontId="65" fillId="0" borderId="31" xfId="0" applyFont="1" applyBorder="1" applyAlignment="1">
      <alignment horizontal="left" vertical="top"/>
    </xf>
    <xf numFmtId="0" fontId="65" fillId="0" borderId="54" xfId="0" applyFont="1" applyBorder="1" applyAlignment="1">
      <alignment horizontal="left" vertical="distributed" wrapText="1"/>
    </xf>
    <xf numFmtId="0" fontId="65" fillId="0" borderId="0" xfId="0" applyFont="1" applyAlignment="1">
      <alignment horizontal="left" vertical="distributed" wrapText="1"/>
    </xf>
    <xf numFmtId="0" fontId="65" fillId="0" borderId="61" xfId="0" applyFont="1" applyBorder="1" applyAlignment="1">
      <alignment horizontal="left" vertical="distributed" wrapText="1"/>
    </xf>
    <xf numFmtId="0" fontId="65" fillId="0" borderId="51" xfId="0" applyFont="1" applyBorder="1" applyAlignment="1">
      <alignment horizontal="left" vertical="top"/>
    </xf>
    <xf numFmtId="0" fontId="65" fillId="0" borderId="52" xfId="0" applyFont="1" applyBorder="1" applyAlignment="1">
      <alignment horizontal="left" vertical="top"/>
    </xf>
    <xf numFmtId="0" fontId="65" fillId="0" borderId="62" xfId="0" applyFont="1" applyBorder="1" applyAlignment="1">
      <alignment horizontal="left" vertical="top"/>
    </xf>
    <xf numFmtId="0" fontId="65" fillId="0" borderId="38" xfId="0" applyFont="1" applyBorder="1" applyAlignment="1">
      <alignment horizontal="left" vertical="top"/>
    </xf>
    <xf numFmtId="0" fontId="65" fillId="0" borderId="2" xfId="0" applyFont="1" applyBorder="1" applyAlignment="1">
      <alignment horizontal="left" vertical="top"/>
    </xf>
    <xf numFmtId="0" fontId="65" fillId="0" borderId="90" xfId="0" applyFont="1" applyBorder="1" applyAlignment="1">
      <alignment horizontal="left" vertical="top"/>
    </xf>
    <xf numFmtId="0" fontId="65" fillId="0" borderId="0" xfId="0" applyFont="1" applyAlignment="1">
      <alignment vertical="top" wrapText="1"/>
    </xf>
  </cellXfs>
  <cellStyles count="5">
    <cellStyle name="標準" xfId="0" builtinId="0"/>
    <cellStyle name="標準 2" xfId="1"/>
    <cellStyle name="標準_【張付】流出係数" xfId="2"/>
    <cellStyle name="標準_005許可申請図書マクロ" xfId="3"/>
    <cellStyle name="標準_修正中" xfId="4"/>
  </cellStyles>
  <dxfs count="0"/>
  <tableStyles count="0" defaultTableStyle="TableStyleMedium2" defaultPivotStyle="PivotStyleLight16"/>
  <colors>
    <mruColors>
      <color rgb="FF0000FF"/>
      <color rgb="FFFFFF99"/>
      <color rgb="FFFFFFCC"/>
      <color rgb="FF8DB4E2"/>
      <color rgb="FFD8E4BC"/>
      <color rgb="FFFCD5B4"/>
      <color rgb="FFF79646"/>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4555</xdr:colOff>
      <xdr:row>6</xdr:row>
      <xdr:rowOff>0</xdr:rowOff>
    </xdr:from>
    <xdr:to>
      <xdr:col>53</xdr:col>
      <xdr:colOff>199974</xdr:colOff>
      <xdr:row>18</xdr:row>
      <xdr:rowOff>168950</xdr:rowOff>
    </xdr:to>
    <xdr:cxnSp macro="">
      <xdr:nvCxnSpPr>
        <xdr:cNvPr id="5" name="コネクタ: カギ線 4">
          <a:extLst>
            <a:ext uri="{FF2B5EF4-FFF2-40B4-BE49-F238E27FC236}">
              <a16:creationId xmlns:a16="http://schemas.microsoft.com/office/drawing/2014/main" id="{00000000-0008-0000-0400-000005000000}"/>
            </a:ext>
          </a:extLst>
        </xdr:cNvPr>
        <xdr:cNvCxnSpPr/>
      </xdr:nvCxnSpPr>
      <xdr:spPr>
        <a:xfrm flipV="1">
          <a:off x="233155" y="1104900"/>
          <a:ext cx="10263395" cy="1654868"/>
        </a:xfrm>
        <a:prstGeom prst="bentConnector3">
          <a:avLst>
            <a:gd name="adj1" fmla="val 100022"/>
          </a:avLst>
        </a:prstGeom>
        <a:ln w="285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1518</xdr:colOff>
      <xdr:row>6</xdr:row>
      <xdr:rowOff>171448</xdr:rowOff>
    </xdr:from>
    <xdr:to>
      <xdr:col>55</xdr:col>
      <xdr:colOff>371</xdr:colOff>
      <xdr:row>14</xdr:row>
      <xdr:rowOff>9524</xdr:rowOff>
    </xdr:to>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0602843" y="1333498"/>
          <a:ext cx="398903" cy="1238251"/>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事前相談</a:t>
          </a:r>
        </a:p>
      </xdr:txBody>
    </xdr:sp>
    <xdr:clientData/>
  </xdr:twoCellAnchor>
  <xdr:twoCellAnchor>
    <xdr:from>
      <xdr:col>2</xdr:col>
      <xdr:colOff>2623</xdr:colOff>
      <xdr:row>5</xdr:row>
      <xdr:rowOff>169209</xdr:rowOff>
    </xdr:from>
    <xdr:to>
      <xdr:col>57</xdr:col>
      <xdr:colOff>5682</xdr:colOff>
      <xdr:row>35</xdr:row>
      <xdr:rowOff>167212</xdr:rowOff>
    </xdr:to>
    <xdr:cxnSp macro="">
      <xdr:nvCxnSpPr>
        <xdr:cNvPr id="15" name="コネクタ: カギ線 14">
          <a:extLst>
            <a:ext uri="{FF2B5EF4-FFF2-40B4-BE49-F238E27FC236}">
              <a16:creationId xmlns:a16="http://schemas.microsoft.com/office/drawing/2014/main" id="{00000000-0008-0000-0400-00000F000000}"/>
            </a:ext>
          </a:extLst>
        </xdr:cNvPr>
        <xdr:cNvCxnSpPr/>
      </xdr:nvCxnSpPr>
      <xdr:spPr>
        <a:xfrm flipV="1">
          <a:off x="226554" y="1086971"/>
          <a:ext cx="10923299" cy="4554953"/>
        </a:xfrm>
        <a:prstGeom prst="bentConnector3">
          <a:avLst>
            <a:gd name="adj1" fmla="val 99857"/>
          </a:avLst>
        </a:prstGeom>
        <a:ln w="28575">
          <a:solidFill>
            <a:srgbClr val="F796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4279</xdr:colOff>
      <xdr:row>18</xdr:row>
      <xdr:rowOff>168550</xdr:rowOff>
    </xdr:from>
    <xdr:to>
      <xdr:col>58</xdr:col>
      <xdr:colOff>2100</xdr:colOff>
      <xdr:row>27</xdr:row>
      <xdr:rowOff>9526</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xdr:nvSpPr>
      <xdr:spPr>
        <a:xfrm>
          <a:off x="11205679" y="3083200"/>
          <a:ext cx="397871" cy="1384026"/>
        </a:xfrm>
        <a:prstGeom prst="rect">
          <a:avLst/>
        </a:prstGeom>
        <a:solidFill>
          <a:srgbClr val="F7964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b="1">
              <a:solidFill>
                <a:schemeClr val="bg1"/>
              </a:solidFill>
            </a:rPr>
            <a:t>許可申請</a:t>
          </a:r>
        </a:p>
      </xdr:txBody>
    </xdr:sp>
    <xdr:clientData/>
  </xdr:twoCellAnchor>
  <xdr:twoCellAnchor>
    <xdr:from>
      <xdr:col>37</xdr:col>
      <xdr:colOff>0</xdr:colOff>
      <xdr:row>6</xdr:row>
      <xdr:rowOff>0</xdr:rowOff>
    </xdr:from>
    <xdr:to>
      <xdr:col>37</xdr:col>
      <xdr:colOff>0</xdr:colOff>
      <xdr:row>12</xdr:row>
      <xdr:rowOff>2201</xdr:rowOff>
    </xdr:to>
    <xdr:cxnSp macro="">
      <xdr:nvCxnSpPr>
        <xdr:cNvPr id="29" name="直線矢印コネクタ 28">
          <a:extLst>
            <a:ext uri="{FF2B5EF4-FFF2-40B4-BE49-F238E27FC236}">
              <a16:creationId xmlns:a16="http://schemas.microsoft.com/office/drawing/2014/main" id="{00000000-0008-0000-0400-00001D000000}"/>
            </a:ext>
          </a:extLst>
        </xdr:cNvPr>
        <xdr:cNvCxnSpPr/>
      </xdr:nvCxnSpPr>
      <xdr:spPr>
        <a:xfrm>
          <a:off x="7400925" y="1123950"/>
          <a:ext cx="0" cy="1059575"/>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1932</xdr:colOff>
      <xdr:row>20</xdr:row>
      <xdr:rowOff>167033</xdr:rowOff>
    </xdr:from>
    <xdr:to>
      <xdr:col>37</xdr:col>
      <xdr:colOff>1932</xdr:colOff>
      <xdr:row>27</xdr:row>
      <xdr:rowOff>166966</xdr:rowOff>
    </xdr:to>
    <xdr:cxnSp macro="">
      <xdr:nvCxnSpPr>
        <xdr:cNvPr id="31" name="直線矢印コネクタ 30">
          <a:extLst>
            <a:ext uri="{FF2B5EF4-FFF2-40B4-BE49-F238E27FC236}">
              <a16:creationId xmlns:a16="http://schemas.microsoft.com/office/drawing/2014/main" id="{00000000-0008-0000-0400-00001F000000}"/>
            </a:ext>
          </a:extLst>
        </xdr:cNvPr>
        <xdr:cNvCxnSpPr/>
      </xdr:nvCxnSpPr>
      <xdr:spPr>
        <a:xfrm>
          <a:off x="7354956" y="3130826"/>
          <a:ext cx="0" cy="101876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390525</xdr:colOff>
      <xdr:row>31</xdr:row>
      <xdr:rowOff>161925</xdr:rowOff>
    </xdr:from>
    <xdr:to>
      <xdr:col>12</xdr:col>
      <xdr:colOff>293642</xdr:colOff>
      <xdr:row>31</xdr:row>
      <xdr:rowOff>172811</xdr:rowOff>
    </xdr:to>
    <xdr:cxnSp macro="">
      <xdr:nvCxnSpPr>
        <xdr:cNvPr id="11518" name="AutoShape 1">
          <a:extLst>
            <a:ext uri="{FF2B5EF4-FFF2-40B4-BE49-F238E27FC236}">
              <a16:creationId xmlns:a16="http://schemas.microsoft.com/office/drawing/2014/main" id="{00000000-0008-0000-0800-0000FE2C0000}"/>
            </a:ext>
          </a:extLst>
        </xdr:cNvPr>
        <xdr:cNvCxnSpPr>
          <a:cxnSpLocks noChangeShapeType="1"/>
        </xdr:cNvCxnSpPr>
      </xdr:nvCxnSpPr>
      <xdr:spPr bwMode="auto">
        <a:xfrm flipH="1" flipV="1">
          <a:off x="2962275" y="8886825"/>
          <a:ext cx="5637167" cy="10886"/>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12</xdr:col>
      <xdr:colOff>285750</xdr:colOff>
      <xdr:row>30</xdr:row>
      <xdr:rowOff>7937</xdr:rowOff>
    </xdr:from>
    <xdr:to>
      <xdr:col>12</xdr:col>
      <xdr:colOff>291783</xdr:colOff>
      <xdr:row>31</xdr:row>
      <xdr:rowOff>170815</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a:off x="8620125" y="8445500"/>
          <a:ext cx="6033" cy="4406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129020</xdr:colOff>
      <xdr:row>17</xdr:row>
      <xdr:rowOff>138545</xdr:rowOff>
    </xdr:from>
    <xdr:to>
      <xdr:col>7</xdr:col>
      <xdr:colOff>2095499</xdr:colOff>
      <xdr:row>17</xdr:row>
      <xdr:rowOff>1402773</xdr:rowOff>
    </xdr:to>
    <xdr:pic>
      <xdr:nvPicPr>
        <xdr:cNvPr id="2" name="図 1">
          <a:extLst>
            <a:ext uri="{FF2B5EF4-FFF2-40B4-BE49-F238E27FC236}">
              <a16:creationId xmlns:a16="http://schemas.microsoft.com/office/drawing/2014/main" id="{E2E2E91C-EA35-41B1-B671-C52AADF194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670" y="5548745"/>
          <a:ext cx="1966479" cy="1264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444212</xdr:colOff>
      <xdr:row>17</xdr:row>
      <xdr:rowOff>68407</xdr:rowOff>
    </xdr:from>
    <xdr:to>
      <xdr:col>6</xdr:col>
      <xdr:colOff>2182092</xdr:colOff>
      <xdr:row>17</xdr:row>
      <xdr:rowOff>1437970</xdr:rowOff>
    </xdr:to>
    <xdr:pic>
      <xdr:nvPicPr>
        <xdr:cNvPr id="3" name="図 2">
          <a:extLst>
            <a:ext uri="{FF2B5EF4-FFF2-40B4-BE49-F238E27FC236}">
              <a16:creationId xmlns:a16="http://schemas.microsoft.com/office/drawing/2014/main" id="{730DC9C1-D802-4AED-BEAB-4BADE48613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50237" y="5478607"/>
          <a:ext cx="1737880" cy="1369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17</xdr:row>
      <xdr:rowOff>572366</xdr:rowOff>
    </xdr:from>
    <xdr:to>
      <xdr:col>4</xdr:col>
      <xdr:colOff>0</xdr:colOff>
      <xdr:row>17</xdr:row>
      <xdr:rowOff>1351379</xdr:rowOff>
    </xdr:to>
    <xdr:pic>
      <xdr:nvPicPr>
        <xdr:cNvPr id="4" name="図 3">
          <a:extLst>
            <a:ext uri="{FF2B5EF4-FFF2-40B4-BE49-F238E27FC236}">
              <a16:creationId xmlns:a16="http://schemas.microsoft.com/office/drawing/2014/main" id="{F3D65395-6F10-404C-8E41-447A4FB4E1D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 y="5982566"/>
          <a:ext cx="2133600" cy="779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10610850</xdr:colOff>
      <xdr:row>17</xdr:row>
      <xdr:rowOff>6010275</xdr:rowOff>
    </xdr:from>
    <xdr:to>
      <xdr:col>6</xdr:col>
      <xdr:colOff>34179</xdr:colOff>
      <xdr:row>18</xdr:row>
      <xdr:rowOff>33731</xdr:rowOff>
    </xdr:to>
    <xdr:pic>
      <xdr:nvPicPr>
        <xdr:cNvPr id="5" name="図 7">
          <a:extLst>
            <a:ext uri="{FF2B5EF4-FFF2-40B4-BE49-F238E27FC236}">
              <a16:creationId xmlns:a16="http://schemas.microsoft.com/office/drawing/2014/main" id="{9DBABDEB-5456-41CE-BA1A-F2D38FC5EE2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2399" t="40729" r="-2" b="5710"/>
        <a:stretch>
          <a:fillRect/>
        </a:stretch>
      </xdr:blipFill>
      <xdr:spPr bwMode="auto">
        <a:xfrm>
          <a:off x="10106025" y="6867525"/>
          <a:ext cx="34179" cy="3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9848850</xdr:colOff>
      <xdr:row>17</xdr:row>
      <xdr:rowOff>7324725</xdr:rowOff>
    </xdr:from>
    <xdr:to>
      <xdr:col>5</xdr:col>
      <xdr:colOff>34177</xdr:colOff>
      <xdr:row>18</xdr:row>
      <xdr:rowOff>33731</xdr:rowOff>
    </xdr:to>
    <xdr:pic>
      <xdr:nvPicPr>
        <xdr:cNvPr id="6" name="図 10">
          <a:extLst>
            <a:ext uri="{FF2B5EF4-FFF2-40B4-BE49-F238E27FC236}">
              <a16:creationId xmlns:a16="http://schemas.microsoft.com/office/drawing/2014/main" id="{E2F42C57-2036-4655-AEB1-4107E502B77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59460" t="63486"/>
        <a:stretch>
          <a:fillRect/>
        </a:stretch>
      </xdr:blipFill>
      <xdr:spPr bwMode="auto">
        <a:xfrm>
          <a:off x="7772400" y="6867525"/>
          <a:ext cx="34177" cy="3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27709</xdr:colOff>
      <xdr:row>17</xdr:row>
      <xdr:rowOff>397452</xdr:rowOff>
    </xdr:from>
    <xdr:to>
      <xdr:col>4</xdr:col>
      <xdr:colOff>2251364</xdr:colOff>
      <xdr:row>17</xdr:row>
      <xdr:rowOff>1386015</xdr:rowOff>
    </xdr:to>
    <xdr:pic>
      <xdr:nvPicPr>
        <xdr:cNvPr id="7" name="図 14">
          <a:extLst>
            <a:ext uri="{FF2B5EF4-FFF2-40B4-BE49-F238E27FC236}">
              <a16:creationId xmlns:a16="http://schemas.microsoft.com/office/drawing/2014/main" id="{9277A84F-5FA1-44A5-A104-8CE85070267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66484" y="5807652"/>
          <a:ext cx="2223655" cy="988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58882</xdr:colOff>
      <xdr:row>17</xdr:row>
      <xdr:rowOff>537730</xdr:rowOff>
    </xdr:from>
    <xdr:to>
      <xdr:col>5</xdr:col>
      <xdr:colOff>2320636</xdr:colOff>
      <xdr:row>17</xdr:row>
      <xdr:rowOff>1316743</xdr:rowOff>
    </xdr:to>
    <xdr:pic>
      <xdr:nvPicPr>
        <xdr:cNvPr id="8" name="図 10">
          <a:extLst>
            <a:ext uri="{FF2B5EF4-FFF2-40B4-BE49-F238E27FC236}">
              <a16:creationId xmlns:a16="http://schemas.microsoft.com/office/drawing/2014/main" id="{742DAD88-1D11-4C87-AEEC-70659CF0CE4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31282" y="5947930"/>
          <a:ext cx="2261754" cy="779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51955</xdr:colOff>
      <xdr:row>4</xdr:row>
      <xdr:rowOff>484908</xdr:rowOff>
    </xdr:from>
    <xdr:to>
      <xdr:col>8</xdr:col>
      <xdr:colOff>17318</xdr:colOff>
      <xdr:row>13</xdr:row>
      <xdr:rowOff>259773</xdr:rowOff>
    </xdr:to>
    <xdr:sp macro="" textlink="">
      <xdr:nvSpPr>
        <xdr:cNvPr id="9" name="テキスト ボックス 8">
          <a:extLst>
            <a:ext uri="{FF2B5EF4-FFF2-40B4-BE49-F238E27FC236}">
              <a16:creationId xmlns:a16="http://schemas.microsoft.com/office/drawing/2014/main" id="{4A305AB0-1535-4283-8ACB-F7F8B6D4B000}"/>
            </a:ext>
          </a:extLst>
        </xdr:cNvPr>
        <xdr:cNvSpPr txBox="1"/>
      </xdr:nvSpPr>
      <xdr:spPr>
        <a:xfrm>
          <a:off x="10157980" y="1599333"/>
          <a:ext cx="4632613" cy="27847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kern="1200"/>
            <a:t>【</a:t>
          </a:r>
          <a:r>
            <a:rPr kumimoji="1" lang="ja-JP" altLang="en-US" sz="1600" kern="1200"/>
            <a:t>正方形ます</a:t>
          </a:r>
          <a:r>
            <a:rPr kumimoji="1" lang="en-US" altLang="ja-JP" sz="1600" kern="1200"/>
            <a:t>】</a:t>
          </a:r>
        </a:p>
        <a:p>
          <a:r>
            <a:rPr kumimoji="1" lang="ja-JP" altLang="en-US" sz="1600" kern="1200"/>
            <a:t>　正方形ます　</a:t>
          </a:r>
          <a:r>
            <a:rPr kumimoji="1" lang="en-US" altLang="ja-JP" sz="1600" kern="1200"/>
            <a:t>W500×W500×H500</a:t>
          </a:r>
          <a:r>
            <a:rPr kumimoji="1" lang="ja-JP" altLang="en-US" sz="1600" kern="1200"/>
            <a:t>　</a:t>
          </a:r>
          <a:r>
            <a:rPr kumimoji="1" lang="en-US" altLang="ja-JP" sz="1600" kern="1200"/>
            <a:t>2</a:t>
          </a:r>
          <a:r>
            <a:rPr kumimoji="1" lang="ja-JP" altLang="en-US" sz="1600" kern="1200"/>
            <a:t>個</a:t>
          </a:r>
          <a:endParaRPr kumimoji="1" lang="en-US" altLang="ja-JP" sz="1600" kern="1200"/>
        </a:p>
        <a:p>
          <a:r>
            <a:rPr kumimoji="1" lang="ja-JP" altLang="en-US" sz="1600" kern="1200"/>
            <a:t>　塩ビ管ます　</a:t>
          </a:r>
          <a:r>
            <a:rPr kumimoji="1" lang="en-US" altLang="ja-JP" sz="1600" kern="1200"/>
            <a:t>Φ300×H450</a:t>
          </a:r>
          <a:r>
            <a:rPr kumimoji="1" lang="ja-JP" altLang="en-US" sz="1600" kern="1200"/>
            <a:t>　（管の外径　</a:t>
          </a:r>
          <a:r>
            <a:rPr kumimoji="1" lang="en-US" altLang="ja-JP" sz="1600" kern="1200"/>
            <a:t>Φ318</a:t>
          </a:r>
          <a:r>
            <a:rPr kumimoji="1" lang="ja-JP" altLang="en-US" sz="1600" kern="1200"/>
            <a:t>）</a:t>
          </a:r>
          <a:endParaRPr kumimoji="1" lang="en-US" altLang="ja-JP" sz="1600" kern="1200"/>
        </a:p>
        <a:p>
          <a:r>
            <a:rPr kumimoji="1" lang="ja-JP" altLang="en-US" sz="1600" kern="1200"/>
            <a:t>　材料　単粒度砕石（３・４・５号）</a:t>
          </a:r>
          <a:endParaRPr kumimoji="1" lang="en-US" altLang="ja-JP" sz="1600" kern="1200"/>
        </a:p>
        <a:p>
          <a:endParaRPr kumimoji="1" lang="en-US" altLang="ja-JP" sz="1600" kern="1200"/>
        </a:p>
        <a:p>
          <a:r>
            <a:rPr kumimoji="1" lang="en-US" altLang="ja-JP" sz="1600" kern="1200"/>
            <a:t>【</a:t>
          </a:r>
          <a:r>
            <a:rPr kumimoji="1" lang="ja-JP" altLang="en-US" sz="1600" kern="1200"/>
            <a:t>浸透トレンチ</a:t>
          </a:r>
          <a:r>
            <a:rPr kumimoji="1" lang="en-US" altLang="ja-JP" sz="1600" kern="1200"/>
            <a:t>】</a:t>
          </a:r>
        </a:p>
        <a:p>
          <a:r>
            <a:rPr kumimoji="1" lang="ja-JP" altLang="en-US" sz="1600" kern="1200"/>
            <a:t>　浸透トレンチ　</a:t>
          </a:r>
          <a:r>
            <a:rPr kumimoji="1" lang="en-US" altLang="ja-JP" sz="1600" kern="1200"/>
            <a:t>H500×W500</a:t>
          </a:r>
        </a:p>
        <a:p>
          <a:r>
            <a:rPr kumimoji="1" lang="ja-JP" altLang="en-US" sz="1600" kern="1200"/>
            <a:t>　トレンチ長　</a:t>
          </a:r>
          <a:r>
            <a:rPr kumimoji="1" lang="en-US" altLang="ja-JP" sz="1600" kern="1200"/>
            <a:t>1.5×1= 1.5</a:t>
          </a:r>
        </a:p>
        <a:p>
          <a:r>
            <a:rPr kumimoji="1" lang="ja-JP" altLang="en-US" sz="1600" kern="1200"/>
            <a:t>　塩ビ管　</a:t>
          </a:r>
          <a:r>
            <a:rPr kumimoji="1" lang="en-US" altLang="ja-JP" sz="1600" kern="1200"/>
            <a:t>Φ100</a:t>
          </a:r>
          <a:r>
            <a:rPr kumimoji="1" lang="ja-JP" altLang="en-US" sz="1600" kern="1200"/>
            <a:t>ダブル（</a:t>
          </a:r>
          <a:r>
            <a:rPr kumimoji="1" lang="en-US" altLang="ja-JP" sz="1600" kern="1200"/>
            <a:t>2</a:t>
          </a:r>
          <a:r>
            <a:rPr kumimoji="1" lang="ja-JP" altLang="en-US" sz="1600" kern="1200"/>
            <a:t>段）　（管の外径　</a:t>
          </a:r>
          <a:r>
            <a:rPr kumimoji="1" lang="el-GR" altLang="ja-JP" sz="1600" kern="1200"/>
            <a:t>Φ</a:t>
          </a:r>
          <a:r>
            <a:rPr kumimoji="1" lang="en-US" altLang="ja-JP" sz="1600" kern="1200"/>
            <a:t>116</a:t>
          </a:r>
          <a:r>
            <a:rPr kumimoji="1" lang="ja-JP" altLang="el-GR" sz="1600" kern="1200"/>
            <a:t>）</a:t>
          </a:r>
          <a:endParaRPr kumimoji="1" lang="en-US" altLang="ja-JP" sz="1600" kern="1200"/>
        </a:p>
        <a:p>
          <a:r>
            <a:rPr kumimoji="1" lang="ja-JP" altLang="en-US" sz="1600" kern="1200"/>
            <a:t>　材料　単粒度砕石（３・４・５号）</a:t>
          </a:r>
        </a:p>
        <a:p>
          <a:endParaRPr kumimoji="1" lang="ja-JP" altLang="el-GR" sz="1600" kern="1200"/>
        </a:p>
        <a:p>
          <a:endParaRPr kumimoji="1" lang="ja-JP" altLang="en-US" sz="1600" kern="12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962025</xdr:colOff>
      <xdr:row>70</xdr:row>
      <xdr:rowOff>152400</xdr:rowOff>
    </xdr:from>
    <xdr:to>
      <xdr:col>8</xdr:col>
      <xdr:colOff>472440</xdr:colOff>
      <xdr:row>97</xdr:row>
      <xdr:rowOff>142875</xdr:rowOff>
    </xdr:to>
    <xdr:pic>
      <xdr:nvPicPr>
        <xdr:cNvPr id="19582" name="図 1">
          <a:extLst>
            <a:ext uri="{FF2B5EF4-FFF2-40B4-BE49-F238E27FC236}">
              <a16:creationId xmlns:a16="http://schemas.microsoft.com/office/drawing/2014/main" id="{00000000-0008-0000-0E00-00007E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3887450"/>
          <a:ext cx="6682740" cy="461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34</xdr:col>
      <xdr:colOff>180005</xdr:colOff>
      <xdr:row>2</xdr:row>
      <xdr:rowOff>168871</xdr:rowOff>
    </xdr:from>
    <xdr:to>
      <xdr:col>37</xdr:col>
      <xdr:colOff>100965</xdr:colOff>
      <xdr:row>7</xdr:row>
      <xdr:rowOff>66674</xdr:rowOff>
    </xdr:to>
    <xdr:sp macro="" textlink="">
      <xdr:nvSpPr>
        <xdr:cNvPr id="2" name="AutoShape 2">
          <a:extLst>
            <a:ext uri="{FF2B5EF4-FFF2-40B4-BE49-F238E27FC236}">
              <a16:creationId xmlns:a16="http://schemas.microsoft.com/office/drawing/2014/main" id="{00000000-0008-0000-0F00-000002000000}"/>
            </a:ext>
          </a:extLst>
        </xdr:cNvPr>
        <xdr:cNvSpPr>
          <a:spLocks noChangeArrowheads="1"/>
        </xdr:cNvSpPr>
      </xdr:nvSpPr>
      <xdr:spPr bwMode="auto">
        <a:xfrm>
          <a:off x="13219730" y="530821"/>
          <a:ext cx="1035385" cy="793153"/>
        </a:xfrm>
        <a:prstGeom prst="wedgeRoundRectCallout">
          <a:avLst>
            <a:gd name="adj1" fmla="val -44499"/>
            <a:gd name="adj2" fmla="val 63797"/>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50" b="0" i="0" u="none" strike="noStrike" baseline="0">
              <a:solidFill>
                <a:srgbClr val="FF0000"/>
              </a:solidFill>
              <a:latin typeface="ＭＳ Ｐゴシック"/>
              <a:ea typeface="ＭＳ Ｐゴシック"/>
            </a:rPr>
            <a:t>県の担当者と事前に相談日時を電話等で決めてください。</a:t>
          </a:r>
        </a:p>
      </xdr:txBody>
    </xdr:sp>
    <xdr:clientData/>
  </xdr:twoCellAnchor>
  <xdr:twoCellAnchor>
    <xdr:from>
      <xdr:col>34</xdr:col>
      <xdr:colOff>296657</xdr:colOff>
      <xdr:row>8</xdr:row>
      <xdr:rowOff>150495</xdr:rowOff>
    </xdr:from>
    <xdr:to>
      <xdr:col>37</xdr:col>
      <xdr:colOff>106549</xdr:colOff>
      <xdr:row>13</xdr:row>
      <xdr:rowOff>101749</xdr:rowOff>
    </xdr:to>
    <xdr:sp macro="" textlink="">
      <xdr:nvSpPr>
        <xdr:cNvPr id="3"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12002882" y="1560195"/>
          <a:ext cx="810017" cy="808504"/>
        </a:xfrm>
        <a:prstGeom prst="wedgeRoundRectCallout">
          <a:avLst>
            <a:gd name="adj1" fmla="val -67306"/>
            <a:gd name="adj2" fmla="val 3227"/>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50" b="0" i="0" u="none" strike="noStrike" baseline="0">
              <a:solidFill>
                <a:srgbClr val="FF0000"/>
              </a:solidFill>
              <a:latin typeface="ＭＳ Ｐゴシック"/>
              <a:ea typeface="ＭＳ Ｐゴシック"/>
            </a:rPr>
            <a:t>事業区域に含まれるすべての地番を記入する。</a:t>
          </a:r>
        </a:p>
      </xdr:txBody>
    </xdr:sp>
    <xdr:clientData/>
  </xdr:twoCellAnchor>
  <xdr:twoCellAnchor>
    <xdr:from>
      <xdr:col>34</xdr:col>
      <xdr:colOff>102012</xdr:colOff>
      <xdr:row>14</xdr:row>
      <xdr:rowOff>39331</xdr:rowOff>
    </xdr:from>
    <xdr:to>
      <xdr:col>37</xdr:col>
      <xdr:colOff>100965</xdr:colOff>
      <xdr:row>19</xdr:row>
      <xdr:rowOff>53340</xdr:rowOff>
    </xdr:to>
    <xdr:sp macro="" textlink="">
      <xdr:nvSpPr>
        <xdr:cNvPr id="4" name="AutoShape 4">
          <a:extLst>
            <a:ext uri="{FF2B5EF4-FFF2-40B4-BE49-F238E27FC236}">
              <a16:creationId xmlns:a16="http://schemas.microsoft.com/office/drawing/2014/main" id="{00000000-0008-0000-0F00-000004000000}"/>
            </a:ext>
          </a:extLst>
        </xdr:cNvPr>
        <xdr:cNvSpPr>
          <a:spLocks noChangeArrowheads="1"/>
        </xdr:cNvSpPr>
      </xdr:nvSpPr>
      <xdr:spPr bwMode="auto">
        <a:xfrm>
          <a:off x="11808237" y="2477731"/>
          <a:ext cx="999078" cy="871259"/>
        </a:xfrm>
        <a:prstGeom prst="wedgeRoundRectCallout">
          <a:avLst>
            <a:gd name="adj1" fmla="val -84616"/>
            <a:gd name="adj2" fmla="val -2440"/>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50" b="0" i="0" u="none" strike="noStrike" baseline="0">
              <a:solidFill>
                <a:srgbClr val="FF0000"/>
              </a:solidFill>
              <a:latin typeface="ＭＳ Ｐゴシック"/>
              <a:ea typeface="ＭＳ Ｐゴシック"/>
            </a:rPr>
            <a:t>建築物（用途）の建設、駐車場の整備など、具体的に記入する。</a:t>
          </a:r>
        </a:p>
      </xdr:txBody>
    </xdr:sp>
    <xdr:clientData/>
  </xdr:twoCellAnchor>
  <xdr:twoCellAnchor>
    <xdr:from>
      <xdr:col>33</xdr:col>
      <xdr:colOff>292490</xdr:colOff>
      <xdr:row>31</xdr:row>
      <xdr:rowOff>2664</xdr:rowOff>
    </xdr:from>
    <xdr:to>
      <xdr:col>37</xdr:col>
      <xdr:colOff>85726</xdr:colOff>
      <xdr:row>39</xdr:row>
      <xdr:rowOff>57149</xdr:rowOff>
    </xdr:to>
    <xdr:sp macro="" textlink="">
      <xdr:nvSpPr>
        <xdr:cNvPr id="5" name="AutoShape 5">
          <a:extLst>
            <a:ext uri="{FF2B5EF4-FFF2-40B4-BE49-F238E27FC236}">
              <a16:creationId xmlns:a16="http://schemas.microsoft.com/office/drawing/2014/main" id="{00000000-0008-0000-0F00-000005000000}"/>
            </a:ext>
          </a:extLst>
        </xdr:cNvPr>
        <xdr:cNvSpPr>
          <a:spLocks noChangeArrowheads="1"/>
        </xdr:cNvSpPr>
      </xdr:nvSpPr>
      <xdr:spPr bwMode="auto">
        <a:xfrm>
          <a:off x="11570090" y="5241414"/>
          <a:ext cx="1221986" cy="1121285"/>
        </a:xfrm>
        <a:prstGeom prst="wedgeRoundRectCallout">
          <a:avLst>
            <a:gd name="adj1" fmla="val -69842"/>
            <a:gd name="adj2" fmla="val 6020"/>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050" b="0" i="0" u="none" strike="noStrike" baseline="0">
              <a:solidFill>
                <a:srgbClr val="0000FF"/>
              </a:solidFill>
              <a:latin typeface="ＭＳ Ｐゴシック"/>
              <a:ea typeface="ＭＳ Ｐゴシック"/>
            </a:rPr>
            <a:t>相談に必要な資料です。</a:t>
          </a:r>
        </a:p>
        <a:p>
          <a:pPr algn="l" rtl="0">
            <a:lnSpc>
              <a:spcPts val="1300"/>
            </a:lnSpc>
            <a:defRPr sz="1000"/>
          </a:pPr>
          <a:r>
            <a:rPr lang="ja-JP" altLang="en-US" sz="1050" b="0" i="0" u="none" strike="noStrike" baseline="0">
              <a:solidFill>
                <a:srgbClr val="0000FF"/>
              </a:solidFill>
              <a:latin typeface="ＭＳ Ｐゴシック"/>
              <a:ea typeface="ＭＳ Ｐゴシック"/>
            </a:rPr>
            <a:t>必ずご持参下さい。</a:t>
          </a:r>
        </a:p>
        <a:p>
          <a:pPr algn="l" rtl="0">
            <a:lnSpc>
              <a:spcPts val="1200"/>
            </a:lnSpc>
            <a:defRPr sz="1000"/>
          </a:pPr>
          <a:r>
            <a:rPr lang="ja-JP" altLang="en-US" sz="1050" b="0" i="0" u="none" strike="noStrike" baseline="0">
              <a:solidFill>
                <a:srgbClr val="0000FF"/>
              </a:solidFill>
              <a:latin typeface="ＭＳ Ｐゴシック"/>
              <a:ea typeface="ＭＳ Ｐゴシック"/>
            </a:rPr>
            <a:t>なお、作成等でわからない点は、おたずねください。</a:t>
          </a:r>
        </a:p>
      </xdr:txBody>
    </xdr:sp>
    <xdr:clientData/>
  </xdr:twoCellAnchor>
  <xdr:twoCellAnchor>
    <xdr:from>
      <xdr:col>32</xdr:col>
      <xdr:colOff>145677</xdr:colOff>
      <xdr:row>28</xdr:row>
      <xdr:rowOff>25550</xdr:rowOff>
    </xdr:from>
    <xdr:to>
      <xdr:col>32</xdr:col>
      <xdr:colOff>416697</xdr:colOff>
      <xdr:row>40</xdr:row>
      <xdr:rowOff>127523</xdr:rowOff>
    </xdr:to>
    <xdr:sp macro="" textlink="">
      <xdr:nvSpPr>
        <xdr:cNvPr id="6" name="AutoShape 6">
          <a:extLst>
            <a:ext uri="{FF2B5EF4-FFF2-40B4-BE49-F238E27FC236}">
              <a16:creationId xmlns:a16="http://schemas.microsoft.com/office/drawing/2014/main" id="{00000000-0008-0000-0F00-000006000000}"/>
            </a:ext>
          </a:extLst>
        </xdr:cNvPr>
        <xdr:cNvSpPr>
          <a:spLocks/>
        </xdr:cNvSpPr>
      </xdr:nvSpPr>
      <xdr:spPr bwMode="auto">
        <a:xfrm>
          <a:off x="12147177" y="4575138"/>
          <a:ext cx="271020" cy="1850091"/>
        </a:xfrm>
        <a:prstGeom prst="rightBrace">
          <a:avLst>
            <a:gd name="adj1" fmla="val 144872"/>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355376</xdr:colOff>
      <xdr:row>44</xdr:row>
      <xdr:rowOff>19050</xdr:rowOff>
    </xdr:from>
    <xdr:to>
      <xdr:col>37</xdr:col>
      <xdr:colOff>85219</xdr:colOff>
      <xdr:row>47</xdr:row>
      <xdr:rowOff>151927</xdr:rowOff>
    </xdr:to>
    <xdr:sp macro="" textlink="">
      <xdr:nvSpPr>
        <xdr:cNvPr id="7" name="AutoShape 7">
          <a:extLst>
            <a:ext uri="{FF2B5EF4-FFF2-40B4-BE49-F238E27FC236}">
              <a16:creationId xmlns:a16="http://schemas.microsoft.com/office/drawing/2014/main" id="{00000000-0008-0000-0F00-000007000000}"/>
            </a:ext>
          </a:extLst>
        </xdr:cNvPr>
        <xdr:cNvSpPr>
          <a:spLocks noChangeArrowheads="1"/>
        </xdr:cNvSpPr>
      </xdr:nvSpPr>
      <xdr:spPr bwMode="auto">
        <a:xfrm>
          <a:off x="12918851" y="7181850"/>
          <a:ext cx="1320518" cy="647227"/>
        </a:xfrm>
        <a:prstGeom prst="wedgeRoundRectCallout">
          <a:avLst>
            <a:gd name="adj1" fmla="val 416"/>
            <a:gd name="adj2" fmla="val 65955"/>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050" b="0" i="0" u="none" strike="noStrike" baseline="0">
              <a:solidFill>
                <a:srgbClr val="0000FF"/>
              </a:solidFill>
              <a:latin typeface="ＭＳ Ｐゴシック"/>
              <a:ea typeface="ＭＳ Ｐゴシック"/>
            </a:rPr>
            <a:t>処理欄はこちらで使用します。</a:t>
          </a:r>
        </a:p>
        <a:p>
          <a:pPr algn="l" rtl="0">
            <a:lnSpc>
              <a:spcPts val="1200"/>
            </a:lnSpc>
            <a:defRPr sz="1000"/>
          </a:pPr>
          <a:r>
            <a:rPr lang="ja-JP" altLang="en-US" sz="1050" b="0" i="0" u="none" strike="noStrike" baseline="0">
              <a:solidFill>
                <a:srgbClr val="0000FF"/>
              </a:solidFill>
              <a:latin typeface="ＭＳ Ｐゴシック"/>
              <a:ea typeface="ＭＳ Ｐゴシック"/>
            </a:rPr>
            <a:t>記入不要です。</a:t>
          </a:r>
        </a:p>
      </xdr:txBody>
    </xdr:sp>
    <xdr:clientData/>
  </xdr:twoCellAnchor>
  <xdr:twoCellAnchor>
    <xdr:from>
      <xdr:col>34</xdr:col>
      <xdr:colOff>65817</xdr:colOff>
      <xdr:row>22</xdr:row>
      <xdr:rowOff>2465</xdr:rowOff>
    </xdr:from>
    <xdr:to>
      <xdr:col>37</xdr:col>
      <xdr:colOff>123825</xdr:colOff>
      <xdr:row>24</xdr:row>
      <xdr:rowOff>66675</xdr:rowOff>
    </xdr:to>
    <xdr:sp macro="" textlink="">
      <xdr:nvSpPr>
        <xdr:cNvPr id="8" name="AutoShape 8">
          <a:extLst>
            <a:ext uri="{FF2B5EF4-FFF2-40B4-BE49-F238E27FC236}">
              <a16:creationId xmlns:a16="http://schemas.microsoft.com/office/drawing/2014/main" id="{00000000-0008-0000-0F00-000008000000}"/>
            </a:ext>
          </a:extLst>
        </xdr:cNvPr>
        <xdr:cNvSpPr>
          <a:spLocks noChangeArrowheads="1"/>
        </xdr:cNvSpPr>
      </xdr:nvSpPr>
      <xdr:spPr bwMode="auto">
        <a:xfrm>
          <a:off x="11772042" y="3812465"/>
          <a:ext cx="1058133" cy="407110"/>
        </a:xfrm>
        <a:prstGeom prst="wedgeRoundRectCallout">
          <a:avLst>
            <a:gd name="adj1" fmla="val -44109"/>
            <a:gd name="adj2" fmla="val 9012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50" b="0" i="0" u="none" strike="noStrike" baseline="0">
              <a:solidFill>
                <a:srgbClr val="FF0000"/>
              </a:solidFill>
              <a:latin typeface="ＭＳ Ｐゴシック"/>
              <a:ea typeface="ＭＳ Ｐゴシック"/>
            </a:rPr>
            <a:t>担当者名は必ず記入する。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32</xdr:col>
      <xdr:colOff>49530</xdr:colOff>
      <xdr:row>4</xdr:row>
      <xdr:rowOff>142538</xdr:rowOff>
    </xdr:from>
    <xdr:to>
      <xdr:col>35</xdr:col>
      <xdr:colOff>532279</xdr:colOff>
      <xdr:row>14</xdr:row>
      <xdr:rowOff>27213</xdr:rowOff>
    </xdr:to>
    <xdr:sp macro="" textlink="">
      <xdr:nvSpPr>
        <xdr:cNvPr id="2" name="AutoShape 7">
          <a:extLst>
            <a:ext uri="{FF2B5EF4-FFF2-40B4-BE49-F238E27FC236}">
              <a16:creationId xmlns:a16="http://schemas.microsoft.com/office/drawing/2014/main" id="{00000000-0008-0000-1100-000002000000}"/>
            </a:ext>
          </a:extLst>
        </xdr:cNvPr>
        <xdr:cNvSpPr>
          <a:spLocks noChangeArrowheads="1"/>
        </xdr:cNvSpPr>
      </xdr:nvSpPr>
      <xdr:spPr bwMode="auto">
        <a:xfrm>
          <a:off x="16350887" y="741252"/>
          <a:ext cx="2020356" cy="1639997"/>
        </a:xfrm>
        <a:prstGeom prst="wedgeRoundRectCallout">
          <a:avLst>
            <a:gd name="adj1" fmla="val -117473"/>
            <a:gd name="adj2" fmla="val 38431"/>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貯留施設の場合は「雨水貯留施設」、浸透施設の場合は「雨水浸透施設」と記載する。</a:t>
          </a:r>
          <a:endParaRPr lang="en-US" altLang="ja-JP" sz="1100" b="0" i="0" u="none" strike="noStrike" baseline="0">
            <a:solidFill>
              <a:srgbClr val="FF0000"/>
            </a:solidFill>
            <a:latin typeface="ＭＳ Ｐゴシック"/>
            <a:ea typeface="ＭＳ Ｐゴシック"/>
          </a:endParaRPr>
        </a:p>
        <a:p>
          <a:pPr algn="l" rtl="0">
            <a:lnSpc>
              <a:spcPts val="1200"/>
            </a:lnSpc>
            <a:defRPr sz="1000"/>
          </a:pPr>
          <a:r>
            <a:rPr lang="ja-JP" altLang="en-US" sz="1100" b="0" i="0" u="none" strike="noStrike" baseline="0">
              <a:solidFill>
                <a:srgbClr val="FF0000"/>
              </a:solidFill>
              <a:latin typeface="ＭＳ Ｐゴシック"/>
              <a:ea typeface="ＭＳ Ｐゴシック"/>
            </a:rPr>
            <a:t>上記に限らず、既に設定している名称がある場合はその名称を記載する。</a:t>
          </a:r>
        </a:p>
      </xdr:txBody>
    </xdr:sp>
    <xdr:clientData/>
  </xdr:twoCellAnchor>
  <xdr:twoCellAnchor>
    <xdr:from>
      <xdr:col>29</xdr:col>
      <xdr:colOff>604556</xdr:colOff>
      <xdr:row>15</xdr:row>
      <xdr:rowOff>16472</xdr:rowOff>
    </xdr:from>
    <xdr:to>
      <xdr:col>33</xdr:col>
      <xdr:colOff>475877</xdr:colOff>
      <xdr:row>20</xdr:row>
      <xdr:rowOff>27214</xdr:rowOff>
    </xdr:to>
    <xdr:sp macro="" textlink="">
      <xdr:nvSpPr>
        <xdr:cNvPr id="3" name="AutoShape 7">
          <a:extLst>
            <a:ext uri="{FF2B5EF4-FFF2-40B4-BE49-F238E27FC236}">
              <a16:creationId xmlns:a16="http://schemas.microsoft.com/office/drawing/2014/main" id="{00000000-0008-0000-1100-000003000000}"/>
            </a:ext>
          </a:extLst>
        </xdr:cNvPr>
        <xdr:cNvSpPr>
          <a:spLocks noChangeArrowheads="1"/>
        </xdr:cNvSpPr>
      </xdr:nvSpPr>
      <xdr:spPr bwMode="auto">
        <a:xfrm>
          <a:off x="15028127" y="2547401"/>
          <a:ext cx="1926000" cy="786349"/>
        </a:xfrm>
        <a:prstGeom prst="wedgeRoundRectCallout">
          <a:avLst>
            <a:gd name="adj1" fmla="val -80963"/>
            <a:gd name="adj2" fmla="val 821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連絡先には、当該雨水貯留浸透施設の管理者に連絡が可能な電話番号を記載する。</a:t>
          </a:r>
          <a:endParaRPr lang="en-US" altLang="ja-JP" sz="1100" b="0" i="0" u="none" strike="noStrike" baseline="0">
            <a:solidFill>
              <a:srgbClr val="FF0000"/>
            </a:solidFill>
            <a:latin typeface="ＭＳ Ｐゴシック"/>
            <a:ea typeface="ＭＳ Ｐゴシック"/>
          </a:endParaRPr>
        </a:p>
      </xdr:txBody>
    </xdr:sp>
    <xdr:clientData/>
  </xdr:twoCellAnchor>
  <xdr:twoCellAnchor>
    <xdr:from>
      <xdr:col>32</xdr:col>
      <xdr:colOff>5362</xdr:colOff>
      <xdr:row>22</xdr:row>
      <xdr:rowOff>117564</xdr:rowOff>
    </xdr:from>
    <xdr:to>
      <xdr:col>35</xdr:col>
      <xdr:colOff>532486</xdr:colOff>
      <xdr:row>28</xdr:row>
      <xdr:rowOff>53627</xdr:rowOff>
    </xdr:to>
    <xdr:sp macro="" textlink="">
      <xdr:nvSpPr>
        <xdr:cNvPr id="4" name="AutoShape 7">
          <a:extLst>
            <a:ext uri="{FF2B5EF4-FFF2-40B4-BE49-F238E27FC236}">
              <a16:creationId xmlns:a16="http://schemas.microsoft.com/office/drawing/2014/main" id="{00000000-0008-0000-1100-000004000000}"/>
            </a:ext>
          </a:extLst>
        </xdr:cNvPr>
        <xdr:cNvSpPr>
          <a:spLocks noChangeArrowheads="1"/>
        </xdr:cNvSpPr>
      </xdr:nvSpPr>
      <xdr:spPr bwMode="auto">
        <a:xfrm>
          <a:off x="16306719" y="3669028"/>
          <a:ext cx="2064731" cy="888563"/>
        </a:xfrm>
        <a:prstGeom prst="wedgeRoundRectCallout">
          <a:avLst>
            <a:gd name="adj1" fmla="val -56500"/>
            <a:gd name="adj2" fmla="val -56905"/>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赤字部分について、当該雨水貯留浸透施設等に有する施設を記載する。</a:t>
          </a:r>
          <a:endParaRPr lang="en-US" altLang="ja-JP" sz="1100" b="0" i="0" u="none" strike="noStrike" baseline="0">
            <a:solidFill>
              <a:srgbClr val="FF000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518159</xdr:colOff>
      <xdr:row>3</xdr:row>
      <xdr:rowOff>76201</xdr:rowOff>
    </xdr:from>
    <xdr:to>
      <xdr:col>23</xdr:col>
      <xdr:colOff>99059</xdr:colOff>
      <xdr:row>5</xdr:row>
      <xdr:rowOff>57151</xdr:rowOff>
    </xdr:to>
    <xdr:sp macro="" textlink="">
      <xdr:nvSpPr>
        <xdr:cNvPr id="2" name="AutoShape 1">
          <a:extLst>
            <a:ext uri="{FF2B5EF4-FFF2-40B4-BE49-F238E27FC236}">
              <a16:creationId xmlns:a16="http://schemas.microsoft.com/office/drawing/2014/main" id="{00000000-0008-0000-1200-000002000000}"/>
            </a:ext>
          </a:extLst>
        </xdr:cNvPr>
        <xdr:cNvSpPr>
          <a:spLocks noChangeArrowheads="1"/>
        </xdr:cNvSpPr>
      </xdr:nvSpPr>
      <xdr:spPr bwMode="auto">
        <a:xfrm>
          <a:off x="11900534" y="576264"/>
          <a:ext cx="985838" cy="361950"/>
        </a:xfrm>
        <a:prstGeom prst="roundRect">
          <a:avLst>
            <a:gd name="adj" fmla="val 50000"/>
          </a:avLst>
        </a:prstGeom>
        <a:noFill/>
        <a:ln w="1587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18</xdr:col>
      <xdr:colOff>137160</xdr:colOff>
      <xdr:row>14</xdr:row>
      <xdr:rowOff>7620</xdr:rowOff>
    </xdr:from>
    <xdr:to>
      <xdr:col>19</xdr:col>
      <xdr:colOff>350520</xdr:colOff>
      <xdr:row>15</xdr:row>
      <xdr:rowOff>76200</xdr:rowOff>
    </xdr:to>
    <xdr:sp macro="" textlink="">
      <xdr:nvSpPr>
        <xdr:cNvPr id="4" name="AutoShape 3">
          <a:extLst>
            <a:ext uri="{FF2B5EF4-FFF2-40B4-BE49-F238E27FC236}">
              <a16:creationId xmlns:a16="http://schemas.microsoft.com/office/drawing/2014/main" id="{00000000-0008-0000-1200-000004000000}"/>
            </a:ext>
          </a:extLst>
        </xdr:cNvPr>
        <xdr:cNvSpPr>
          <a:spLocks noChangeArrowheads="1"/>
        </xdr:cNvSpPr>
      </xdr:nvSpPr>
      <xdr:spPr bwMode="auto">
        <a:xfrm>
          <a:off x="1327785" y="1417320"/>
          <a:ext cx="918210" cy="316230"/>
        </a:xfrm>
        <a:prstGeom prst="roundRect">
          <a:avLst>
            <a:gd name="adj" fmla="val 50000"/>
          </a:avLst>
        </a:prstGeom>
        <a:noFill/>
        <a:ln w="1587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25</xdr:col>
      <xdr:colOff>245110</xdr:colOff>
      <xdr:row>19</xdr:row>
      <xdr:rowOff>179252</xdr:rowOff>
    </xdr:from>
    <xdr:to>
      <xdr:col>27</xdr:col>
      <xdr:colOff>540504</xdr:colOff>
      <xdr:row>22</xdr:row>
      <xdr:rowOff>160020</xdr:rowOff>
    </xdr:to>
    <xdr:sp macro="" textlink="">
      <xdr:nvSpPr>
        <xdr:cNvPr id="6" name="AutoShape 7">
          <a:extLst>
            <a:ext uri="{FF2B5EF4-FFF2-40B4-BE49-F238E27FC236}">
              <a16:creationId xmlns:a16="http://schemas.microsoft.com/office/drawing/2014/main" id="{00000000-0008-0000-1200-000006000000}"/>
            </a:ext>
          </a:extLst>
        </xdr:cNvPr>
        <xdr:cNvSpPr>
          <a:spLocks noChangeArrowheads="1"/>
        </xdr:cNvSpPr>
      </xdr:nvSpPr>
      <xdr:spPr bwMode="auto">
        <a:xfrm>
          <a:off x="14170660" y="4046402"/>
          <a:ext cx="1724144" cy="723718"/>
        </a:xfrm>
        <a:prstGeom prst="wedgeRoundRectCallout">
          <a:avLst>
            <a:gd name="adj1" fmla="val -38810"/>
            <a:gd name="adj2" fmla="val 10217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阻害行為区域内のすべての地番を記入する。</a:t>
          </a:r>
        </a:p>
      </xdr:txBody>
    </xdr:sp>
    <xdr:clientData/>
  </xdr:twoCellAnchor>
  <xdr:twoCellAnchor>
    <xdr:from>
      <xdr:col>25</xdr:col>
      <xdr:colOff>272415</xdr:colOff>
      <xdr:row>24</xdr:row>
      <xdr:rowOff>291353</xdr:rowOff>
    </xdr:from>
    <xdr:to>
      <xdr:col>27</xdr:col>
      <xdr:colOff>523875</xdr:colOff>
      <xdr:row>26</xdr:row>
      <xdr:rowOff>165100</xdr:rowOff>
    </xdr:to>
    <xdr:sp macro="" textlink="">
      <xdr:nvSpPr>
        <xdr:cNvPr id="7" name="AutoShape 8">
          <a:extLst>
            <a:ext uri="{FF2B5EF4-FFF2-40B4-BE49-F238E27FC236}">
              <a16:creationId xmlns:a16="http://schemas.microsoft.com/office/drawing/2014/main" id="{00000000-0008-0000-1200-000007000000}"/>
            </a:ext>
          </a:extLst>
        </xdr:cNvPr>
        <xdr:cNvSpPr>
          <a:spLocks noChangeArrowheads="1"/>
        </xdr:cNvSpPr>
      </xdr:nvSpPr>
      <xdr:spPr bwMode="auto">
        <a:xfrm>
          <a:off x="14201327" y="5367618"/>
          <a:ext cx="1674607" cy="613335"/>
        </a:xfrm>
        <a:prstGeom prst="wedgeRoundRectCallout">
          <a:avLst>
            <a:gd name="adj1" fmla="val -83197"/>
            <a:gd name="adj2" fmla="val -740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事業区域でなく、阻害行為区域の面積を記入する。</a:t>
          </a:r>
        </a:p>
      </xdr:txBody>
    </xdr:sp>
    <xdr:clientData/>
  </xdr:twoCellAnchor>
  <xdr:twoCellAnchor>
    <xdr:from>
      <xdr:col>25</xdr:col>
      <xdr:colOff>130250</xdr:colOff>
      <xdr:row>32</xdr:row>
      <xdr:rowOff>11500</xdr:rowOff>
    </xdr:from>
    <xdr:to>
      <xdr:col>27</xdr:col>
      <xdr:colOff>526856</xdr:colOff>
      <xdr:row>33</xdr:row>
      <xdr:rowOff>361951</xdr:rowOff>
    </xdr:to>
    <xdr:sp macro="" textlink="">
      <xdr:nvSpPr>
        <xdr:cNvPr id="8" name="AutoShape 9">
          <a:extLst>
            <a:ext uri="{FF2B5EF4-FFF2-40B4-BE49-F238E27FC236}">
              <a16:creationId xmlns:a16="http://schemas.microsoft.com/office/drawing/2014/main" id="{00000000-0008-0000-1200-000008000000}"/>
            </a:ext>
          </a:extLst>
        </xdr:cNvPr>
        <xdr:cNvSpPr>
          <a:spLocks noChangeArrowheads="1"/>
        </xdr:cNvSpPr>
      </xdr:nvSpPr>
      <xdr:spPr bwMode="auto">
        <a:xfrm>
          <a:off x="14059162" y="7306529"/>
          <a:ext cx="1819753" cy="720246"/>
        </a:xfrm>
        <a:prstGeom prst="wedgeRoundRectCallout">
          <a:avLst>
            <a:gd name="adj1" fmla="val -63417"/>
            <a:gd name="adj2" fmla="val -16102"/>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雨水貯留浸透施設工事の着手、完了予定年月日を記入する。</a:t>
          </a:r>
        </a:p>
      </xdr:txBody>
    </xdr:sp>
    <xdr:clientData/>
  </xdr:twoCellAnchor>
  <xdr:twoCellAnchor>
    <xdr:from>
      <xdr:col>24</xdr:col>
      <xdr:colOff>137160</xdr:colOff>
      <xdr:row>32</xdr:row>
      <xdr:rowOff>114300</xdr:rowOff>
    </xdr:from>
    <xdr:to>
      <xdr:col>24</xdr:col>
      <xdr:colOff>243840</xdr:colOff>
      <xdr:row>33</xdr:row>
      <xdr:rowOff>266700</xdr:rowOff>
    </xdr:to>
    <xdr:sp macro="" textlink="">
      <xdr:nvSpPr>
        <xdr:cNvPr id="9" name="AutoShape 10">
          <a:extLst>
            <a:ext uri="{FF2B5EF4-FFF2-40B4-BE49-F238E27FC236}">
              <a16:creationId xmlns:a16="http://schemas.microsoft.com/office/drawing/2014/main" id="{00000000-0008-0000-1200-000009000000}"/>
            </a:ext>
          </a:extLst>
        </xdr:cNvPr>
        <xdr:cNvSpPr>
          <a:spLocks/>
        </xdr:cNvSpPr>
      </xdr:nvSpPr>
      <xdr:spPr bwMode="auto">
        <a:xfrm>
          <a:off x="5585460" y="6000750"/>
          <a:ext cx="106680" cy="523875"/>
        </a:xfrm>
        <a:prstGeom prst="rightBrace">
          <a:avLst>
            <a:gd name="adj1" fmla="val 40724"/>
            <a:gd name="adj2" fmla="val 29269"/>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137160</xdr:colOff>
      <xdr:row>30</xdr:row>
      <xdr:rowOff>144780</xdr:rowOff>
    </xdr:from>
    <xdr:to>
      <xdr:col>24</xdr:col>
      <xdr:colOff>243840</xdr:colOff>
      <xdr:row>31</xdr:row>
      <xdr:rowOff>297180</xdr:rowOff>
    </xdr:to>
    <xdr:sp macro="" textlink="">
      <xdr:nvSpPr>
        <xdr:cNvPr id="10" name="AutoShape 11">
          <a:extLst>
            <a:ext uri="{FF2B5EF4-FFF2-40B4-BE49-F238E27FC236}">
              <a16:creationId xmlns:a16="http://schemas.microsoft.com/office/drawing/2014/main" id="{00000000-0008-0000-1200-00000A000000}"/>
            </a:ext>
          </a:extLst>
        </xdr:cNvPr>
        <xdr:cNvSpPr>
          <a:spLocks/>
        </xdr:cNvSpPr>
      </xdr:nvSpPr>
      <xdr:spPr bwMode="auto">
        <a:xfrm>
          <a:off x="5585460" y="5288280"/>
          <a:ext cx="106680" cy="523875"/>
        </a:xfrm>
        <a:prstGeom prst="rightBrace">
          <a:avLst>
            <a:gd name="adj1" fmla="val 40724"/>
            <a:gd name="adj2" fmla="val 29269"/>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25</xdr:col>
      <xdr:colOff>140335</xdr:colOff>
      <xdr:row>28</xdr:row>
      <xdr:rowOff>200221</xdr:rowOff>
    </xdr:from>
    <xdr:to>
      <xdr:col>27</xdr:col>
      <xdr:colOff>513647</xdr:colOff>
      <xdr:row>31</xdr:row>
      <xdr:rowOff>306705</xdr:rowOff>
    </xdr:to>
    <xdr:sp macro="" textlink="">
      <xdr:nvSpPr>
        <xdr:cNvPr id="11" name="AutoShape 12">
          <a:extLst>
            <a:ext uri="{FF2B5EF4-FFF2-40B4-BE49-F238E27FC236}">
              <a16:creationId xmlns:a16="http://schemas.microsoft.com/office/drawing/2014/main" id="{00000000-0008-0000-1200-00000B000000}"/>
            </a:ext>
          </a:extLst>
        </xdr:cNvPr>
        <xdr:cNvSpPr>
          <a:spLocks noChangeArrowheads="1"/>
        </xdr:cNvSpPr>
      </xdr:nvSpPr>
      <xdr:spPr bwMode="auto">
        <a:xfrm>
          <a:off x="14069247" y="6385868"/>
          <a:ext cx="1796459" cy="846072"/>
        </a:xfrm>
        <a:prstGeom prst="wedgeRoundRectCallout">
          <a:avLst>
            <a:gd name="adj1" fmla="val -62575"/>
            <a:gd name="adj2" fmla="val 8647"/>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事業（雨水浸透阻害行為）の着手、完了予定年月日を記入する。</a:t>
          </a:r>
        </a:p>
      </xdr:txBody>
    </xdr:sp>
    <xdr:clientData/>
  </xdr:twoCellAnchor>
  <xdr:twoCellAnchor>
    <xdr:from>
      <xdr:col>27</xdr:col>
      <xdr:colOff>45720</xdr:colOff>
      <xdr:row>35</xdr:row>
      <xdr:rowOff>76200</xdr:rowOff>
    </xdr:from>
    <xdr:to>
      <xdr:col>27</xdr:col>
      <xdr:colOff>114300</xdr:colOff>
      <xdr:row>37</xdr:row>
      <xdr:rowOff>198120</xdr:rowOff>
    </xdr:to>
    <xdr:sp macro="" textlink="">
      <xdr:nvSpPr>
        <xdr:cNvPr id="12" name="AutoShape 13">
          <a:extLst>
            <a:ext uri="{FF2B5EF4-FFF2-40B4-BE49-F238E27FC236}">
              <a16:creationId xmlns:a16="http://schemas.microsoft.com/office/drawing/2014/main" id="{00000000-0008-0000-1200-00000C000000}"/>
            </a:ext>
          </a:extLst>
        </xdr:cNvPr>
        <xdr:cNvSpPr>
          <a:spLocks/>
        </xdr:cNvSpPr>
      </xdr:nvSpPr>
      <xdr:spPr bwMode="auto">
        <a:xfrm>
          <a:off x="7370445" y="7077075"/>
          <a:ext cx="68580" cy="617220"/>
        </a:xfrm>
        <a:prstGeom prst="rightBrace">
          <a:avLst>
            <a:gd name="adj1" fmla="val 74407"/>
            <a:gd name="adj2" fmla="val 50000"/>
          </a:avLst>
        </a:prstGeom>
        <a:noFill/>
        <a:ln w="9525">
          <a:solidFill>
            <a:srgbClr val="0000FF"/>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26</xdr:col>
      <xdr:colOff>392905</xdr:colOff>
      <xdr:row>37</xdr:row>
      <xdr:rowOff>172523</xdr:rowOff>
    </xdr:from>
    <xdr:to>
      <xdr:col>27</xdr:col>
      <xdr:colOff>539282</xdr:colOff>
      <xdr:row>39</xdr:row>
      <xdr:rowOff>35718</xdr:rowOff>
    </xdr:to>
    <xdr:sp macro="" textlink="">
      <xdr:nvSpPr>
        <xdr:cNvPr id="13" name="AutoShape 14">
          <a:extLst>
            <a:ext uri="{FF2B5EF4-FFF2-40B4-BE49-F238E27FC236}">
              <a16:creationId xmlns:a16="http://schemas.microsoft.com/office/drawing/2014/main" id="{00000000-0008-0000-1200-00000D000000}"/>
            </a:ext>
          </a:extLst>
        </xdr:cNvPr>
        <xdr:cNvSpPr>
          <a:spLocks noChangeArrowheads="1"/>
        </xdr:cNvSpPr>
      </xdr:nvSpPr>
      <xdr:spPr bwMode="auto">
        <a:xfrm>
          <a:off x="15013780" y="9102211"/>
          <a:ext cx="884565" cy="279913"/>
        </a:xfrm>
        <a:prstGeom prst="wedgeRoundRectCallout">
          <a:avLst>
            <a:gd name="adj1" fmla="val 6204"/>
            <a:gd name="adj2" fmla="val -8969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FF"/>
              </a:solidFill>
              <a:latin typeface="ＭＳ Ｐゴシック"/>
              <a:ea typeface="ＭＳ Ｐゴシック"/>
            </a:rPr>
            <a:t>記入不要。</a:t>
          </a:r>
        </a:p>
      </xdr:txBody>
    </xdr:sp>
    <xdr:clientData/>
  </xdr:twoCellAnchor>
  <xdr:twoCellAnchor>
    <xdr:from>
      <xdr:col>23</xdr:col>
      <xdr:colOff>534838</xdr:colOff>
      <xdr:row>17</xdr:row>
      <xdr:rowOff>369093</xdr:rowOff>
    </xdr:from>
    <xdr:to>
      <xdr:col>25</xdr:col>
      <xdr:colOff>440531</xdr:colOff>
      <xdr:row>19</xdr:row>
      <xdr:rowOff>16278</xdr:rowOff>
    </xdr:to>
    <xdr:sp macro="" textlink="">
      <xdr:nvSpPr>
        <xdr:cNvPr id="16" name="AutoShape 7">
          <a:extLst>
            <a:ext uri="{FF2B5EF4-FFF2-40B4-BE49-F238E27FC236}">
              <a16:creationId xmlns:a16="http://schemas.microsoft.com/office/drawing/2014/main" id="{00000000-0008-0000-1200-000010000000}"/>
            </a:ext>
          </a:extLst>
        </xdr:cNvPr>
        <xdr:cNvSpPr>
          <a:spLocks noChangeArrowheads="1"/>
        </xdr:cNvSpPr>
      </xdr:nvSpPr>
      <xdr:spPr bwMode="auto">
        <a:xfrm>
          <a:off x="13322151" y="3607593"/>
          <a:ext cx="1048693" cy="266310"/>
        </a:xfrm>
        <a:prstGeom prst="wedgeRoundRectCallout">
          <a:avLst>
            <a:gd name="adj1" fmla="val -56396"/>
            <a:gd name="adj2" fmla="val 13190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FF"/>
              </a:solidFill>
              <a:latin typeface="ＭＳ Ｐゴシック"/>
              <a:ea typeface="ＭＳ Ｐゴシック"/>
            </a:rPr>
            <a:t>押印は不要。</a:t>
          </a:r>
        </a:p>
      </xdr:txBody>
    </xdr:sp>
    <xdr:clientData/>
  </xdr:twoCellAnchor>
  <xdr:twoCellAnchor>
    <xdr:from>
      <xdr:col>23</xdr:col>
      <xdr:colOff>20005</xdr:colOff>
      <xdr:row>5</xdr:row>
      <xdr:rowOff>103183</xdr:rowOff>
    </xdr:from>
    <xdr:to>
      <xdr:col>24</xdr:col>
      <xdr:colOff>420968</xdr:colOff>
      <xdr:row>6</xdr:row>
      <xdr:rowOff>38179</xdr:rowOff>
    </xdr:to>
    <xdr:sp macro="" textlink="">
      <xdr:nvSpPr>
        <xdr:cNvPr id="14" name="二等辺三角形 13">
          <a:extLst>
            <a:ext uri="{FF2B5EF4-FFF2-40B4-BE49-F238E27FC236}">
              <a16:creationId xmlns:a16="http://schemas.microsoft.com/office/drawing/2014/main" id="{93E057DB-8EDF-2FB9-6290-0701BA459797}"/>
            </a:ext>
          </a:extLst>
        </xdr:cNvPr>
        <xdr:cNvSpPr/>
      </xdr:nvSpPr>
      <xdr:spPr>
        <a:xfrm rot="17703921">
          <a:off x="13279827" y="514538"/>
          <a:ext cx="159113" cy="1084521"/>
        </a:xfrm>
        <a:prstGeom prst="triangl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marL="0" indent="0" algn="l" rtl="0">
            <a:lnSpc>
              <a:spcPts val="1200"/>
            </a:lnSpc>
            <a:defRPr sz="1000"/>
          </a:pPr>
          <a:endParaRPr lang="ja-JP" altLang="en-US" sz="1100" b="0" i="0" u="none" strike="noStrike" baseline="0">
            <a:solidFill>
              <a:srgbClr val="FF0000"/>
            </a:solidFill>
            <a:latin typeface="ＭＳ Ｐゴシック"/>
            <a:ea typeface="ＭＳ Ｐゴシック"/>
            <a:cs typeface="+mn-cs"/>
          </a:endParaRPr>
        </a:p>
      </xdr:txBody>
    </xdr:sp>
    <xdr:clientData/>
  </xdr:twoCellAnchor>
  <xdr:twoCellAnchor>
    <xdr:from>
      <xdr:col>19</xdr:col>
      <xdr:colOff>301671</xdr:colOff>
      <xdr:row>11</xdr:row>
      <xdr:rowOff>109733</xdr:rowOff>
    </xdr:from>
    <xdr:to>
      <xdr:col>24</xdr:col>
      <xdr:colOff>333326</xdr:colOff>
      <xdr:row>12</xdr:row>
      <xdr:rowOff>51661</xdr:rowOff>
    </xdr:to>
    <xdr:sp macro="" textlink="">
      <xdr:nvSpPr>
        <xdr:cNvPr id="15" name="二等辺三角形 14">
          <a:extLst>
            <a:ext uri="{FF2B5EF4-FFF2-40B4-BE49-F238E27FC236}">
              <a16:creationId xmlns:a16="http://schemas.microsoft.com/office/drawing/2014/main" id="{5AA589B8-4364-4E9C-B60D-39429F9E2142}"/>
            </a:ext>
          </a:extLst>
        </xdr:cNvPr>
        <xdr:cNvSpPr/>
      </xdr:nvSpPr>
      <xdr:spPr>
        <a:xfrm rot="15250902" flipH="1">
          <a:off x="11927814" y="496296"/>
          <a:ext cx="188458" cy="3583919"/>
        </a:xfrm>
        <a:prstGeom prst="triangl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marL="0" indent="0" algn="l" rtl="0">
            <a:lnSpc>
              <a:spcPts val="1200"/>
            </a:lnSpc>
            <a:defRPr sz="1000"/>
          </a:pPr>
          <a:endParaRPr lang="ja-JP" altLang="en-US" sz="1100" b="0" i="0" u="none" strike="noStrike" baseline="0">
            <a:solidFill>
              <a:srgbClr val="FF0000"/>
            </a:solidFill>
            <a:latin typeface="ＭＳ Ｐゴシック"/>
            <a:ea typeface="ＭＳ Ｐゴシック"/>
            <a:cs typeface="+mn-cs"/>
          </a:endParaRPr>
        </a:p>
      </xdr:txBody>
    </xdr:sp>
    <xdr:clientData/>
  </xdr:twoCellAnchor>
  <xdr:twoCellAnchor>
    <xdr:from>
      <xdr:col>24</xdr:col>
      <xdr:colOff>171002</xdr:colOff>
      <xdr:row>6</xdr:row>
      <xdr:rowOff>12998</xdr:rowOff>
    </xdr:from>
    <xdr:to>
      <xdr:col>27</xdr:col>
      <xdr:colOff>416016</xdr:colOff>
      <xdr:row>10</xdr:row>
      <xdr:rowOff>55742</xdr:rowOff>
    </xdr:to>
    <xdr:sp macro="" textlink="">
      <xdr:nvSpPr>
        <xdr:cNvPr id="5" name="AutoShape 6">
          <a:extLst>
            <a:ext uri="{FF2B5EF4-FFF2-40B4-BE49-F238E27FC236}">
              <a16:creationId xmlns:a16="http://schemas.microsoft.com/office/drawing/2014/main" id="{00000000-0008-0000-1200-000005000000}"/>
            </a:ext>
          </a:extLst>
        </xdr:cNvPr>
        <xdr:cNvSpPr>
          <a:spLocks noChangeArrowheads="1"/>
        </xdr:cNvSpPr>
      </xdr:nvSpPr>
      <xdr:spPr bwMode="auto">
        <a:xfrm>
          <a:off x="12258227" y="1117898"/>
          <a:ext cx="1930939" cy="766644"/>
        </a:xfrm>
        <a:prstGeom prst="wedgeRoundRectCallout">
          <a:avLst>
            <a:gd name="adj1" fmla="val -142435"/>
            <a:gd name="adj2" fmla="val 26351"/>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３箇所とも該当するものを○で囲む。</a:t>
          </a:r>
        </a:p>
      </xdr:txBody>
    </xdr:sp>
    <xdr:clientData/>
  </xdr:twoCellAnchor>
  <xdr:twoCellAnchor>
    <xdr:from>
      <xdr:col>19</xdr:col>
      <xdr:colOff>764385</xdr:colOff>
      <xdr:row>11</xdr:row>
      <xdr:rowOff>1</xdr:rowOff>
    </xdr:from>
    <xdr:to>
      <xdr:col>21</xdr:col>
      <xdr:colOff>40485</xdr:colOff>
      <xdr:row>12</xdr:row>
      <xdr:rowOff>76201</xdr:rowOff>
    </xdr:to>
    <xdr:sp macro="" textlink="">
      <xdr:nvSpPr>
        <xdr:cNvPr id="17" name="AutoShape 2">
          <a:extLst>
            <a:ext uri="{FF2B5EF4-FFF2-40B4-BE49-F238E27FC236}">
              <a16:creationId xmlns:a16="http://schemas.microsoft.com/office/drawing/2014/main" id="{1EDE6BCA-EBB7-4028-B69B-1AEC14BD544F}"/>
            </a:ext>
          </a:extLst>
        </xdr:cNvPr>
        <xdr:cNvSpPr>
          <a:spLocks noChangeArrowheads="1"/>
        </xdr:cNvSpPr>
      </xdr:nvSpPr>
      <xdr:spPr bwMode="auto">
        <a:xfrm>
          <a:off x="10682291" y="2071689"/>
          <a:ext cx="740569" cy="326231"/>
        </a:xfrm>
        <a:prstGeom prst="roundRect">
          <a:avLst>
            <a:gd name="adj" fmla="val 50000"/>
          </a:avLst>
        </a:prstGeom>
        <a:noFill/>
        <a:ln w="1587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112028</xdr:colOff>
      <xdr:row>4</xdr:row>
      <xdr:rowOff>84093</xdr:rowOff>
    </xdr:from>
    <xdr:to>
      <xdr:col>21</xdr:col>
      <xdr:colOff>380839</xdr:colOff>
      <xdr:row>9</xdr:row>
      <xdr:rowOff>125459</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6408053" y="493668"/>
          <a:ext cx="3059636" cy="8986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solidFill>
                <a:srgbClr val="FF0000"/>
              </a:solidFill>
            </a:rPr>
            <a:t>本シートは、岩手県が記入します。</a:t>
          </a:r>
          <a:endParaRPr kumimoji="1" lang="en-US" altLang="ja-JP" sz="1600" b="1">
            <a:solidFill>
              <a:srgbClr val="FF0000"/>
            </a:solidFill>
          </a:endParaRPr>
        </a:p>
        <a:p>
          <a:r>
            <a:rPr kumimoji="1" lang="ja-JP" altLang="en-US" sz="1600" b="1">
              <a:solidFill>
                <a:srgbClr val="FF0000"/>
              </a:solidFill>
            </a:rPr>
            <a:t>申請者の皆様は記入しないでください。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505239</xdr:colOff>
      <xdr:row>1</xdr:row>
      <xdr:rowOff>115957</xdr:rowOff>
    </xdr:from>
    <xdr:to>
      <xdr:col>17</xdr:col>
      <xdr:colOff>581800</xdr:colOff>
      <xdr:row>6</xdr:row>
      <xdr:rowOff>168493</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6800022" y="281609"/>
          <a:ext cx="3513843" cy="756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solidFill>
                <a:srgbClr val="FF0000"/>
              </a:solidFill>
            </a:rPr>
            <a:t>本シートは、岩手県が記入します。</a:t>
          </a:r>
          <a:endParaRPr kumimoji="1" lang="en-US" altLang="ja-JP" sz="1600" b="1">
            <a:solidFill>
              <a:srgbClr val="FF0000"/>
            </a:solidFill>
          </a:endParaRPr>
        </a:p>
        <a:p>
          <a:r>
            <a:rPr kumimoji="1" lang="ja-JP" altLang="en-US" sz="1600" b="1">
              <a:solidFill>
                <a:srgbClr val="FF0000"/>
              </a:solidFill>
            </a:rPr>
            <a:t>申請者の皆様は記入しないでください。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AK59"/>
  <sheetViews>
    <sheetView tabSelected="1" view="pageBreakPreview" zoomScale="80" zoomScaleNormal="100" zoomScaleSheetLayoutView="80" workbookViewId="0">
      <selection activeCell="BF23" sqref="BF23"/>
    </sheetView>
  </sheetViews>
  <sheetFormatPr defaultRowHeight="13.5" x14ac:dyDescent="0.15"/>
  <cols>
    <col min="1" max="130" width="2.625" customWidth="1"/>
  </cols>
  <sheetData>
    <row r="1" spans="1:34" x14ac:dyDescent="0.15">
      <c r="E1" s="512" t="s">
        <v>486</v>
      </c>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row>
    <row r="2" spans="1:34" x14ac:dyDescent="0.15">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row>
    <row r="3" spans="1:34" ht="14.25" thickBot="1" x14ac:dyDescent="0.2"/>
    <row r="4" spans="1:34" ht="13.5" customHeight="1" x14ac:dyDescent="0.15">
      <c r="H4" s="503" t="s">
        <v>487</v>
      </c>
      <c r="I4" s="504"/>
      <c r="J4" s="504"/>
      <c r="K4" s="504"/>
      <c r="L4" s="504"/>
      <c r="M4" s="504"/>
      <c r="N4" s="504"/>
      <c r="O4" s="504"/>
      <c r="P4" s="504"/>
      <c r="Q4" s="504"/>
      <c r="R4" s="504"/>
      <c r="S4" s="504"/>
      <c r="T4" s="504"/>
      <c r="U4" s="504"/>
      <c r="V4" s="504"/>
      <c r="W4" s="504"/>
      <c r="X4" s="504"/>
      <c r="Y4" s="504"/>
      <c r="Z4" s="504"/>
      <c r="AA4" s="504"/>
      <c r="AB4" s="504"/>
      <c r="AC4" s="504"/>
      <c r="AD4" s="504"/>
      <c r="AE4" s="505"/>
      <c r="AF4" s="138"/>
      <c r="AG4" s="138"/>
      <c r="AH4" s="138"/>
    </row>
    <row r="5" spans="1:34" x14ac:dyDescent="0.15">
      <c r="H5" s="506"/>
      <c r="I5" s="507"/>
      <c r="J5" s="507"/>
      <c r="K5" s="507"/>
      <c r="L5" s="507"/>
      <c r="M5" s="507"/>
      <c r="N5" s="507"/>
      <c r="O5" s="507"/>
      <c r="P5" s="507"/>
      <c r="Q5" s="507"/>
      <c r="R5" s="507"/>
      <c r="S5" s="507"/>
      <c r="T5" s="507"/>
      <c r="U5" s="507"/>
      <c r="V5" s="507"/>
      <c r="W5" s="507"/>
      <c r="X5" s="507"/>
      <c r="Y5" s="507"/>
      <c r="Z5" s="507"/>
      <c r="AA5" s="507"/>
      <c r="AB5" s="507"/>
      <c r="AC5" s="507"/>
      <c r="AD5" s="507"/>
      <c r="AE5" s="508"/>
      <c r="AF5" s="138"/>
      <c r="AG5" s="138"/>
      <c r="AH5" s="138"/>
    </row>
    <row r="6" spans="1:34" ht="14.25" thickBot="1" x14ac:dyDescent="0.2">
      <c r="H6" s="509"/>
      <c r="I6" s="510"/>
      <c r="J6" s="510"/>
      <c r="K6" s="510"/>
      <c r="L6" s="510"/>
      <c r="M6" s="510"/>
      <c r="N6" s="510"/>
      <c r="O6" s="510"/>
      <c r="P6" s="510"/>
      <c r="Q6" s="510"/>
      <c r="R6" s="510"/>
      <c r="S6" s="510"/>
      <c r="T6" s="510"/>
      <c r="U6" s="510"/>
      <c r="V6" s="510"/>
      <c r="W6" s="510"/>
      <c r="X6" s="510"/>
      <c r="Y6" s="510"/>
      <c r="Z6" s="510"/>
      <c r="AA6" s="510"/>
      <c r="AB6" s="510"/>
      <c r="AC6" s="510"/>
      <c r="AD6" s="510"/>
      <c r="AE6" s="511"/>
    </row>
    <row r="7" spans="1:34" x14ac:dyDescent="0.15">
      <c r="H7" s="143"/>
      <c r="I7" s="143"/>
      <c r="J7" s="143"/>
      <c r="K7" s="143"/>
      <c r="L7" s="143"/>
      <c r="M7" s="143"/>
      <c r="N7" s="143"/>
      <c r="O7" s="143"/>
      <c r="P7" s="143"/>
      <c r="Q7" s="143"/>
      <c r="R7" s="143"/>
      <c r="S7" s="143"/>
      <c r="T7" s="143"/>
      <c r="U7" s="143"/>
      <c r="V7" s="143"/>
      <c r="W7" s="143"/>
      <c r="X7" s="143"/>
      <c r="Y7" s="143"/>
      <c r="Z7" s="143"/>
      <c r="AA7" s="143"/>
      <c r="AB7" s="143"/>
      <c r="AC7" s="143"/>
      <c r="AD7" s="143"/>
      <c r="AE7" s="143"/>
    </row>
    <row r="8" spans="1:34" x14ac:dyDescent="0.15">
      <c r="A8" t="s">
        <v>135</v>
      </c>
      <c r="S8" s="137"/>
      <c r="AA8" s="134"/>
    </row>
    <row r="10" spans="1:34" x14ac:dyDescent="0.15">
      <c r="B10" t="s">
        <v>604</v>
      </c>
    </row>
    <row r="11" spans="1:34" x14ac:dyDescent="0.15">
      <c r="B11" t="s">
        <v>605</v>
      </c>
    </row>
    <row r="12" spans="1:34" x14ac:dyDescent="0.15">
      <c r="B12" t="s">
        <v>606</v>
      </c>
    </row>
    <row r="13" spans="1:34" x14ac:dyDescent="0.15">
      <c r="B13" t="s">
        <v>607</v>
      </c>
    </row>
    <row r="14" spans="1:34" x14ac:dyDescent="0.15">
      <c r="B14" t="s">
        <v>608</v>
      </c>
    </row>
    <row r="15" spans="1:34" x14ac:dyDescent="0.15">
      <c r="B15" t="s">
        <v>612</v>
      </c>
    </row>
    <row r="16" spans="1:34" x14ac:dyDescent="0.15">
      <c r="B16" t="s">
        <v>609</v>
      </c>
    </row>
    <row r="17" spans="1:37" x14ac:dyDescent="0.15">
      <c r="B17" t="s">
        <v>610</v>
      </c>
    </row>
    <row r="18" spans="1:37" x14ac:dyDescent="0.15">
      <c r="B18" t="s">
        <v>611</v>
      </c>
    </row>
    <row r="19" spans="1:37" x14ac:dyDescent="0.15">
      <c r="B19" t="s">
        <v>637</v>
      </c>
    </row>
    <row r="20" spans="1:37" ht="27" customHeight="1" x14ac:dyDescent="0.15">
      <c r="B20" s="513" t="s">
        <v>624</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514"/>
    </row>
    <row r="23" spans="1:37" x14ac:dyDescent="0.15">
      <c r="A23" t="s">
        <v>485</v>
      </c>
    </row>
    <row r="24" spans="1:37" x14ac:dyDescent="0.15">
      <c r="A24" t="s">
        <v>714</v>
      </c>
    </row>
    <row r="25" spans="1:37" x14ac:dyDescent="0.15">
      <c r="A25" t="s">
        <v>136</v>
      </c>
    </row>
    <row r="26" spans="1:37" x14ac:dyDescent="0.15">
      <c r="A26" t="s">
        <v>562</v>
      </c>
    </row>
    <row r="28" spans="1:37" x14ac:dyDescent="0.15">
      <c r="A28" s="501" t="s">
        <v>143</v>
      </c>
      <c r="B28" s="501"/>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row>
    <row r="29" spans="1:37" x14ac:dyDescent="0.15">
      <c r="A29" s="139"/>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row>
    <row r="30" spans="1:37" x14ac:dyDescent="0.15">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row>
    <row r="31" spans="1:37" x14ac:dyDescent="0.15">
      <c r="A31" s="502" t="s">
        <v>137</v>
      </c>
      <c r="B31" s="502"/>
      <c r="C31" s="502"/>
      <c r="D31" s="502"/>
      <c r="E31" s="502"/>
      <c r="F31" s="502"/>
      <c r="G31" s="502"/>
      <c r="H31" s="502"/>
      <c r="I31" s="502"/>
      <c r="J31" s="502"/>
      <c r="K31" s="502"/>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row>
    <row r="33" spans="4:35" x14ac:dyDescent="0.15">
      <c r="D33" t="s">
        <v>116</v>
      </c>
      <c r="U33" t="s">
        <v>117</v>
      </c>
    </row>
    <row r="34" spans="4:35" ht="14.25" thickBot="1" x14ac:dyDescent="0.2">
      <c r="V34" s="119"/>
      <c r="W34" s="119"/>
      <c r="X34" s="119"/>
      <c r="Y34" s="119"/>
      <c r="Z34" s="119"/>
      <c r="AA34" s="119"/>
      <c r="AB34" s="119"/>
      <c r="AC34" s="119"/>
      <c r="AD34" s="119"/>
      <c r="AE34" s="119"/>
      <c r="AF34" s="119"/>
      <c r="AG34" s="119"/>
      <c r="AH34" s="119"/>
      <c r="AI34" s="119"/>
    </row>
    <row r="35" spans="4:35" x14ac:dyDescent="0.15">
      <c r="E35" s="218"/>
      <c r="F35" s="219"/>
      <c r="G35" s="219"/>
      <c r="H35" s="219"/>
      <c r="I35" s="219"/>
      <c r="J35" s="219"/>
      <c r="K35" s="219"/>
      <c r="L35" s="219"/>
      <c r="M35" s="219"/>
      <c r="N35" s="219"/>
      <c r="O35" s="219"/>
      <c r="P35" s="219"/>
      <c r="Q35" s="220"/>
      <c r="V35" s="105"/>
      <c r="W35" s="90"/>
      <c r="X35" s="90"/>
      <c r="Y35" s="90"/>
      <c r="Z35" s="90"/>
      <c r="AA35" s="90"/>
      <c r="AB35" s="90"/>
      <c r="AC35" s="97"/>
      <c r="AD35" s="90"/>
      <c r="AE35" s="90"/>
      <c r="AF35" s="90"/>
      <c r="AG35" s="90"/>
      <c r="AH35" s="90"/>
      <c r="AI35" s="91"/>
    </row>
    <row r="36" spans="4:35" x14ac:dyDescent="0.15">
      <c r="E36" s="99"/>
      <c r="F36" s="100"/>
      <c r="G36" s="100"/>
      <c r="H36" s="100"/>
      <c r="I36" s="100"/>
      <c r="J36" s="100"/>
      <c r="K36" s="100"/>
      <c r="L36" s="100"/>
      <c r="M36" s="100"/>
      <c r="N36" s="100"/>
      <c r="O36" s="100"/>
      <c r="P36" s="100"/>
      <c r="Q36" s="101"/>
      <c r="V36" s="105"/>
      <c r="W36" s="90"/>
      <c r="X36" s="90" t="s">
        <v>121</v>
      </c>
      <c r="Y36" s="90"/>
      <c r="Z36" s="90"/>
      <c r="AA36" s="90"/>
      <c r="AB36" s="90"/>
      <c r="AC36" s="97"/>
      <c r="AD36" s="90"/>
      <c r="AE36" s="90" t="s">
        <v>121</v>
      </c>
      <c r="AF36" s="90"/>
      <c r="AG36" s="90"/>
      <c r="AH36" s="90"/>
      <c r="AI36" s="91"/>
    </row>
    <row r="37" spans="4:35" x14ac:dyDescent="0.15">
      <c r="E37" s="99"/>
      <c r="F37" s="100"/>
      <c r="G37" s="100"/>
      <c r="H37" s="100"/>
      <c r="I37" s="100"/>
      <c r="J37" s="100"/>
      <c r="K37" s="100"/>
      <c r="L37" s="100"/>
      <c r="M37" s="100"/>
      <c r="N37" s="100"/>
      <c r="O37" s="100"/>
      <c r="P37" s="100"/>
      <c r="Q37" s="101"/>
      <c r="V37" s="105"/>
      <c r="W37" s="90"/>
      <c r="X37" s="90"/>
      <c r="Y37" s="90"/>
      <c r="Z37" s="90"/>
      <c r="AA37" s="90"/>
      <c r="AB37" s="90"/>
      <c r="AC37" s="97"/>
      <c r="AD37" s="90"/>
      <c r="AE37" s="90"/>
      <c r="AF37" s="90"/>
      <c r="AG37" s="90"/>
      <c r="AH37" s="90"/>
      <c r="AI37" s="91"/>
    </row>
    <row r="38" spans="4:35" x14ac:dyDescent="0.15">
      <c r="E38" s="99"/>
      <c r="F38" s="100"/>
      <c r="G38" s="100"/>
      <c r="H38" s="100"/>
      <c r="I38" s="100"/>
      <c r="J38" s="100"/>
      <c r="K38" s="100"/>
      <c r="L38" s="100"/>
      <c r="M38" s="100"/>
      <c r="N38" s="100"/>
      <c r="O38" s="100"/>
      <c r="P38" s="100"/>
      <c r="Q38" s="101"/>
      <c r="V38" s="106"/>
      <c r="W38" s="107" t="s">
        <v>118</v>
      </c>
      <c r="X38" s="107" t="s">
        <v>119</v>
      </c>
      <c r="Y38" s="107" t="s">
        <v>119</v>
      </c>
      <c r="Z38" s="107" t="s">
        <v>119</v>
      </c>
      <c r="AA38" s="107" t="s">
        <v>118</v>
      </c>
      <c r="AB38" s="107"/>
      <c r="AC38" s="108"/>
      <c r="AD38" s="107" t="s">
        <v>118</v>
      </c>
      <c r="AE38" s="107" t="s">
        <v>119</v>
      </c>
      <c r="AF38" s="107" t="s">
        <v>119</v>
      </c>
      <c r="AG38" s="107" t="s">
        <v>119</v>
      </c>
      <c r="AH38" s="107" t="s">
        <v>118</v>
      </c>
      <c r="AI38" s="109"/>
    </row>
    <row r="39" spans="4:35" x14ac:dyDescent="0.15">
      <c r="E39" s="99"/>
      <c r="F39" s="100"/>
      <c r="G39" s="100"/>
      <c r="H39" s="100"/>
      <c r="I39" s="100" t="s">
        <v>127</v>
      </c>
      <c r="J39" s="100"/>
      <c r="K39" s="100"/>
      <c r="L39" s="100"/>
      <c r="M39" s="100"/>
      <c r="N39" s="100"/>
      <c r="O39" s="100"/>
      <c r="P39" s="100"/>
      <c r="Q39" s="101"/>
      <c r="V39" s="105"/>
      <c r="W39" s="90"/>
      <c r="X39" s="90"/>
      <c r="Y39" s="90"/>
      <c r="Z39" s="90"/>
      <c r="AA39" s="110"/>
      <c r="AB39" s="113"/>
      <c r="AC39" s="114"/>
      <c r="AD39" s="97"/>
      <c r="AE39" s="90"/>
      <c r="AF39" s="90"/>
      <c r="AG39" s="90"/>
      <c r="AH39" s="90"/>
      <c r="AI39" s="91"/>
    </row>
    <row r="40" spans="4:35" x14ac:dyDescent="0.15">
      <c r="E40" s="99"/>
      <c r="F40" s="100"/>
      <c r="G40" s="100"/>
      <c r="H40" s="100"/>
      <c r="I40" s="100"/>
      <c r="J40" s="100"/>
      <c r="K40" s="100"/>
      <c r="L40" s="100"/>
      <c r="M40" s="100"/>
      <c r="N40" s="100"/>
      <c r="O40" s="100"/>
      <c r="P40" s="100"/>
      <c r="Q40" s="101"/>
      <c r="V40" s="105"/>
      <c r="W40" s="90" t="s">
        <v>122</v>
      </c>
      <c r="X40" s="90"/>
      <c r="Y40" s="90"/>
      <c r="Z40" s="90"/>
      <c r="AA40" s="110"/>
      <c r="AB40" s="113"/>
      <c r="AC40" s="114"/>
      <c r="AD40" s="97"/>
      <c r="AE40" s="90" t="s">
        <v>122</v>
      </c>
      <c r="AF40" s="90"/>
      <c r="AG40" s="90"/>
      <c r="AH40" s="90"/>
      <c r="AI40" s="91"/>
    </row>
    <row r="41" spans="4:35" x14ac:dyDescent="0.15">
      <c r="E41" s="99"/>
      <c r="F41" s="100"/>
      <c r="G41" s="100"/>
      <c r="H41" s="100"/>
      <c r="I41" s="100"/>
      <c r="J41" s="100"/>
      <c r="K41" s="100"/>
      <c r="L41" s="100"/>
      <c r="M41" s="100"/>
      <c r="N41" s="100"/>
      <c r="O41" s="100"/>
      <c r="P41" s="100"/>
      <c r="Q41" s="101"/>
      <c r="V41" s="105"/>
      <c r="W41" s="90"/>
      <c r="X41" s="90"/>
      <c r="Y41" s="90"/>
      <c r="Z41" s="90"/>
      <c r="AA41" s="110"/>
      <c r="AB41" s="113" t="s">
        <v>120</v>
      </c>
      <c r="AC41" s="114"/>
      <c r="AD41" s="97"/>
      <c r="AE41" s="90"/>
      <c r="AF41" s="90"/>
      <c r="AG41" s="90"/>
      <c r="AH41" s="90"/>
      <c r="AI41" s="91"/>
    </row>
    <row r="42" spans="4:35" x14ac:dyDescent="0.15">
      <c r="E42" s="99"/>
      <c r="F42" s="100"/>
      <c r="G42" s="100"/>
      <c r="H42" s="100"/>
      <c r="I42" s="100"/>
      <c r="J42" s="100"/>
      <c r="K42" s="100"/>
      <c r="L42" s="117"/>
      <c r="M42" s="117"/>
      <c r="N42" s="117"/>
      <c r="O42" s="117"/>
      <c r="P42" s="117"/>
      <c r="Q42" s="118"/>
      <c r="V42" s="105"/>
      <c r="W42" s="90" t="s">
        <v>118</v>
      </c>
      <c r="X42" s="90" t="s">
        <v>119</v>
      </c>
      <c r="Y42" s="90" t="s">
        <v>119</v>
      </c>
      <c r="Z42" s="90" t="s">
        <v>119</v>
      </c>
      <c r="AA42" s="110" t="s">
        <v>118</v>
      </c>
      <c r="AB42" s="113" t="s">
        <v>123</v>
      </c>
      <c r="AC42" s="114"/>
      <c r="AD42" s="97" t="s">
        <v>118</v>
      </c>
      <c r="AE42" s="90" t="s">
        <v>119</v>
      </c>
      <c r="AF42" s="90" t="s">
        <v>119</v>
      </c>
      <c r="AG42" s="90" t="s">
        <v>119</v>
      </c>
      <c r="AH42" s="90" t="s">
        <v>118</v>
      </c>
      <c r="AI42" s="91"/>
    </row>
    <row r="43" spans="4:35" x14ac:dyDescent="0.15">
      <c r="E43" s="99"/>
      <c r="F43" s="100"/>
      <c r="G43" s="100"/>
      <c r="H43" s="100"/>
      <c r="I43" s="100"/>
      <c r="J43" s="100"/>
      <c r="K43" s="100"/>
      <c r="L43" s="97"/>
      <c r="M43" s="90"/>
      <c r="N43" s="90"/>
      <c r="O43" s="90"/>
      <c r="P43" s="90"/>
      <c r="Q43" s="91"/>
      <c r="V43" s="104"/>
      <c r="W43" s="95"/>
      <c r="X43" s="95"/>
      <c r="Y43" s="95"/>
      <c r="Z43" s="95"/>
      <c r="AA43" s="111"/>
      <c r="AB43" s="113"/>
      <c r="AC43" s="114"/>
      <c r="AD43" s="94"/>
      <c r="AE43" s="95"/>
      <c r="AF43" s="95"/>
      <c r="AG43" s="95"/>
      <c r="AH43" s="95"/>
      <c r="AI43" s="96"/>
    </row>
    <row r="44" spans="4:35" x14ac:dyDescent="0.15">
      <c r="E44" s="99"/>
      <c r="F44" s="100"/>
      <c r="G44" s="100"/>
      <c r="H44" s="100"/>
      <c r="I44" s="100"/>
      <c r="J44" s="100"/>
      <c r="K44" s="100"/>
      <c r="L44" s="97"/>
      <c r="M44" s="90" t="s">
        <v>128</v>
      </c>
      <c r="N44" s="90"/>
      <c r="O44" s="90"/>
      <c r="P44" s="90"/>
      <c r="Q44" s="91"/>
      <c r="V44" s="105"/>
      <c r="W44" s="90" t="s">
        <v>122</v>
      </c>
      <c r="X44" s="90"/>
      <c r="Y44" s="90"/>
      <c r="Z44" s="90"/>
      <c r="AA44" s="90"/>
      <c r="AB44" s="113"/>
      <c r="AC44" s="114"/>
      <c r="AD44" s="90"/>
      <c r="AE44" s="90" t="s">
        <v>122</v>
      </c>
      <c r="AF44" s="90"/>
      <c r="AG44" s="90"/>
      <c r="AH44" s="90"/>
      <c r="AI44" s="91"/>
    </row>
    <row r="45" spans="4:35" x14ac:dyDescent="0.15">
      <c r="E45" s="99"/>
      <c r="F45" s="100"/>
      <c r="G45" s="100"/>
      <c r="H45" s="100"/>
      <c r="I45" s="100"/>
      <c r="J45" s="100"/>
      <c r="K45" s="100"/>
      <c r="L45" s="97"/>
      <c r="M45" s="90"/>
      <c r="N45" s="90"/>
      <c r="O45" s="90"/>
      <c r="P45" s="90"/>
      <c r="Q45" s="91"/>
      <c r="V45" s="105"/>
      <c r="W45" s="90"/>
      <c r="X45" s="90"/>
      <c r="Y45" s="90"/>
      <c r="Z45" s="90"/>
      <c r="AA45" s="90"/>
      <c r="AB45" s="113"/>
      <c r="AC45" s="114"/>
      <c r="AD45" s="90"/>
      <c r="AE45" s="90"/>
      <c r="AF45" s="90"/>
      <c r="AG45" s="90"/>
      <c r="AH45" s="90"/>
      <c r="AI45" s="91"/>
    </row>
    <row r="46" spans="4:35" ht="14.25" thickBot="1" x14ac:dyDescent="0.2">
      <c r="E46" s="102"/>
      <c r="F46" s="103"/>
      <c r="G46" s="103"/>
      <c r="H46" s="103"/>
      <c r="I46" s="103"/>
      <c r="J46" s="103"/>
      <c r="K46" s="103"/>
      <c r="L46" s="98"/>
      <c r="M46" s="92"/>
      <c r="N46" s="92"/>
      <c r="O46" s="92"/>
      <c r="P46" s="92"/>
      <c r="Q46" s="93"/>
      <c r="V46" s="112"/>
      <c r="W46" s="92" t="s">
        <v>118</v>
      </c>
      <c r="X46" s="92" t="s">
        <v>119</v>
      </c>
      <c r="Y46" s="92" t="s">
        <v>119</v>
      </c>
      <c r="Z46" s="92" t="s">
        <v>119</v>
      </c>
      <c r="AA46" s="92" t="s">
        <v>118</v>
      </c>
      <c r="AB46" s="115"/>
      <c r="AC46" s="116"/>
      <c r="AD46" s="92" t="s">
        <v>118</v>
      </c>
      <c r="AE46" s="92" t="s">
        <v>119</v>
      </c>
      <c r="AF46" s="92" t="s">
        <v>119</v>
      </c>
      <c r="AG46" s="92" t="s">
        <v>119</v>
      </c>
      <c r="AH46" s="92" t="s">
        <v>118</v>
      </c>
      <c r="AI46" s="93"/>
    </row>
    <row r="49" spans="5:36" x14ac:dyDescent="0.15">
      <c r="E49" s="214" t="s">
        <v>129</v>
      </c>
      <c r="F49" s="144"/>
      <c r="G49" s="144"/>
      <c r="H49" s="144"/>
      <c r="I49" s="144"/>
      <c r="J49" s="144"/>
      <c r="K49" s="144"/>
      <c r="L49" s="144"/>
      <c r="M49" s="144"/>
      <c r="N49" s="144"/>
      <c r="O49" s="144"/>
      <c r="P49" s="144"/>
      <c r="Q49" s="145"/>
    </row>
    <row r="50" spans="5:36" x14ac:dyDescent="0.15">
      <c r="E50" s="215"/>
      <c r="Q50" s="146"/>
    </row>
    <row r="51" spans="5:36" x14ac:dyDescent="0.15">
      <c r="E51" s="215" t="s">
        <v>194</v>
      </c>
      <c r="I51" s="212" t="s">
        <v>195</v>
      </c>
      <c r="Q51" s="146"/>
    </row>
    <row r="52" spans="5:36" x14ac:dyDescent="0.15">
      <c r="E52" s="215"/>
      <c r="I52" s="212" t="s">
        <v>126</v>
      </c>
      <c r="Q52" s="146"/>
    </row>
    <row r="53" spans="5:36" ht="13.5" customHeight="1" x14ac:dyDescent="0.15">
      <c r="E53" s="215" t="s">
        <v>196</v>
      </c>
      <c r="I53" t="s">
        <v>124</v>
      </c>
      <c r="Q53" s="146"/>
      <c r="U53" s="500"/>
      <c r="AH53" s="500"/>
    </row>
    <row r="54" spans="5:36" ht="15.75" customHeight="1" x14ac:dyDescent="0.15">
      <c r="E54" s="213"/>
      <c r="F54" s="216"/>
      <c r="G54" s="216"/>
      <c r="H54" s="216"/>
      <c r="I54" s="216" t="s">
        <v>125</v>
      </c>
      <c r="J54" s="216"/>
      <c r="K54" s="216"/>
      <c r="L54" s="216"/>
      <c r="M54" s="216"/>
      <c r="N54" s="216"/>
      <c r="O54" s="216"/>
      <c r="P54" s="216"/>
      <c r="Q54" s="217"/>
      <c r="R54" s="500"/>
      <c r="U54" s="500"/>
      <c r="AD54" s="135"/>
      <c r="AH54" s="500"/>
      <c r="AJ54" s="500"/>
    </row>
    <row r="55" spans="5:36" ht="13.5" customHeight="1" x14ac:dyDescent="0.15">
      <c r="R55" s="500"/>
      <c r="U55" s="500"/>
      <c r="AD55" s="135"/>
      <c r="AH55" s="500"/>
      <c r="AJ55" s="500"/>
    </row>
    <row r="59" spans="5:36" x14ac:dyDescent="0.15">
      <c r="T59" s="502"/>
      <c r="U59" s="502"/>
      <c r="V59" s="502"/>
      <c r="AG59" s="502"/>
      <c r="AH59" s="502"/>
      <c r="AI59" s="502"/>
    </row>
  </sheetData>
  <mergeCells count="11">
    <mergeCell ref="T59:V59"/>
    <mergeCell ref="AG59:AI59"/>
    <mergeCell ref="AH53:AH55"/>
    <mergeCell ref="U53:U55"/>
    <mergeCell ref="R54:R55"/>
    <mergeCell ref="AJ54:AJ55"/>
    <mergeCell ref="A28:AK28"/>
    <mergeCell ref="A31:AK31"/>
    <mergeCell ref="H4:AE6"/>
    <mergeCell ref="E1:AF2"/>
    <mergeCell ref="B20:AI20"/>
  </mergeCells>
  <phoneticPr fontId="2"/>
  <printOptions horizontalCentered="1" verticalCentered="1"/>
  <pageMargins left="0.47244094488188981" right="0.19685039370078741" top="0.6692913385826772" bottom="0.98425196850393704" header="0.51181102362204722" footer="0.51181102362204722"/>
  <pageSetup paperSize="9" scale="97"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B050"/>
    <pageSetUpPr fitToPage="1"/>
  </sheetPr>
  <dimension ref="A1:M35"/>
  <sheetViews>
    <sheetView showGridLines="0" view="pageBreakPreview" zoomScaleNormal="100" zoomScaleSheetLayoutView="100" workbookViewId="0">
      <selection activeCell="B14" sqref="B14:AD15"/>
    </sheetView>
  </sheetViews>
  <sheetFormatPr defaultColWidth="9" defaultRowHeight="13.5" x14ac:dyDescent="0.15"/>
  <cols>
    <col min="1" max="1" width="4.875" style="1" customWidth="1"/>
    <col min="2" max="2" width="3.125" style="1" bestFit="1" customWidth="1"/>
    <col min="3" max="3" width="7.625" style="1" customWidth="1"/>
    <col min="4" max="4" width="7.5" style="1" customWidth="1"/>
    <col min="5" max="5" width="8.375" style="1" customWidth="1"/>
    <col min="6" max="6" width="3.5" style="1" bestFit="1" customWidth="1"/>
    <col min="7" max="7" width="8.5" style="1" bestFit="1" customWidth="1"/>
    <col min="8" max="8" width="3.5" style="1" bestFit="1" customWidth="1"/>
    <col min="9" max="9" width="8.875" style="1" customWidth="1"/>
    <col min="10" max="10" width="3.25" style="1" bestFit="1" customWidth="1"/>
    <col min="11" max="11" width="10" style="1" customWidth="1"/>
    <col min="12" max="12" width="7.875" style="1" customWidth="1"/>
    <col min="13" max="13" width="10.5" style="1" bestFit="1" customWidth="1"/>
    <col min="14" max="15" width="7.625" style="1" customWidth="1"/>
    <col min="16" max="16" width="0.875" style="1" customWidth="1"/>
    <col min="17" max="16384" width="9" style="1"/>
  </cols>
  <sheetData>
    <row r="1" spans="1:13" s="3" customFormat="1" ht="14.25" x14ac:dyDescent="0.15">
      <c r="A1" s="1"/>
      <c r="B1" s="1"/>
      <c r="C1" s="1"/>
      <c r="D1" s="1"/>
      <c r="E1" s="1"/>
      <c r="F1" s="1"/>
      <c r="G1" s="1"/>
      <c r="H1" s="1"/>
      <c r="I1" s="1"/>
      <c r="J1" s="1"/>
      <c r="K1" s="1"/>
      <c r="L1" s="13"/>
      <c r="M1" s="13" t="s">
        <v>313</v>
      </c>
    </row>
    <row r="2" spans="1:13" s="3" customFormat="1" ht="14.25" x14ac:dyDescent="0.15">
      <c r="A2" s="1"/>
      <c r="B2" s="1"/>
      <c r="C2" s="1"/>
      <c r="D2" s="1"/>
      <c r="E2" s="1"/>
      <c r="F2" s="1"/>
      <c r="G2" s="1"/>
      <c r="H2" s="1"/>
      <c r="I2" s="1"/>
      <c r="J2" s="1"/>
      <c r="K2" s="1"/>
      <c r="L2" s="1"/>
      <c r="M2" s="1"/>
    </row>
    <row r="3" spans="1:13" s="3" customFormat="1" ht="14.25" x14ac:dyDescent="0.15">
      <c r="A3" s="1"/>
      <c r="B3" s="487" t="str">
        <f>IF(直接放流区域諸元算出表!$H$34=0,"直接放流区域がない場合は、様式5(直接放流区域なし)を使用してください。","")</f>
        <v>直接放流区域がない場合は、様式5(直接放流区域なし)を使用してください。</v>
      </c>
      <c r="C3" s="1"/>
      <c r="D3" s="1"/>
      <c r="E3" s="1"/>
      <c r="F3" s="1"/>
      <c r="G3" s="1"/>
      <c r="H3" s="1"/>
      <c r="I3" s="1"/>
      <c r="J3" s="1"/>
      <c r="K3" s="1"/>
      <c r="L3" s="1"/>
      <c r="M3" s="1"/>
    </row>
    <row r="4" spans="1:13" s="3" customFormat="1" ht="14.25" x14ac:dyDescent="0.15">
      <c r="A4" s="1"/>
      <c r="B4" s="1"/>
      <c r="C4" s="1"/>
      <c r="D4" s="1"/>
      <c r="E4" s="1"/>
      <c r="F4" s="1"/>
      <c r="G4" s="1"/>
      <c r="H4" s="1"/>
      <c r="I4" s="1"/>
      <c r="J4" s="1"/>
      <c r="K4" s="1"/>
      <c r="L4" s="1"/>
      <c r="M4" s="1"/>
    </row>
    <row r="5" spans="1:13" s="3" customFormat="1" ht="18.75" x14ac:dyDescent="0.2">
      <c r="A5" s="4"/>
      <c r="B5" s="2" t="s">
        <v>8</v>
      </c>
      <c r="C5" s="4"/>
      <c r="D5" s="4"/>
      <c r="E5" s="4"/>
      <c r="F5" s="4"/>
      <c r="G5" s="4"/>
      <c r="H5" s="4"/>
      <c r="I5" s="4"/>
      <c r="J5" s="4"/>
      <c r="K5" s="4"/>
      <c r="L5" s="4"/>
      <c r="M5" s="4"/>
    </row>
    <row r="6" spans="1:13" s="3" customFormat="1" ht="14.25" x14ac:dyDescent="0.15">
      <c r="A6" s="1"/>
      <c r="B6" s="1"/>
      <c r="C6" s="261" t="s">
        <v>680</v>
      </c>
      <c r="D6" s="261"/>
      <c r="E6" s="261"/>
      <c r="F6" s="261"/>
      <c r="G6" s="261"/>
      <c r="H6" s="261"/>
      <c r="I6" s="261"/>
      <c r="J6" s="261"/>
      <c r="K6" s="261"/>
      <c r="L6" s="261"/>
      <c r="M6" s="1"/>
    </row>
    <row r="7" spans="1:13" s="3" customFormat="1" ht="14.25" x14ac:dyDescent="0.15">
      <c r="A7" s="1"/>
      <c r="B7" s="1"/>
      <c r="C7" s="261"/>
      <c r="D7" s="1"/>
      <c r="E7" s="1"/>
      <c r="F7" s="1"/>
      <c r="G7" s="1"/>
      <c r="H7" s="1"/>
      <c r="I7" s="1"/>
      <c r="J7" s="1"/>
      <c r="K7" s="1"/>
      <c r="L7" s="1"/>
      <c r="M7" s="1"/>
    </row>
    <row r="8" spans="1:13" s="3" customFormat="1" ht="14.25" x14ac:dyDescent="0.15">
      <c r="A8" s="1"/>
      <c r="B8" s="1"/>
      <c r="C8" s="261"/>
      <c r="D8" s="1"/>
      <c r="E8" s="1"/>
      <c r="F8" s="1"/>
      <c r="G8" s="1"/>
      <c r="H8" s="1"/>
      <c r="I8" s="1"/>
      <c r="J8" s="1"/>
      <c r="K8" s="1"/>
      <c r="L8" s="1"/>
      <c r="M8" s="1"/>
    </row>
    <row r="9" spans="1:13" s="3" customFormat="1" ht="18.75" x14ac:dyDescent="0.2">
      <c r="A9" s="5"/>
      <c r="B9" s="6" t="s">
        <v>0</v>
      </c>
      <c r="C9" s="6"/>
      <c r="D9" s="2" t="s">
        <v>4</v>
      </c>
      <c r="E9" s="6"/>
      <c r="F9" s="6"/>
      <c r="G9" s="7"/>
      <c r="H9" s="7"/>
      <c r="I9" s="8"/>
    </row>
    <row r="10" spans="1:13" s="3" customFormat="1" ht="14.25" x14ac:dyDescent="0.15">
      <c r="A10" s="5"/>
      <c r="G10" s="9"/>
      <c r="H10" s="9"/>
      <c r="I10" s="10"/>
    </row>
    <row r="11" spans="1:13" s="3" customFormat="1" ht="14.25" x14ac:dyDescent="0.15">
      <c r="C11" s="3" t="s">
        <v>1</v>
      </c>
    </row>
    <row r="12" spans="1:13" s="3" customFormat="1" ht="14.25" x14ac:dyDescent="0.15">
      <c r="C12" s="3" t="s">
        <v>323</v>
      </c>
    </row>
    <row r="13" spans="1:13" s="3" customFormat="1" ht="14.25" x14ac:dyDescent="0.15">
      <c r="A13" s="5"/>
      <c r="C13" s="3" t="s">
        <v>675</v>
      </c>
      <c r="L13" s="488">
        <v>90.5</v>
      </c>
      <c r="M13" s="489" t="s">
        <v>676</v>
      </c>
    </row>
    <row r="14" spans="1:13" s="3" customFormat="1" ht="14.25" x14ac:dyDescent="0.15">
      <c r="C14" s="3" t="s">
        <v>322</v>
      </c>
    </row>
    <row r="15" spans="1:13" s="3" customFormat="1" ht="14.25" x14ac:dyDescent="0.15"/>
    <row r="16" spans="1:13" s="3" customFormat="1" ht="14.25" x14ac:dyDescent="0.15">
      <c r="B16" s="3" t="s">
        <v>13</v>
      </c>
    </row>
    <row r="17" spans="1:12" s="3" customFormat="1" ht="14.25" x14ac:dyDescent="0.15"/>
    <row r="18" spans="1:12" s="3" customFormat="1" ht="14.25" x14ac:dyDescent="0.15">
      <c r="C18" s="3" t="s">
        <v>9</v>
      </c>
      <c r="E18" s="87">
        <f>様式4!$F$32</f>
        <v>0.30299999999999999</v>
      </c>
      <c r="F18" s="87" t="s">
        <v>677</v>
      </c>
      <c r="G18" s="3">
        <f>L13</f>
        <v>90.5</v>
      </c>
      <c r="H18" s="3" t="s">
        <v>677</v>
      </c>
      <c r="I18" s="17">
        <f>様式4!$F$31</f>
        <v>0.129</v>
      </c>
      <c r="J18" s="3" t="s">
        <v>10</v>
      </c>
      <c r="K18" s="249">
        <f>ROUND(E18*L13*I18/360,5)</f>
        <v>9.8300000000000002E-3</v>
      </c>
      <c r="L18" s="3" t="s">
        <v>11</v>
      </c>
    </row>
    <row r="19" spans="1:12" s="3" customFormat="1" ht="14.25" x14ac:dyDescent="0.15"/>
    <row r="20" spans="1:12" s="3" customFormat="1" ht="14.25" x14ac:dyDescent="0.15">
      <c r="B20" s="3" t="s">
        <v>314</v>
      </c>
    </row>
    <row r="21" spans="1:12" s="3" customFormat="1" ht="14.25" x14ac:dyDescent="0.15"/>
    <row r="22" spans="1:12" s="3" customFormat="1" ht="14.25" x14ac:dyDescent="0.15">
      <c r="C22" s="3" t="s">
        <v>9</v>
      </c>
      <c r="E22" s="268">
        <f>直接放流区域諸元算出表!$J$34</f>
        <v>0</v>
      </c>
      <c r="F22" s="87" t="s">
        <v>677</v>
      </c>
      <c r="G22" s="3">
        <f>L13</f>
        <v>90.5</v>
      </c>
      <c r="H22" s="3" t="s">
        <v>677</v>
      </c>
      <c r="I22" s="267">
        <f>直接放流区域諸元算出表!$H$34</f>
        <v>0</v>
      </c>
      <c r="J22" s="3" t="s">
        <v>10</v>
      </c>
      <c r="K22" s="249">
        <f>ROUND(E22*L13*I22/360,5)</f>
        <v>0</v>
      </c>
      <c r="L22" s="3" t="s">
        <v>11</v>
      </c>
    </row>
    <row r="23" spans="1:12" s="3" customFormat="1" ht="14.25" x14ac:dyDescent="0.15"/>
    <row r="24" spans="1:12" s="3" customFormat="1" ht="14.25" x14ac:dyDescent="0.15">
      <c r="B24" s="3" t="s">
        <v>681</v>
      </c>
    </row>
    <row r="25" spans="1:12" s="3" customFormat="1" ht="14.25" x14ac:dyDescent="0.15"/>
    <row r="26" spans="1:12" s="3" customFormat="1" ht="14.25" x14ac:dyDescent="0.15">
      <c r="C26" s="3" t="s">
        <v>9</v>
      </c>
      <c r="E26" s="87">
        <f>直接放流区域諸元算出表!$J$35</f>
        <v>0.9</v>
      </c>
      <c r="F26" s="87" t="s">
        <v>677</v>
      </c>
      <c r="G26" s="3">
        <f>L13</f>
        <v>90.5</v>
      </c>
      <c r="H26" s="3" t="s">
        <v>677</v>
      </c>
      <c r="I26" s="17">
        <f>直接放流区域諸元算出表!$H$35</f>
        <v>0.129</v>
      </c>
      <c r="J26" s="3" t="s">
        <v>10</v>
      </c>
      <c r="K26" s="249">
        <f>ROUND(E26*L13*I26/360,5)</f>
        <v>2.9190000000000001E-2</v>
      </c>
      <c r="L26" s="3" t="s">
        <v>11</v>
      </c>
    </row>
    <row r="27" spans="1:12" s="3" customFormat="1" ht="14.25" x14ac:dyDescent="0.15"/>
    <row r="28" spans="1:12" s="3" customFormat="1" ht="14.25" x14ac:dyDescent="0.15">
      <c r="B28" s="3" t="s">
        <v>320</v>
      </c>
      <c r="C28" s="3" t="s">
        <v>682</v>
      </c>
    </row>
    <row r="29" spans="1:12" s="3" customFormat="1" ht="14.25" x14ac:dyDescent="0.15"/>
    <row r="30" spans="1:12" s="3" customFormat="1" ht="14.25" x14ac:dyDescent="0.15">
      <c r="A30" s="262"/>
      <c r="B30" s="264"/>
      <c r="C30" s="760" t="str">
        <f>K26&amp;"㎥／ｓ－　"&amp;K18&amp;"㎥／ｓ＋　"&amp;K22&amp;"㎥／ｓ"</f>
        <v>0.02919㎥／ｓ－　0.00983㎥／ｓ＋　0㎥／ｓ</v>
      </c>
      <c r="D30" s="760"/>
      <c r="E30" s="760"/>
      <c r="F30" s="760"/>
      <c r="G30" s="760"/>
      <c r="H30" s="760"/>
      <c r="I30" s="760"/>
      <c r="J30" s="3" t="s">
        <v>10</v>
      </c>
      <c r="K30" s="9">
        <f>K26-K18+K22</f>
        <v>1.9360000000000002E-2</v>
      </c>
      <c r="L30" s="3" t="s">
        <v>11</v>
      </c>
    </row>
    <row r="31" spans="1:12" s="3" customFormat="1" ht="14.25" x14ac:dyDescent="0.15"/>
    <row r="32" spans="1:12" s="3" customFormat="1" ht="14.25" x14ac:dyDescent="0.15">
      <c r="C32" s="758">
        <f>K30</f>
        <v>1.9360000000000002E-2</v>
      </c>
      <c r="D32" s="758"/>
      <c r="E32" s="3" t="s">
        <v>15</v>
      </c>
    </row>
    <row r="34" spans="2:12" ht="14.25" x14ac:dyDescent="0.15">
      <c r="B34" s="3" t="s">
        <v>321</v>
      </c>
      <c r="C34" s="3" t="s">
        <v>683</v>
      </c>
    </row>
    <row r="35" spans="2:12" ht="14.25" x14ac:dyDescent="0.15">
      <c r="C35" s="756">
        <f>K18</f>
        <v>9.8300000000000002E-3</v>
      </c>
      <c r="D35" s="757"/>
      <c r="E35" s="3" t="s">
        <v>12</v>
      </c>
      <c r="F35" s="3"/>
      <c r="G35" s="9">
        <f>K22</f>
        <v>0</v>
      </c>
      <c r="H35" s="9"/>
      <c r="I35" s="3" t="s">
        <v>11</v>
      </c>
      <c r="J35" s="3" t="s">
        <v>10</v>
      </c>
      <c r="K35" s="9">
        <f>K18-K22</f>
        <v>9.8300000000000002E-3</v>
      </c>
      <c r="L35" s="3" t="s">
        <v>11</v>
      </c>
    </row>
  </sheetData>
  <mergeCells count="3">
    <mergeCell ref="C30:I30"/>
    <mergeCell ref="C32:D32"/>
    <mergeCell ref="C35:D35"/>
  </mergeCells>
  <phoneticPr fontId="2"/>
  <printOptions horizontalCentered="1"/>
  <pageMargins left="0.98425196850393704" right="0.78740157480314965" top="0.59055118110236227" bottom="0.78740157480314965" header="0.51181102362204722" footer="0.51181102362204722"/>
  <pageSetup paperSize="9" scale="96" fitToHeight="0" orientation="portrait" r:id="rId1"/>
  <headerFooter alignWithMargins="0">
    <oddFooter xml:space="preserve">&amp;C&amp;"ＭＳ ゴシック,標準"&amp;10 &amp;"ＭＳ Ｐゴシック,標準"&amp;11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sheetPr>
  <dimension ref="A1:AK1114"/>
  <sheetViews>
    <sheetView showGridLines="0" view="pageBreakPreview" zoomScaleNormal="100" zoomScaleSheetLayoutView="100" workbookViewId="0">
      <selection activeCell="B19" sqref="B19:AK22"/>
    </sheetView>
  </sheetViews>
  <sheetFormatPr defaultRowHeight="13.5" x14ac:dyDescent="0.15"/>
  <cols>
    <col min="1" max="1" width="4.5" customWidth="1"/>
    <col min="2" max="2" width="6.75" customWidth="1"/>
    <col min="3" max="3" width="6.875" customWidth="1"/>
    <col min="4" max="10" width="2.5" customWidth="1"/>
    <col min="11" max="11" width="2.875" customWidth="1"/>
    <col min="12" max="36" width="2.5" customWidth="1"/>
    <col min="37" max="38" width="3.5" customWidth="1"/>
    <col min="39" max="39" width="4.25" customWidth="1"/>
    <col min="42" max="42" width="4.25" customWidth="1"/>
    <col min="45" max="45" width="4.25" customWidth="1"/>
    <col min="48" max="48" width="4.25" customWidth="1"/>
    <col min="51" max="51" width="3.25" customWidth="1"/>
  </cols>
  <sheetData>
    <row r="1" spans="1:37" ht="17.25" customHeight="1" x14ac:dyDescent="0.15">
      <c r="AA1" s="14"/>
    </row>
    <row r="2" spans="1:37" ht="21" customHeight="1" x14ac:dyDescent="0.15">
      <c r="B2" s="12" t="s">
        <v>304</v>
      </c>
      <c r="AA2" s="14"/>
      <c r="AJ2" s="250"/>
      <c r="AK2" s="250"/>
    </row>
    <row r="3" spans="1:37" ht="14.25" thickBot="1" x14ac:dyDescent="0.2">
      <c r="AA3" s="14"/>
      <c r="AJ3" s="251"/>
      <c r="AK3" s="251"/>
    </row>
    <row r="4" spans="1:37" ht="13.5" customHeight="1" x14ac:dyDescent="0.15">
      <c r="B4" s="761" t="s">
        <v>667</v>
      </c>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3"/>
      <c r="AK4" s="251"/>
    </row>
    <row r="5" spans="1:37" ht="14.25" thickBot="1" x14ac:dyDescent="0.2">
      <c r="B5" s="764"/>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6"/>
      <c r="AK5" s="251"/>
    </row>
    <row r="6" spans="1:37" x14ac:dyDescent="0.15">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J6" s="251"/>
      <c r="AK6" s="251"/>
    </row>
    <row r="7" spans="1:37" x14ac:dyDescent="0.15">
      <c r="B7" t="s">
        <v>705</v>
      </c>
      <c r="AA7" s="14"/>
      <c r="AJ7" s="251"/>
      <c r="AK7" s="251"/>
    </row>
    <row r="8" spans="1:37" x14ac:dyDescent="0.15">
      <c r="B8" t="s">
        <v>200</v>
      </c>
      <c r="AA8" s="14"/>
      <c r="AJ8" s="251"/>
      <c r="AK8" s="251"/>
    </row>
    <row r="9" spans="1:37" ht="13.5" customHeight="1" x14ac:dyDescent="0.15">
      <c r="B9" s="513" t="s">
        <v>706</v>
      </c>
      <c r="C9" s="513"/>
      <c r="D9" s="513"/>
      <c r="E9" s="513"/>
      <c r="F9" s="513"/>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251"/>
    </row>
    <row r="10" spans="1:37" x14ac:dyDescent="0.15">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251"/>
    </row>
    <row r="11" spans="1:37" x14ac:dyDescent="0.15">
      <c r="AA11" s="14"/>
      <c r="AJ11" s="251"/>
      <c r="AK11" s="251"/>
    </row>
    <row r="12" spans="1:37" ht="14.25" x14ac:dyDescent="0.15">
      <c r="B12" s="252" t="s">
        <v>707</v>
      </c>
      <c r="AA12" s="14"/>
      <c r="AJ12" s="251"/>
      <c r="AK12" s="251"/>
    </row>
    <row r="13" spans="1:37" x14ac:dyDescent="0.15">
      <c r="AA13" s="14"/>
      <c r="AJ13" s="251"/>
      <c r="AK13" s="251"/>
    </row>
    <row r="14" spans="1:37" x14ac:dyDescent="0.15">
      <c r="A14" s="236" t="s">
        <v>138</v>
      </c>
      <c r="B14" t="s">
        <v>490</v>
      </c>
      <c r="AA14" s="14"/>
      <c r="AJ14" s="251"/>
      <c r="AK14" s="251"/>
    </row>
    <row r="15" spans="1:37" ht="13.5" customHeight="1" x14ac:dyDescent="0.15">
      <c r="A15" s="236"/>
      <c r="D15" s="513" t="s">
        <v>697</v>
      </c>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138"/>
    </row>
    <row r="16" spans="1:37" x14ac:dyDescent="0.15">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138"/>
    </row>
    <row r="17" spans="1:37" x14ac:dyDescent="0.15">
      <c r="A17" s="236" t="s">
        <v>243</v>
      </c>
      <c r="B17" t="s">
        <v>664</v>
      </c>
      <c r="AA17" s="14"/>
      <c r="AJ17" s="251"/>
      <c r="AK17" s="251"/>
    </row>
    <row r="18" spans="1:37" x14ac:dyDescent="0.15">
      <c r="AA18" s="14"/>
      <c r="AJ18" s="251"/>
      <c r="AK18" s="251"/>
    </row>
    <row r="19" spans="1:37" x14ac:dyDescent="0.15">
      <c r="A19" s="236" t="s">
        <v>242</v>
      </c>
      <c r="B19" s="513" t="s">
        <v>698</v>
      </c>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c r="AH19" s="513"/>
      <c r="AI19" s="513"/>
      <c r="AJ19" s="513"/>
      <c r="AK19" s="513"/>
    </row>
    <row r="20" spans="1:37" ht="13.5" customHeight="1" x14ac:dyDescent="0.15">
      <c r="B20" s="513"/>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ht="13.5" customHeight="1" x14ac:dyDescent="0.15">
      <c r="B21" s="513"/>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3.5" customHeight="1" x14ac:dyDescent="0.15">
      <c r="B22" s="513"/>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3"/>
      <c r="AJ22" s="513"/>
      <c r="AK22" s="513"/>
    </row>
    <row r="23" spans="1:37" x14ac:dyDescent="0.15">
      <c r="AA23" s="14"/>
      <c r="AJ23" s="251"/>
      <c r="AK23" s="251"/>
    </row>
    <row r="24" spans="1:37" ht="13.5" customHeight="1" x14ac:dyDescent="0.15">
      <c r="A24" s="236" t="s">
        <v>244</v>
      </c>
      <c r="B24" s="535" t="s">
        <v>699</v>
      </c>
      <c r="C24" s="535"/>
      <c r="D24" s="535"/>
      <c r="E24" s="535"/>
      <c r="F24" s="535"/>
      <c r="G24" s="535"/>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535"/>
      <c r="AG24" s="535"/>
      <c r="AH24" s="535"/>
      <c r="AI24" s="535"/>
      <c r="AJ24" s="535"/>
      <c r="AK24" s="535"/>
    </row>
    <row r="25" spans="1:37" ht="13.5" customHeight="1" x14ac:dyDescent="0.15">
      <c r="B25" s="513" t="s">
        <v>700</v>
      </c>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251"/>
    </row>
    <row r="26" spans="1:37" x14ac:dyDescent="0.15">
      <c r="B26" s="513"/>
      <c r="C26" s="513"/>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251"/>
    </row>
    <row r="27" spans="1:37" x14ac:dyDescent="0.15">
      <c r="AA27" s="14"/>
      <c r="AJ27" s="251"/>
      <c r="AK27" s="251"/>
    </row>
    <row r="28" spans="1:37" ht="13.5" customHeight="1" x14ac:dyDescent="0.15">
      <c r="A28" s="236" t="s">
        <v>245</v>
      </c>
      <c r="B28" t="s">
        <v>198</v>
      </c>
      <c r="AA28" s="14"/>
      <c r="AJ28" s="251"/>
      <c r="AK28" s="251"/>
    </row>
    <row r="29" spans="1:37" x14ac:dyDescent="0.15">
      <c r="AA29" s="14"/>
      <c r="AJ29" s="251"/>
      <c r="AK29" s="251"/>
    </row>
    <row r="30" spans="1:37" x14ac:dyDescent="0.15">
      <c r="A30" s="236" t="s">
        <v>246</v>
      </c>
      <c r="B30" s="216" t="s">
        <v>701</v>
      </c>
      <c r="C30" s="216"/>
      <c r="D30" s="216"/>
      <c r="E30" s="216"/>
      <c r="F30" s="216"/>
      <c r="G30" s="216"/>
      <c r="H30" s="216"/>
      <c r="I30" s="216"/>
      <c r="J30" s="216"/>
      <c r="K30" s="216"/>
      <c r="AA30" s="14"/>
      <c r="AJ30" s="251"/>
      <c r="AK30" s="251"/>
    </row>
    <row r="31" spans="1:37" x14ac:dyDescent="0.15">
      <c r="A31" s="236"/>
      <c r="B31" t="s">
        <v>702</v>
      </c>
      <c r="AA31" s="14"/>
      <c r="AJ31" s="251"/>
      <c r="AK31" s="251"/>
    </row>
    <row r="32" spans="1:37" x14ac:dyDescent="0.15">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J32" s="251"/>
      <c r="AK32" s="251"/>
    </row>
    <row r="33" spans="1:37" x14ac:dyDescent="0.15">
      <c r="A33" s="236" t="s">
        <v>247</v>
      </c>
      <c r="B33" t="s">
        <v>489</v>
      </c>
      <c r="AA33" s="14"/>
      <c r="AJ33" s="251"/>
      <c r="AK33" s="251"/>
    </row>
    <row r="34" spans="1:37" x14ac:dyDescent="0.15">
      <c r="B34" t="s">
        <v>491</v>
      </c>
      <c r="AA34" s="14"/>
      <c r="AJ34" s="251"/>
      <c r="AK34" s="251"/>
    </row>
    <row r="35" spans="1:37" ht="13.5" customHeight="1" x14ac:dyDescent="0.15">
      <c r="B35" t="s">
        <v>492</v>
      </c>
      <c r="AA35" s="14"/>
      <c r="AJ35" s="251"/>
      <c r="AK35" s="251"/>
    </row>
    <row r="36" spans="1:37" x14ac:dyDescent="0.15">
      <c r="AA36" s="14"/>
      <c r="AJ36" s="251"/>
      <c r="AK36" s="251"/>
    </row>
    <row r="37" spans="1:37" ht="13.5" customHeight="1" x14ac:dyDescent="0.15">
      <c r="A37" s="236" t="s">
        <v>248</v>
      </c>
      <c r="B37" s="513" t="s">
        <v>703</v>
      </c>
      <c r="C37" s="513"/>
      <c r="D37" s="513"/>
      <c r="E37" s="513"/>
      <c r="F37" s="513"/>
      <c r="G37" s="513"/>
      <c r="H37" s="513"/>
      <c r="I37" s="513"/>
      <c r="J37" s="513"/>
      <c r="K37" s="513"/>
      <c r="L37" s="513"/>
      <c r="M37" s="513"/>
      <c r="N37" s="513"/>
      <c r="O37" s="513"/>
      <c r="P37" s="513"/>
      <c r="Q37" s="513"/>
      <c r="R37" s="513"/>
      <c r="S37" s="513"/>
      <c r="T37" s="513"/>
      <c r="U37" s="513"/>
      <c r="V37" s="513"/>
      <c r="W37" s="513"/>
      <c r="X37" s="513"/>
      <c r="Y37" s="513"/>
      <c r="Z37" s="513"/>
      <c r="AA37" s="513"/>
      <c r="AB37" s="513"/>
      <c r="AC37" s="513"/>
      <c r="AD37" s="513"/>
      <c r="AE37" s="513"/>
      <c r="AF37" s="513"/>
      <c r="AG37" s="513"/>
      <c r="AH37" s="513"/>
      <c r="AI37" s="513"/>
      <c r="AJ37" s="513"/>
      <c r="AK37" s="251"/>
    </row>
    <row r="38" spans="1:37" x14ac:dyDescent="0.15">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251"/>
    </row>
    <row r="39" spans="1:37" ht="13.5" customHeight="1" x14ac:dyDescent="0.15">
      <c r="B39" t="s">
        <v>199</v>
      </c>
      <c r="AA39" s="14"/>
      <c r="AJ39" s="251"/>
      <c r="AK39" s="251"/>
    </row>
    <row r="40" spans="1:37" x14ac:dyDescent="0.15">
      <c r="AA40" s="14"/>
      <c r="AJ40" s="251"/>
      <c r="AK40" s="251"/>
    </row>
    <row r="41" spans="1:37" x14ac:dyDescent="0.15">
      <c r="A41" s="236" t="s">
        <v>249</v>
      </c>
      <c r="B41" t="s">
        <v>504</v>
      </c>
      <c r="G41" s="232"/>
      <c r="H41" s="232"/>
      <c r="I41" s="232"/>
      <c r="J41" s="232"/>
      <c r="K41" s="232"/>
      <c r="L41" s="232"/>
    </row>
    <row r="42" spans="1:37" x14ac:dyDescent="0.15">
      <c r="B42" t="s">
        <v>307</v>
      </c>
      <c r="AA42" s="14"/>
    </row>
    <row r="43" spans="1:37" x14ac:dyDescent="0.15">
      <c r="AA43" s="14"/>
    </row>
    <row r="44" spans="1:37" x14ac:dyDescent="0.15">
      <c r="B44" s="1"/>
    </row>
    <row r="45" spans="1:37" x14ac:dyDescent="0.15">
      <c r="B45" s="1"/>
    </row>
    <row r="46" spans="1:37" x14ac:dyDescent="0.15">
      <c r="B46" s="1"/>
    </row>
    <row r="47" spans="1:37" x14ac:dyDescent="0.15">
      <c r="B47" s="1"/>
    </row>
    <row r="48" spans="1:37" x14ac:dyDescent="0.15">
      <c r="B48" s="1"/>
    </row>
    <row r="49" spans="2:2" x14ac:dyDescent="0.15">
      <c r="B49" s="1"/>
    </row>
    <row r="50" spans="2:2" x14ac:dyDescent="0.15">
      <c r="B50" s="1"/>
    </row>
    <row r="51" spans="2:2" x14ac:dyDescent="0.15">
      <c r="B51" s="1"/>
    </row>
    <row r="52" spans="2:2" x14ac:dyDescent="0.15">
      <c r="B52" s="1"/>
    </row>
    <row r="53" spans="2:2" x14ac:dyDescent="0.15">
      <c r="B53" s="1"/>
    </row>
    <row r="54" spans="2:2" x14ac:dyDescent="0.15">
      <c r="B54" s="1"/>
    </row>
    <row r="55" spans="2:2" x14ac:dyDescent="0.15">
      <c r="B55" s="1"/>
    </row>
    <row r="56" spans="2:2" x14ac:dyDescent="0.15">
      <c r="B56" s="1"/>
    </row>
    <row r="57" spans="2:2" x14ac:dyDescent="0.15">
      <c r="B57" s="1"/>
    </row>
    <row r="58" spans="2:2" x14ac:dyDescent="0.15">
      <c r="B58" s="1"/>
    </row>
    <row r="59" spans="2:2" x14ac:dyDescent="0.15">
      <c r="B59" s="1"/>
    </row>
    <row r="60" spans="2:2" x14ac:dyDescent="0.15">
      <c r="B60" s="1"/>
    </row>
    <row r="61" spans="2:2" x14ac:dyDescent="0.15">
      <c r="B61" s="1"/>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2" x14ac:dyDescent="0.15">
      <c r="B81" s="1"/>
    </row>
    <row r="82" spans="2:2" x14ac:dyDescent="0.15">
      <c r="B82" s="1"/>
    </row>
    <row r="83" spans="2:2" x14ac:dyDescent="0.15">
      <c r="B83" s="1"/>
    </row>
    <row r="84" spans="2:2" x14ac:dyDescent="0.15">
      <c r="B84" s="1"/>
    </row>
    <row r="85" spans="2:2" x14ac:dyDescent="0.15">
      <c r="B85" s="1"/>
    </row>
    <row r="86" spans="2:2" x14ac:dyDescent="0.15">
      <c r="B86" s="1"/>
    </row>
    <row r="87" spans="2:2" x14ac:dyDescent="0.15">
      <c r="B87" s="1"/>
    </row>
    <row r="88" spans="2:2" x14ac:dyDescent="0.15">
      <c r="B88" s="1"/>
    </row>
    <row r="89" spans="2:2" x14ac:dyDescent="0.15">
      <c r="B89" s="1"/>
    </row>
    <row r="90" spans="2:2" x14ac:dyDescent="0.15">
      <c r="B90" s="1"/>
    </row>
    <row r="91" spans="2:2" x14ac:dyDescent="0.15">
      <c r="B91" s="1"/>
    </row>
    <row r="92" spans="2:2" x14ac:dyDescent="0.15">
      <c r="B92" s="1"/>
    </row>
    <row r="93" spans="2:2" x14ac:dyDescent="0.15">
      <c r="B93" s="1"/>
    </row>
    <row r="94" spans="2:2" x14ac:dyDescent="0.15">
      <c r="B94" s="1"/>
    </row>
    <row r="95" spans="2:2" x14ac:dyDescent="0.15">
      <c r="B95" s="1"/>
    </row>
    <row r="96" spans="2:2" x14ac:dyDescent="0.15">
      <c r="B96" s="1"/>
    </row>
    <row r="97" spans="2:2" x14ac:dyDescent="0.15">
      <c r="B97" s="1"/>
    </row>
    <row r="98" spans="2:2" x14ac:dyDescent="0.15">
      <c r="B98" s="1"/>
    </row>
    <row r="99" spans="2:2" x14ac:dyDescent="0.15">
      <c r="B99" s="1"/>
    </row>
    <row r="100" spans="2:2" x14ac:dyDescent="0.15">
      <c r="B100" s="1"/>
    </row>
    <row r="101" spans="2:2" x14ac:dyDescent="0.15">
      <c r="B101" s="1"/>
    </row>
    <row r="102" spans="2:2" x14ac:dyDescent="0.15">
      <c r="B102" s="1"/>
    </row>
    <row r="103" spans="2:2" x14ac:dyDescent="0.15">
      <c r="B103" s="1"/>
    </row>
    <row r="104" spans="2:2" x14ac:dyDescent="0.15">
      <c r="B104" s="1"/>
    </row>
    <row r="105" spans="2:2" x14ac:dyDescent="0.15">
      <c r="B105" s="1"/>
    </row>
    <row r="106" spans="2:2" x14ac:dyDescent="0.15">
      <c r="B106" s="1"/>
    </row>
    <row r="107" spans="2:2" x14ac:dyDescent="0.15">
      <c r="B107" s="1"/>
    </row>
    <row r="108" spans="2:2" x14ac:dyDescent="0.15">
      <c r="B108" s="1"/>
    </row>
    <row r="109" spans="2:2" x14ac:dyDescent="0.15">
      <c r="B109" s="1"/>
    </row>
    <row r="110" spans="2:2" x14ac:dyDescent="0.15">
      <c r="B110" s="1"/>
    </row>
    <row r="111" spans="2:2" x14ac:dyDescent="0.15">
      <c r="B111" s="1"/>
    </row>
    <row r="112" spans="2:2" x14ac:dyDescent="0.15">
      <c r="B112" s="1"/>
    </row>
    <row r="113" spans="2:2" x14ac:dyDescent="0.15">
      <c r="B113" s="1"/>
    </row>
    <row r="114" spans="2:2" x14ac:dyDescent="0.15">
      <c r="B114" s="1"/>
    </row>
    <row r="115" spans="2:2" x14ac:dyDescent="0.15">
      <c r="B115" s="1"/>
    </row>
    <row r="116" spans="2:2" x14ac:dyDescent="0.15">
      <c r="B116" s="1"/>
    </row>
    <row r="117" spans="2:2" x14ac:dyDescent="0.15">
      <c r="B117" s="1"/>
    </row>
    <row r="118" spans="2:2" x14ac:dyDescent="0.15">
      <c r="B118" s="1"/>
    </row>
    <row r="119" spans="2:2" x14ac:dyDescent="0.15">
      <c r="B119" s="1"/>
    </row>
    <row r="120" spans="2:2" x14ac:dyDescent="0.15">
      <c r="B120" s="1"/>
    </row>
    <row r="121" spans="2:2" x14ac:dyDescent="0.15">
      <c r="B121" s="1"/>
    </row>
    <row r="122" spans="2:2" x14ac:dyDescent="0.15">
      <c r="B122" s="1"/>
    </row>
    <row r="123" spans="2:2" x14ac:dyDescent="0.15">
      <c r="B123" s="1"/>
    </row>
    <row r="124" spans="2:2" x14ac:dyDescent="0.15">
      <c r="B124" s="1"/>
    </row>
    <row r="125" spans="2:2" x14ac:dyDescent="0.15">
      <c r="B125" s="1"/>
    </row>
    <row r="126" spans="2:2" x14ac:dyDescent="0.15">
      <c r="B126" s="1"/>
    </row>
    <row r="127" spans="2:2" x14ac:dyDescent="0.15">
      <c r="B127" s="1"/>
    </row>
    <row r="128" spans="2:2" x14ac:dyDescent="0.15">
      <c r="B128" s="1"/>
    </row>
    <row r="129" spans="2:2" x14ac:dyDescent="0.15">
      <c r="B129" s="1"/>
    </row>
    <row r="130" spans="2:2" x14ac:dyDescent="0.15">
      <c r="B130" s="1"/>
    </row>
    <row r="131" spans="2:2" x14ac:dyDescent="0.15">
      <c r="B131" s="1"/>
    </row>
    <row r="132" spans="2:2" x14ac:dyDescent="0.15">
      <c r="B132" s="1"/>
    </row>
    <row r="133" spans="2:2" x14ac:dyDescent="0.15">
      <c r="B133" s="1"/>
    </row>
    <row r="134" spans="2:2" x14ac:dyDescent="0.15">
      <c r="B134" s="1"/>
    </row>
    <row r="135" spans="2:2" x14ac:dyDescent="0.15">
      <c r="B135" s="1"/>
    </row>
    <row r="136" spans="2:2" x14ac:dyDescent="0.15">
      <c r="B136" s="1"/>
    </row>
    <row r="137" spans="2:2" x14ac:dyDescent="0.15">
      <c r="B137" s="1"/>
    </row>
    <row r="138" spans="2:2" x14ac:dyDescent="0.15">
      <c r="B138" s="1"/>
    </row>
    <row r="139" spans="2:2" x14ac:dyDescent="0.15">
      <c r="B139" s="1"/>
    </row>
    <row r="140" spans="2:2" x14ac:dyDescent="0.15">
      <c r="B140" s="1"/>
    </row>
    <row r="141" spans="2:2" x14ac:dyDescent="0.15">
      <c r="B141" s="1"/>
    </row>
    <row r="142" spans="2:2" x14ac:dyDescent="0.15">
      <c r="B142" s="1"/>
    </row>
    <row r="143" spans="2:2" x14ac:dyDescent="0.15">
      <c r="B143" s="1"/>
    </row>
    <row r="144" spans="2:2" x14ac:dyDescent="0.15">
      <c r="B144" s="1"/>
    </row>
    <row r="145" spans="2:2" x14ac:dyDescent="0.15">
      <c r="B145" s="1"/>
    </row>
    <row r="146" spans="2:2" x14ac:dyDescent="0.15">
      <c r="B146" s="1"/>
    </row>
    <row r="147" spans="2:2" x14ac:dyDescent="0.15">
      <c r="B147" s="1"/>
    </row>
    <row r="148" spans="2:2" x14ac:dyDescent="0.15">
      <c r="B148" s="1"/>
    </row>
    <row r="149" spans="2:2" x14ac:dyDescent="0.15">
      <c r="B149" s="1"/>
    </row>
    <row r="150" spans="2:2" x14ac:dyDescent="0.15">
      <c r="B150" s="1"/>
    </row>
    <row r="151" spans="2:2" x14ac:dyDescent="0.15">
      <c r="B151" s="1"/>
    </row>
    <row r="152" spans="2:2" x14ac:dyDescent="0.15">
      <c r="B152" s="1"/>
    </row>
    <row r="153" spans="2:2" x14ac:dyDescent="0.15">
      <c r="B153" s="1"/>
    </row>
    <row r="154" spans="2:2" x14ac:dyDescent="0.15">
      <c r="B154" s="1"/>
    </row>
    <row r="155" spans="2:2" x14ac:dyDescent="0.15">
      <c r="B155" s="1"/>
    </row>
    <row r="156" spans="2:2" x14ac:dyDescent="0.15">
      <c r="B156" s="1"/>
    </row>
    <row r="157" spans="2:2" x14ac:dyDescent="0.15">
      <c r="B157" s="1"/>
    </row>
    <row r="158" spans="2:2" x14ac:dyDescent="0.15">
      <c r="B158" s="1"/>
    </row>
    <row r="159" spans="2:2" x14ac:dyDescent="0.15">
      <c r="B159" s="1"/>
    </row>
    <row r="160" spans="2:2" x14ac:dyDescent="0.15">
      <c r="B160" s="1"/>
    </row>
    <row r="161" spans="2:2" x14ac:dyDescent="0.15">
      <c r="B161" s="1"/>
    </row>
    <row r="162" spans="2:2" x14ac:dyDescent="0.15">
      <c r="B162" s="1"/>
    </row>
    <row r="163" spans="2:2" x14ac:dyDescent="0.15">
      <c r="B163" s="1"/>
    </row>
    <row r="164" spans="2:2" x14ac:dyDescent="0.15">
      <c r="B164" s="1"/>
    </row>
    <row r="165" spans="2:2" x14ac:dyDescent="0.15">
      <c r="B165" s="1"/>
    </row>
    <row r="166" spans="2:2" x14ac:dyDescent="0.15">
      <c r="B166" s="1"/>
    </row>
    <row r="167" spans="2:2" x14ac:dyDescent="0.15">
      <c r="B167" s="1"/>
    </row>
    <row r="168" spans="2:2" x14ac:dyDescent="0.15">
      <c r="B168" s="1"/>
    </row>
    <row r="169" spans="2:2" x14ac:dyDescent="0.15">
      <c r="B169" s="1"/>
    </row>
    <row r="170" spans="2:2" x14ac:dyDescent="0.15">
      <c r="B170" s="1"/>
    </row>
    <row r="171" spans="2:2" x14ac:dyDescent="0.15">
      <c r="B171" s="1"/>
    </row>
    <row r="172" spans="2:2" x14ac:dyDescent="0.15">
      <c r="B172" s="1"/>
    </row>
    <row r="173" spans="2:2" x14ac:dyDescent="0.15">
      <c r="B173" s="1"/>
    </row>
    <row r="174" spans="2:2" x14ac:dyDescent="0.15">
      <c r="B174" s="1"/>
    </row>
    <row r="175" spans="2:2" x14ac:dyDescent="0.15">
      <c r="B175" s="1"/>
    </row>
    <row r="176" spans="2:2" x14ac:dyDescent="0.15">
      <c r="B176" s="1"/>
    </row>
    <row r="177" spans="2:2" x14ac:dyDescent="0.15">
      <c r="B177" s="1"/>
    </row>
    <row r="178" spans="2:2" x14ac:dyDescent="0.15">
      <c r="B178" s="1"/>
    </row>
    <row r="179" spans="2:2" x14ac:dyDescent="0.15">
      <c r="B179" s="1"/>
    </row>
    <row r="180" spans="2:2" x14ac:dyDescent="0.15">
      <c r="B180" s="1"/>
    </row>
    <row r="181" spans="2:2" x14ac:dyDescent="0.15">
      <c r="B181" s="1"/>
    </row>
    <row r="182" spans="2:2" x14ac:dyDescent="0.15">
      <c r="B182" s="1"/>
    </row>
    <row r="183" spans="2:2" x14ac:dyDescent="0.15">
      <c r="B183" s="1"/>
    </row>
    <row r="184" spans="2:2" x14ac:dyDescent="0.15">
      <c r="B184" s="1"/>
    </row>
    <row r="185" spans="2:2" x14ac:dyDescent="0.15">
      <c r="B185" s="1"/>
    </row>
    <row r="186" spans="2:2" x14ac:dyDescent="0.15">
      <c r="B186" s="1"/>
    </row>
    <row r="187" spans="2:2" x14ac:dyDescent="0.15">
      <c r="B187" s="1"/>
    </row>
    <row r="188" spans="2:2" x14ac:dyDescent="0.15">
      <c r="B188" s="1"/>
    </row>
    <row r="189" spans="2:2" x14ac:dyDescent="0.15">
      <c r="B189" s="1"/>
    </row>
    <row r="190" spans="2:2" x14ac:dyDescent="0.15">
      <c r="B190" s="1"/>
    </row>
    <row r="191" spans="2:2" x14ac:dyDescent="0.15">
      <c r="B191" s="1"/>
    </row>
    <row r="192" spans="2:2" x14ac:dyDescent="0.15">
      <c r="B192" s="1"/>
    </row>
    <row r="193" spans="2:2" x14ac:dyDescent="0.15">
      <c r="B193" s="1"/>
    </row>
    <row r="194" spans="2:2" x14ac:dyDescent="0.15">
      <c r="B194" s="1"/>
    </row>
    <row r="195" spans="2:2" x14ac:dyDescent="0.15">
      <c r="B195" s="1"/>
    </row>
    <row r="196" spans="2:2" x14ac:dyDescent="0.15">
      <c r="B196" s="1"/>
    </row>
    <row r="197" spans="2:2" x14ac:dyDescent="0.15">
      <c r="B197" s="1"/>
    </row>
    <row r="198" spans="2:2" x14ac:dyDescent="0.15">
      <c r="B198" s="1"/>
    </row>
    <row r="199" spans="2:2" x14ac:dyDescent="0.15">
      <c r="B199" s="1"/>
    </row>
    <row r="200" spans="2:2" x14ac:dyDescent="0.15">
      <c r="B200" s="1"/>
    </row>
    <row r="201" spans="2:2" x14ac:dyDescent="0.15">
      <c r="B201" s="1"/>
    </row>
    <row r="202" spans="2:2" x14ac:dyDescent="0.15">
      <c r="B202" s="1"/>
    </row>
    <row r="203" spans="2:2" x14ac:dyDescent="0.15">
      <c r="B203" s="1"/>
    </row>
    <row r="204" spans="2:2" x14ac:dyDescent="0.15">
      <c r="B204" s="1"/>
    </row>
    <row r="205" spans="2:2" x14ac:dyDescent="0.15">
      <c r="B205" s="1"/>
    </row>
    <row r="206" spans="2:2" x14ac:dyDescent="0.15">
      <c r="B206" s="1"/>
    </row>
    <row r="207" spans="2:2" x14ac:dyDescent="0.15">
      <c r="B207" s="1"/>
    </row>
    <row r="208" spans="2:2" x14ac:dyDescent="0.15">
      <c r="B208" s="1"/>
    </row>
    <row r="209" spans="2:2" x14ac:dyDescent="0.15">
      <c r="B209" s="1"/>
    </row>
    <row r="210" spans="2:2" x14ac:dyDescent="0.15">
      <c r="B210" s="1"/>
    </row>
    <row r="211" spans="2:2" x14ac:dyDescent="0.15">
      <c r="B211" s="1"/>
    </row>
    <row r="212" spans="2:2" x14ac:dyDescent="0.15">
      <c r="B212" s="1"/>
    </row>
    <row r="213" spans="2:2" x14ac:dyDescent="0.15">
      <c r="B213" s="1"/>
    </row>
    <row r="214" spans="2:2" x14ac:dyDescent="0.15">
      <c r="B214" s="1"/>
    </row>
    <row r="215" spans="2:2" x14ac:dyDescent="0.15">
      <c r="B215" s="1"/>
    </row>
    <row r="216" spans="2:2" x14ac:dyDescent="0.15">
      <c r="B216" s="1"/>
    </row>
    <row r="217" spans="2:2" x14ac:dyDescent="0.15">
      <c r="B217" s="1"/>
    </row>
    <row r="218" spans="2:2" x14ac:dyDescent="0.15">
      <c r="B218" s="1"/>
    </row>
    <row r="219" spans="2:2" x14ac:dyDescent="0.15">
      <c r="B219" s="1"/>
    </row>
    <row r="220" spans="2:2" x14ac:dyDescent="0.15">
      <c r="B220" s="1"/>
    </row>
    <row r="221" spans="2:2" x14ac:dyDescent="0.15">
      <c r="B221" s="1"/>
    </row>
    <row r="222" spans="2:2" x14ac:dyDescent="0.15">
      <c r="B222" s="1"/>
    </row>
    <row r="223" spans="2:2" x14ac:dyDescent="0.15">
      <c r="B223" s="1"/>
    </row>
    <row r="224" spans="2:2" x14ac:dyDescent="0.15">
      <c r="B224" s="1"/>
    </row>
    <row r="225" spans="2:2" x14ac:dyDescent="0.15">
      <c r="B225" s="1"/>
    </row>
    <row r="226" spans="2:2" x14ac:dyDescent="0.15">
      <c r="B226" s="1"/>
    </row>
    <row r="227" spans="2:2" x14ac:dyDescent="0.15">
      <c r="B227" s="1"/>
    </row>
    <row r="228" spans="2:2" x14ac:dyDescent="0.15">
      <c r="B228" s="1"/>
    </row>
    <row r="229" spans="2:2" x14ac:dyDescent="0.15">
      <c r="B229" s="1"/>
    </row>
    <row r="230" spans="2:2" x14ac:dyDescent="0.15">
      <c r="B230" s="1"/>
    </row>
    <row r="231" spans="2:2" x14ac:dyDescent="0.15">
      <c r="B231" s="1"/>
    </row>
    <row r="232" spans="2:2" x14ac:dyDescent="0.15">
      <c r="B232" s="1"/>
    </row>
    <row r="233" spans="2:2" x14ac:dyDescent="0.15">
      <c r="B233" s="1"/>
    </row>
    <row r="234" spans="2:2" x14ac:dyDescent="0.15">
      <c r="B234" s="1"/>
    </row>
    <row r="235" spans="2:2" x14ac:dyDescent="0.15">
      <c r="B235" s="1"/>
    </row>
    <row r="236" spans="2:2" x14ac:dyDescent="0.15">
      <c r="B236" s="1"/>
    </row>
    <row r="237" spans="2:2" x14ac:dyDescent="0.15">
      <c r="B237" s="1"/>
    </row>
    <row r="238" spans="2:2" x14ac:dyDescent="0.15">
      <c r="B238" s="1"/>
    </row>
    <row r="239" spans="2:2" x14ac:dyDescent="0.15">
      <c r="B239" s="1"/>
    </row>
    <row r="240" spans="2:2" x14ac:dyDescent="0.15">
      <c r="B240" s="1"/>
    </row>
    <row r="241" spans="2:2" x14ac:dyDescent="0.15">
      <c r="B241" s="1"/>
    </row>
    <row r="242" spans="2:2" x14ac:dyDescent="0.15">
      <c r="B242" s="1"/>
    </row>
    <row r="243" spans="2:2" x14ac:dyDescent="0.15">
      <c r="B243" s="1"/>
    </row>
    <row r="244" spans="2:2" x14ac:dyDescent="0.15">
      <c r="B244" s="1"/>
    </row>
    <row r="245" spans="2:2" x14ac:dyDescent="0.15">
      <c r="B245" s="1"/>
    </row>
    <row r="246" spans="2:2" x14ac:dyDescent="0.15">
      <c r="B246" s="1"/>
    </row>
    <row r="247" spans="2:2" x14ac:dyDescent="0.15">
      <c r="B247" s="1"/>
    </row>
    <row r="248" spans="2:2" x14ac:dyDescent="0.15">
      <c r="B248" s="1"/>
    </row>
    <row r="249" spans="2:2" x14ac:dyDescent="0.15">
      <c r="B249" s="1"/>
    </row>
    <row r="250" spans="2:2" x14ac:dyDescent="0.15">
      <c r="B250" s="1"/>
    </row>
    <row r="251" spans="2:2" x14ac:dyDescent="0.15">
      <c r="B251" s="1"/>
    </row>
    <row r="252" spans="2:2" x14ac:dyDescent="0.15">
      <c r="B252" s="1"/>
    </row>
    <row r="253" spans="2:2" x14ac:dyDescent="0.15">
      <c r="B253" s="1"/>
    </row>
    <row r="254" spans="2:2" x14ac:dyDescent="0.15">
      <c r="B254" s="1"/>
    </row>
    <row r="255" spans="2:2" x14ac:dyDescent="0.15">
      <c r="B255" s="1"/>
    </row>
    <row r="256" spans="2:2" x14ac:dyDescent="0.15">
      <c r="B256" s="1"/>
    </row>
    <row r="257" spans="2:2" x14ac:dyDescent="0.15">
      <c r="B257" s="1"/>
    </row>
    <row r="258" spans="2:2" x14ac:dyDescent="0.15">
      <c r="B258" s="1"/>
    </row>
    <row r="259" spans="2:2" x14ac:dyDescent="0.15">
      <c r="B259" s="1"/>
    </row>
    <row r="260" spans="2:2" x14ac:dyDescent="0.15">
      <c r="B260" s="1"/>
    </row>
    <row r="261" spans="2:2" x14ac:dyDescent="0.15">
      <c r="B261" s="1"/>
    </row>
    <row r="262" spans="2:2" x14ac:dyDescent="0.15">
      <c r="B262" s="1"/>
    </row>
    <row r="263" spans="2:2" x14ac:dyDescent="0.15">
      <c r="B263" s="1"/>
    </row>
    <row r="264" spans="2:2" x14ac:dyDescent="0.15">
      <c r="B264" s="1"/>
    </row>
    <row r="265" spans="2:2" x14ac:dyDescent="0.15">
      <c r="B265" s="1"/>
    </row>
    <row r="266" spans="2:2" x14ac:dyDescent="0.15">
      <c r="B266" s="1"/>
    </row>
    <row r="267" spans="2:2" x14ac:dyDescent="0.15">
      <c r="B267" s="1"/>
    </row>
    <row r="268" spans="2:2" x14ac:dyDescent="0.15">
      <c r="B268" s="1"/>
    </row>
    <row r="269" spans="2:2" x14ac:dyDescent="0.15">
      <c r="B269" s="1"/>
    </row>
    <row r="270" spans="2:2" x14ac:dyDescent="0.15">
      <c r="B270" s="1"/>
    </row>
    <row r="271" spans="2:2" x14ac:dyDescent="0.15">
      <c r="B271" s="1"/>
    </row>
    <row r="272" spans="2:2" x14ac:dyDescent="0.15">
      <c r="B272" s="1"/>
    </row>
    <row r="273" spans="2:2" x14ac:dyDescent="0.15">
      <c r="B273" s="1"/>
    </row>
    <row r="274" spans="2:2" x14ac:dyDescent="0.15">
      <c r="B274" s="1"/>
    </row>
    <row r="275" spans="2:2" x14ac:dyDescent="0.15">
      <c r="B275" s="1"/>
    </row>
    <row r="276" spans="2:2" x14ac:dyDescent="0.15">
      <c r="B276" s="1"/>
    </row>
    <row r="277" spans="2:2" x14ac:dyDescent="0.15">
      <c r="B277" s="1"/>
    </row>
    <row r="278" spans="2:2" x14ac:dyDescent="0.15">
      <c r="B278" s="1"/>
    </row>
    <row r="279" spans="2:2" x14ac:dyDescent="0.15">
      <c r="B279" s="1"/>
    </row>
    <row r="280" spans="2:2" x14ac:dyDescent="0.15">
      <c r="B280" s="1"/>
    </row>
    <row r="281" spans="2:2" x14ac:dyDescent="0.15">
      <c r="B281" s="1"/>
    </row>
    <row r="282" spans="2:2" x14ac:dyDescent="0.15">
      <c r="B282" s="1"/>
    </row>
    <row r="283" spans="2:2" x14ac:dyDescent="0.15">
      <c r="B283" s="1"/>
    </row>
    <row r="284" spans="2:2" x14ac:dyDescent="0.15">
      <c r="B284" s="1"/>
    </row>
    <row r="285" spans="2:2" x14ac:dyDescent="0.15">
      <c r="B285" s="1"/>
    </row>
    <row r="286" spans="2:2" x14ac:dyDescent="0.15">
      <c r="B286" s="1"/>
    </row>
    <row r="287" spans="2:2" x14ac:dyDescent="0.15">
      <c r="B287" s="1"/>
    </row>
    <row r="288" spans="2:2" x14ac:dyDescent="0.15">
      <c r="B288" s="1"/>
    </row>
    <row r="289" spans="2:2" x14ac:dyDescent="0.15">
      <c r="B289" s="1"/>
    </row>
    <row r="290" spans="2:2" x14ac:dyDescent="0.15">
      <c r="B290" s="1"/>
    </row>
    <row r="291" spans="2:2" x14ac:dyDescent="0.15">
      <c r="B291" s="1"/>
    </row>
    <row r="292" spans="2:2" x14ac:dyDescent="0.15">
      <c r="B292" s="1"/>
    </row>
    <row r="293" spans="2:2" x14ac:dyDescent="0.15">
      <c r="B293" s="1"/>
    </row>
    <row r="294" spans="2:2" x14ac:dyDescent="0.15">
      <c r="B294" s="1"/>
    </row>
    <row r="295" spans="2:2" x14ac:dyDescent="0.15">
      <c r="B295" s="1"/>
    </row>
    <row r="296" spans="2:2" x14ac:dyDescent="0.15">
      <c r="B296" s="1"/>
    </row>
    <row r="297" spans="2:2" x14ac:dyDescent="0.15">
      <c r="B297" s="1"/>
    </row>
    <row r="298" spans="2:2" x14ac:dyDescent="0.15">
      <c r="B298" s="1"/>
    </row>
    <row r="299" spans="2:2" x14ac:dyDescent="0.15">
      <c r="B299" s="1"/>
    </row>
    <row r="300" spans="2:2" x14ac:dyDescent="0.15">
      <c r="B300" s="1"/>
    </row>
    <row r="301" spans="2:2" x14ac:dyDescent="0.15">
      <c r="B301" s="1"/>
    </row>
    <row r="302" spans="2:2" x14ac:dyDescent="0.15">
      <c r="B302" s="1"/>
    </row>
    <row r="303" spans="2:2" x14ac:dyDescent="0.15">
      <c r="B303" s="1"/>
    </row>
    <row r="304" spans="2:2" x14ac:dyDescent="0.15">
      <c r="B304" s="1"/>
    </row>
    <row r="305" spans="2:2" x14ac:dyDescent="0.15">
      <c r="B305" s="1"/>
    </row>
    <row r="306" spans="2:2" x14ac:dyDescent="0.15">
      <c r="B306" s="1"/>
    </row>
    <row r="307" spans="2:2" x14ac:dyDescent="0.15">
      <c r="B307" s="1"/>
    </row>
    <row r="308" spans="2:2" x14ac:dyDescent="0.15">
      <c r="B308" s="1"/>
    </row>
    <row r="309" spans="2:2" x14ac:dyDescent="0.15">
      <c r="B309" s="1"/>
    </row>
    <row r="310" spans="2:2" x14ac:dyDescent="0.15">
      <c r="B310" s="1"/>
    </row>
    <row r="311" spans="2:2" x14ac:dyDescent="0.15">
      <c r="B311" s="1"/>
    </row>
    <row r="312" spans="2:2" x14ac:dyDescent="0.15">
      <c r="B312" s="1"/>
    </row>
    <row r="313" spans="2:2" x14ac:dyDescent="0.15">
      <c r="B313" s="1"/>
    </row>
    <row r="314" spans="2:2" x14ac:dyDescent="0.15">
      <c r="B314" s="1"/>
    </row>
    <row r="315" spans="2:2" x14ac:dyDescent="0.15">
      <c r="B315" s="1"/>
    </row>
    <row r="316" spans="2:2" x14ac:dyDescent="0.15">
      <c r="B316" s="1"/>
    </row>
    <row r="317" spans="2:2" x14ac:dyDescent="0.15">
      <c r="B317" s="1"/>
    </row>
    <row r="318" spans="2:2" x14ac:dyDescent="0.15">
      <c r="B318" s="1"/>
    </row>
    <row r="319" spans="2:2" x14ac:dyDescent="0.15">
      <c r="B319" s="1"/>
    </row>
    <row r="320" spans="2:2" x14ac:dyDescent="0.15">
      <c r="B320" s="1"/>
    </row>
    <row r="321" spans="2:2" x14ac:dyDescent="0.15">
      <c r="B321" s="1"/>
    </row>
    <row r="322" spans="2:2" x14ac:dyDescent="0.15">
      <c r="B322" s="1"/>
    </row>
    <row r="323" spans="2:2" x14ac:dyDescent="0.15">
      <c r="B323" s="1"/>
    </row>
    <row r="324" spans="2:2" x14ac:dyDescent="0.15">
      <c r="B324" s="1"/>
    </row>
    <row r="325" spans="2:2" x14ac:dyDescent="0.15">
      <c r="B325" s="1"/>
    </row>
    <row r="326" spans="2:2" x14ac:dyDescent="0.15">
      <c r="B326" s="1"/>
    </row>
    <row r="327" spans="2:2" x14ac:dyDescent="0.15">
      <c r="B327" s="1"/>
    </row>
    <row r="328" spans="2:2" x14ac:dyDescent="0.15">
      <c r="B328" s="1"/>
    </row>
    <row r="329" spans="2:2" x14ac:dyDescent="0.15">
      <c r="B329" s="1"/>
    </row>
    <row r="330" spans="2:2" x14ac:dyDescent="0.15">
      <c r="B330" s="1"/>
    </row>
    <row r="331" spans="2:2" x14ac:dyDescent="0.15">
      <c r="B331" s="1"/>
    </row>
    <row r="332" spans="2:2" x14ac:dyDescent="0.15">
      <c r="B332" s="1"/>
    </row>
    <row r="333" spans="2:2" x14ac:dyDescent="0.15">
      <c r="B333" s="1"/>
    </row>
    <row r="334" spans="2:2" x14ac:dyDescent="0.15">
      <c r="B334" s="1"/>
    </row>
    <row r="335" spans="2:2" x14ac:dyDescent="0.15">
      <c r="B335" s="1"/>
    </row>
    <row r="336" spans="2:2" x14ac:dyDescent="0.15">
      <c r="B336" s="1"/>
    </row>
    <row r="337" spans="2:2" x14ac:dyDescent="0.15">
      <c r="B337" s="1"/>
    </row>
    <row r="338" spans="2:2" x14ac:dyDescent="0.15">
      <c r="B338" s="1"/>
    </row>
    <row r="339" spans="2:2" x14ac:dyDescent="0.15">
      <c r="B339" s="1"/>
    </row>
    <row r="340" spans="2:2" x14ac:dyDescent="0.15">
      <c r="B340" s="1"/>
    </row>
    <row r="341" spans="2:2" x14ac:dyDescent="0.15">
      <c r="B341" s="1"/>
    </row>
    <row r="342" spans="2:2" x14ac:dyDescent="0.15">
      <c r="B342" s="1"/>
    </row>
    <row r="343" spans="2:2" x14ac:dyDescent="0.15">
      <c r="B343" s="1"/>
    </row>
    <row r="344" spans="2:2" x14ac:dyDescent="0.15">
      <c r="B344" s="1"/>
    </row>
    <row r="345" spans="2:2" x14ac:dyDescent="0.15">
      <c r="B345" s="1"/>
    </row>
    <row r="346" spans="2:2" x14ac:dyDescent="0.15">
      <c r="B346" s="1"/>
    </row>
    <row r="347" spans="2:2" x14ac:dyDescent="0.15">
      <c r="B347" s="1"/>
    </row>
    <row r="348" spans="2:2" x14ac:dyDescent="0.15">
      <c r="B348" s="1"/>
    </row>
    <row r="349" spans="2:2" x14ac:dyDescent="0.15">
      <c r="B349" s="1"/>
    </row>
    <row r="350" spans="2:2" x14ac:dyDescent="0.15">
      <c r="B350" s="1"/>
    </row>
    <row r="351" spans="2:2" x14ac:dyDescent="0.15">
      <c r="B351" s="1"/>
    </row>
    <row r="352" spans="2:2" x14ac:dyDescent="0.15">
      <c r="B352" s="1"/>
    </row>
    <row r="353" spans="2:2" x14ac:dyDescent="0.15">
      <c r="B353" s="1"/>
    </row>
    <row r="354" spans="2:2" x14ac:dyDescent="0.15">
      <c r="B354" s="1"/>
    </row>
    <row r="355" spans="2:2" x14ac:dyDescent="0.15">
      <c r="B355" s="1"/>
    </row>
    <row r="356" spans="2:2" x14ac:dyDescent="0.15">
      <c r="B356" s="1"/>
    </row>
    <row r="357" spans="2:2" x14ac:dyDescent="0.15">
      <c r="B357" s="1"/>
    </row>
    <row r="358" spans="2:2" x14ac:dyDescent="0.15">
      <c r="B358" s="1"/>
    </row>
    <row r="359" spans="2:2" x14ac:dyDescent="0.15">
      <c r="B359" s="1"/>
    </row>
    <row r="360" spans="2:2" x14ac:dyDescent="0.15">
      <c r="B360" s="1"/>
    </row>
    <row r="361" spans="2:2" x14ac:dyDescent="0.15">
      <c r="B361" s="1"/>
    </row>
    <row r="362" spans="2:2" x14ac:dyDescent="0.15">
      <c r="B362" s="1"/>
    </row>
    <row r="363" spans="2:2" x14ac:dyDescent="0.15">
      <c r="B363" s="1"/>
    </row>
    <row r="364" spans="2:2" x14ac:dyDescent="0.15">
      <c r="B364" s="1"/>
    </row>
    <row r="365" spans="2:2" x14ac:dyDescent="0.15">
      <c r="B365" s="1"/>
    </row>
    <row r="366" spans="2:2" x14ac:dyDescent="0.15">
      <c r="B366" s="1"/>
    </row>
    <row r="367" spans="2:2" x14ac:dyDescent="0.15">
      <c r="B367" s="1"/>
    </row>
    <row r="368" spans="2:2" x14ac:dyDescent="0.15">
      <c r="B368" s="1"/>
    </row>
    <row r="369" spans="2:2" x14ac:dyDescent="0.15">
      <c r="B369" s="1"/>
    </row>
    <row r="370" spans="2:2" x14ac:dyDescent="0.15">
      <c r="B370" s="1"/>
    </row>
    <row r="371" spans="2:2" x14ac:dyDescent="0.15">
      <c r="B371" s="1"/>
    </row>
    <row r="372" spans="2:2" x14ac:dyDescent="0.15">
      <c r="B372" s="1"/>
    </row>
    <row r="373" spans="2:2" x14ac:dyDescent="0.15">
      <c r="B373" s="1"/>
    </row>
    <row r="374" spans="2:2" x14ac:dyDescent="0.15">
      <c r="B374" s="1"/>
    </row>
    <row r="375" spans="2:2" x14ac:dyDescent="0.15">
      <c r="B375" s="1"/>
    </row>
    <row r="376" spans="2:2" x14ac:dyDescent="0.15">
      <c r="B376" s="1"/>
    </row>
    <row r="377" spans="2:2" x14ac:dyDescent="0.15">
      <c r="B377" s="1"/>
    </row>
    <row r="378" spans="2:2" x14ac:dyDescent="0.15">
      <c r="B378" s="1"/>
    </row>
    <row r="379" spans="2:2" x14ac:dyDescent="0.15">
      <c r="B379" s="1"/>
    </row>
    <row r="380" spans="2:2" x14ac:dyDescent="0.15">
      <c r="B380" s="1"/>
    </row>
    <row r="381" spans="2:2" x14ac:dyDescent="0.15">
      <c r="B381" s="1"/>
    </row>
    <row r="382" spans="2:2" x14ac:dyDescent="0.15">
      <c r="B382" s="1"/>
    </row>
    <row r="383" spans="2:2" x14ac:dyDescent="0.15">
      <c r="B383" s="1"/>
    </row>
    <row r="384" spans="2:2" x14ac:dyDescent="0.15">
      <c r="B384" s="1"/>
    </row>
    <row r="385" spans="2:2" x14ac:dyDescent="0.15">
      <c r="B385" s="1"/>
    </row>
    <row r="386" spans="2:2" x14ac:dyDescent="0.15">
      <c r="B386" s="1"/>
    </row>
    <row r="387" spans="2:2" x14ac:dyDescent="0.15">
      <c r="B387" s="1"/>
    </row>
    <row r="388" spans="2:2" x14ac:dyDescent="0.15">
      <c r="B388" s="1"/>
    </row>
    <row r="389" spans="2:2" x14ac:dyDescent="0.15">
      <c r="B389" s="1"/>
    </row>
    <row r="390" spans="2:2" x14ac:dyDescent="0.15">
      <c r="B390" s="1"/>
    </row>
    <row r="391" spans="2:2" x14ac:dyDescent="0.15">
      <c r="B391" s="1"/>
    </row>
    <row r="392" spans="2:2" x14ac:dyDescent="0.15">
      <c r="B392" s="1"/>
    </row>
    <row r="393" spans="2:2" x14ac:dyDescent="0.15">
      <c r="B393" s="1"/>
    </row>
    <row r="394" spans="2:2" x14ac:dyDescent="0.15">
      <c r="B394" s="1"/>
    </row>
    <row r="395" spans="2:2" x14ac:dyDescent="0.15">
      <c r="B395" s="1"/>
    </row>
    <row r="396" spans="2:2" x14ac:dyDescent="0.15">
      <c r="B396" s="1"/>
    </row>
    <row r="397" spans="2:2" x14ac:dyDescent="0.15">
      <c r="B397" s="1"/>
    </row>
    <row r="398" spans="2:2" x14ac:dyDescent="0.15">
      <c r="B398" s="1"/>
    </row>
    <row r="399" spans="2:2" x14ac:dyDescent="0.15">
      <c r="B399" s="1"/>
    </row>
    <row r="400" spans="2:2" x14ac:dyDescent="0.15">
      <c r="B400" s="1"/>
    </row>
    <row r="401" spans="2:2" x14ac:dyDescent="0.15">
      <c r="B401" s="1"/>
    </row>
    <row r="402" spans="2:2" x14ac:dyDescent="0.15">
      <c r="B402" s="1"/>
    </row>
    <row r="403" spans="2:2" x14ac:dyDescent="0.15">
      <c r="B403" s="1"/>
    </row>
    <row r="404" spans="2:2" x14ac:dyDescent="0.15">
      <c r="B404" s="1"/>
    </row>
    <row r="405" spans="2:2" x14ac:dyDescent="0.15">
      <c r="B405" s="1"/>
    </row>
    <row r="406" spans="2:2" x14ac:dyDescent="0.15">
      <c r="B406" s="1"/>
    </row>
    <row r="407" spans="2:2" x14ac:dyDescent="0.15">
      <c r="B407" s="1"/>
    </row>
    <row r="408" spans="2:2" x14ac:dyDescent="0.15">
      <c r="B408" s="1"/>
    </row>
    <row r="409" spans="2:2" x14ac:dyDescent="0.15">
      <c r="B409" s="1"/>
    </row>
    <row r="410" spans="2:2" x14ac:dyDescent="0.15">
      <c r="B410" s="1"/>
    </row>
    <row r="411" spans="2:2" x14ac:dyDescent="0.15">
      <c r="B411" s="1"/>
    </row>
    <row r="412" spans="2:2" x14ac:dyDescent="0.15">
      <c r="B412" s="1"/>
    </row>
    <row r="413" spans="2:2" x14ac:dyDescent="0.15">
      <c r="B413" s="1"/>
    </row>
    <row r="414" spans="2:2" x14ac:dyDescent="0.15">
      <c r="B414" s="1"/>
    </row>
    <row r="415" spans="2:2" x14ac:dyDescent="0.15">
      <c r="B415" s="1"/>
    </row>
    <row r="416" spans="2:2" x14ac:dyDescent="0.15">
      <c r="B416" s="1"/>
    </row>
    <row r="417" spans="2:2" x14ac:dyDescent="0.15">
      <c r="B417" s="1"/>
    </row>
    <row r="418" spans="2:2" x14ac:dyDescent="0.15">
      <c r="B418" s="1"/>
    </row>
    <row r="419" spans="2:2" x14ac:dyDescent="0.15">
      <c r="B419" s="1"/>
    </row>
    <row r="420" spans="2:2" x14ac:dyDescent="0.15">
      <c r="B420" s="1"/>
    </row>
    <row r="421" spans="2:2" x14ac:dyDescent="0.15">
      <c r="B421" s="1"/>
    </row>
    <row r="422" spans="2:2" x14ac:dyDescent="0.15">
      <c r="B422" s="1"/>
    </row>
    <row r="423" spans="2:2" x14ac:dyDescent="0.15">
      <c r="B423" s="1"/>
    </row>
    <row r="424" spans="2:2" x14ac:dyDescent="0.15">
      <c r="B424" s="1"/>
    </row>
    <row r="425" spans="2:2" x14ac:dyDescent="0.15">
      <c r="B425" s="1"/>
    </row>
    <row r="426" spans="2:2" x14ac:dyDescent="0.15">
      <c r="B426" s="1"/>
    </row>
    <row r="427" spans="2:2" x14ac:dyDescent="0.15">
      <c r="B427" s="1"/>
    </row>
    <row r="428" spans="2:2" x14ac:dyDescent="0.15">
      <c r="B428" s="1"/>
    </row>
    <row r="429" spans="2:2" x14ac:dyDescent="0.15">
      <c r="B429" s="1"/>
    </row>
    <row r="430" spans="2:2" x14ac:dyDescent="0.15">
      <c r="B430" s="1"/>
    </row>
    <row r="431" spans="2:2" x14ac:dyDescent="0.15">
      <c r="B431" s="1"/>
    </row>
    <row r="432" spans="2:2" x14ac:dyDescent="0.15">
      <c r="B432" s="1"/>
    </row>
    <row r="433" spans="2:2" x14ac:dyDescent="0.15">
      <c r="B433" s="1"/>
    </row>
    <row r="434" spans="2:2" x14ac:dyDescent="0.15">
      <c r="B434" s="1"/>
    </row>
    <row r="435" spans="2:2" x14ac:dyDescent="0.15">
      <c r="B435" s="1"/>
    </row>
    <row r="436" spans="2:2" x14ac:dyDescent="0.15">
      <c r="B436" s="1"/>
    </row>
    <row r="437" spans="2:2" x14ac:dyDescent="0.15">
      <c r="B437" s="1"/>
    </row>
    <row r="438" spans="2:2" x14ac:dyDescent="0.15">
      <c r="B438" s="1"/>
    </row>
    <row r="439" spans="2:2" x14ac:dyDescent="0.15">
      <c r="B439" s="1"/>
    </row>
    <row r="440" spans="2:2" x14ac:dyDescent="0.15">
      <c r="B440" s="1"/>
    </row>
    <row r="441" spans="2:2" x14ac:dyDescent="0.15">
      <c r="B441" s="1"/>
    </row>
    <row r="442" spans="2:2" x14ac:dyDescent="0.15">
      <c r="B442" s="1"/>
    </row>
    <row r="443" spans="2:2" x14ac:dyDescent="0.15">
      <c r="B443" s="1"/>
    </row>
    <row r="444" spans="2:2" x14ac:dyDescent="0.15">
      <c r="B444" s="1"/>
    </row>
    <row r="445" spans="2:2" x14ac:dyDescent="0.15">
      <c r="B445" s="1"/>
    </row>
    <row r="446" spans="2:2" x14ac:dyDescent="0.15">
      <c r="B446" s="1"/>
    </row>
    <row r="447" spans="2:2" x14ac:dyDescent="0.15">
      <c r="B447" s="1"/>
    </row>
    <row r="448" spans="2:2" x14ac:dyDescent="0.15">
      <c r="B448" s="1"/>
    </row>
    <row r="449" spans="2:2" x14ac:dyDescent="0.15">
      <c r="B449" s="1"/>
    </row>
    <row r="450" spans="2:2" x14ac:dyDescent="0.15">
      <c r="B450" s="1"/>
    </row>
    <row r="451" spans="2:2" x14ac:dyDescent="0.15">
      <c r="B451" s="1"/>
    </row>
    <row r="452" spans="2:2" x14ac:dyDescent="0.15">
      <c r="B452" s="1"/>
    </row>
    <row r="453" spans="2:2" x14ac:dyDescent="0.15">
      <c r="B453" s="1"/>
    </row>
    <row r="454" spans="2:2" x14ac:dyDescent="0.15">
      <c r="B454" s="1"/>
    </row>
    <row r="455" spans="2:2" x14ac:dyDescent="0.15">
      <c r="B455" s="1"/>
    </row>
    <row r="456" spans="2:2" x14ac:dyDescent="0.15">
      <c r="B456" s="1"/>
    </row>
    <row r="457" spans="2:2" x14ac:dyDescent="0.15">
      <c r="B457" s="1"/>
    </row>
    <row r="458" spans="2:2" x14ac:dyDescent="0.15">
      <c r="B458" s="1"/>
    </row>
    <row r="459" spans="2:2" x14ac:dyDescent="0.15">
      <c r="B459" s="1"/>
    </row>
    <row r="460" spans="2:2" x14ac:dyDescent="0.15">
      <c r="B460" s="1"/>
    </row>
    <row r="461" spans="2:2" x14ac:dyDescent="0.15">
      <c r="B461" s="1"/>
    </row>
    <row r="462" spans="2:2" x14ac:dyDescent="0.15">
      <c r="B462" s="1"/>
    </row>
    <row r="463" spans="2:2" x14ac:dyDescent="0.15">
      <c r="B463" s="1"/>
    </row>
    <row r="464" spans="2:2" x14ac:dyDescent="0.15">
      <c r="B464" s="1"/>
    </row>
    <row r="465" spans="2:2" x14ac:dyDescent="0.15">
      <c r="B465" s="1"/>
    </row>
    <row r="466" spans="2:2" x14ac:dyDescent="0.15">
      <c r="B466" s="1"/>
    </row>
    <row r="467" spans="2:2" x14ac:dyDescent="0.15">
      <c r="B467" s="1"/>
    </row>
    <row r="468" spans="2:2" x14ac:dyDescent="0.15">
      <c r="B468" s="1"/>
    </row>
    <row r="469" spans="2:2" x14ac:dyDescent="0.15">
      <c r="B469" s="1"/>
    </row>
    <row r="470" spans="2:2" x14ac:dyDescent="0.15">
      <c r="B470" s="1"/>
    </row>
    <row r="471" spans="2:2" x14ac:dyDescent="0.15">
      <c r="B471" s="1"/>
    </row>
    <row r="472" spans="2:2" x14ac:dyDescent="0.15">
      <c r="B472" s="1"/>
    </row>
    <row r="473" spans="2:2" x14ac:dyDescent="0.15">
      <c r="B473" s="1"/>
    </row>
    <row r="474" spans="2:2" x14ac:dyDescent="0.15">
      <c r="B474" s="1"/>
    </row>
    <row r="475" spans="2:2" x14ac:dyDescent="0.15">
      <c r="B475" s="1"/>
    </row>
    <row r="476" spans="2:2" x14ac:dyDescent="0.15">
      <c r="B476" s="1"/>
    </row>
    <row r="477" spans="2:2" x14ac:dyDescent="0.15">
      <c r="B477" s="1"/>
    </row>
    <row r="478" spans="2:2" x14ac:dyDescent="0.15">
      <c r="B478" s="1"/>
    </row>
    <row r="479" spans="2:2" x14ac:dyDescent="0.15">
      <c r="B479" s="1"/>
    </row>
    <row r="480" spans="2:2" x14ac:dyDescent="0.15">
      <c r="B480" s="1"/>
    </row>
    <row r="481" spans="2:2" x14ac:dyDescent="0.15">
      <c r="B481" s="1"/>
    </row>
    <row r="482" spans="2:2" x14ac:dyDescent="0.15">
      <c r="B482" s="1"/>
    </row>
    <row r="483" spans="2:2" x14ac:dyDescent="0.15">
      <c r="B483" s="1"/>
    </row>
    <row r="484" spans="2:2" x14ac:dyDescent="0.15">
      <c r="B484" s="1"/>
    </row>
    <row r="485" spans="2:2" x14ac:dyDescent="0.15">
      <c r="B485" s="1"/>
    </row>
    <row r="486" spans="2:2" x14ac:dyDescent="0.15">
      <c r="B486" s="1"/>
    </row>
    <row r="487" spans="2:2" x14ac:dyDescent="0.15">
      <c r="B487" s="1"/>
    </row>
    <row r="488" spans="2:2" x14ac:dyDescent="0.15">
      <c r="B488" s="1"/>
    </row>
    <row r="489" spans="2:2" x14ac:dyDescent="0.15">
      <c r="B489" s="1"/>
    </row>
    <row r="490" spans="2:2" x14ac:dyDescent="0.15">
      <c r="B490" s="1"/>
    </row>
    <row r="491" spans="2:2" x14ac:dyDescent="0.15">
      <c r="B491" s="1"/>
    </row>
    <row r="492" spans="2:2" x14ac:dyDescent="0.15">
      <c r="B492" s="1"/>
    </row>
    <row r="493" spans="2:2" x14ac:dyDescent="0.15">
      <c r="B493" s="1"/>
    </row>
    <row r="494" spans="2:2" x14ac:dyDescent="0.15">
      <c r="B494" s="1"/>
    </row>
    <row r="495" spans="2:2" x14ac:dyDescent="0.15">
      <c r="B495" s="1"/>
    </row>
    <row r="496" spans="2:2" x14ac:dyDescent="0.15">
      <c r="B496" s="1"/>
    </row>
    <row r="497" spans="2:2" x14ac:dyDescent="0.15">
      <c r="B497" s="1"/>
    </row>
    <row r="498" spans="2:2" x14ac:dyDescent="0.15">
      <c r="B498" s="1"/>
    </row>
    <row r="499" spans="2:2" x14ac:dyDescent="0.15">
      <c r="B499" s="1"/>
    </row>
    <row r="500" spans="2:2" x14ac:dyDescent="0.15">
      <c r="B500" s="1"/>
    </row>
    <row r="501" spans="2:2" x14ac:dyDescent="0.15">
      <c r="B501" s="1"/>
    </row>
    <row r="502" spans="2:2" x14ac:dyDescent="0.15">
      <c r="B502" s="1"/>
    </row>
    <row r="503" spans="2:2" x14ac:dyDescent="0.15">
      <c r="B503" s="1"/>
    </row>
    <row r="504" spans="2:2" x14ac:dyDescent="0.15">
      <c r="B504" s="1"/>
    </row>
    <row r="505" spans="2:2" x14ac:dyDescent="0.15">
      <c r="B505" s="1"/>
    </row>
    <row r="506" spans="2:2" x14ac:dyDescent="0.15">
      <c r="B506" s="1"/>
    </row>
    <row r="507" spans="2:2" x14ac:dyDescent="0.15">
      <c r="B507" s="1"/>
    </row>
    <row r="508" spans="2:2" x14ac:dyDescent="0.15">
      <c r="B508" s="1"/>
    </row>
    <row r="509" spans="2:2" x14ac:dyDescent="0.15">
      <c r="B509" s="1"/>
    </row>
    <row r="510" spans="2:2" x14ac:dyDescent="0.15">
      <c r="B510" s="1"/>
    </row>
    <row r="511" spans="2:2" x14ac:dyDescent="0.15">
      <c r="B511" s="1"/>
    </row>
    <row r="512" spans="2:2" x14ac:dyDescent="0.15">
      <c r="B512" s="1"/>
    </row>
    <row r="513" spans="2:2" x14ac:dyDescent="0.15">
      <c r="B513" s="1"/>
    </row>
    <row r="514" spans="2:2" x14ac:dyDescent="0.15">
      <c r="B514" s="1"/>
    </row>
    <row r="515" spans="2:2" x14ac:dyDescent="0.15">
      <c r="B515" s="1"/>
    </row>
    <row r="516" spans="2:2" x14ac:dyDescent="0.15">
      <c r="B516" s="1"/>
    </row>
    <row r="517" spans="2:2" x14ac:dyDescent="0.15">
      <c r="B517" s="1"/>
    </row>
    <row r="518" spans="2:2" x14ac:dyDescent="0.15">
      <c r="B518" s="1"/>
    </row>
    <row r="519" spans="2:2" x14ac:dyDescent="0.15">
      <c r="B519" s="1"/>
    </row>
    <row r="520" spans="2:2" x14ac:dyDescent="0.15">
      <c r="B520" s="1"/>
    </row>
    <row r="521" spans="2:2" x14ac:dyDescent="0.15">
      <c r="B521" s="1"/>
    </row>
    <row r="522" spans="2:2" x14ac:dyDescent="0.15">
      <c r="B522" s="1"/>
    </row>
    <row r="523" spans="2:2" x14ac:dyDescent="0.15">
      <c r="B523" s="1"/>
    </row>
    <row r="524" spans="2:2" x14ac:dyDescent="0.15">
      <c r="B524" s="1"/>
    </row>
    <row r="525" spans="2:2" x14ac:dyDescent="0.15">
      <c r="B525" s="1"/>
    </row>
    <row r="526" spans="2:2" x14ac:dyDescent="0.15">
      <c r="B526" s="1"/>
    </row>
    <row r="527" spans="2:2" x14ac:dyDescent="0.15">
      <c r="B527" s="1"/>
    </row>
    <row r="528" spans="2:2" x14ac:dyDescent="0.15">
      <c r="B528" s="1"/>
    </row>
    <row r="529" spans="2:2" x14ac:dyDescent="0.15">
      <c r="B529" s="1"/>
    </row>
    <row r="530" spans="2:2" x14ac:dyDescent="0.15">
      <c r="B530" s="1"/>
    </row>
    <row r="531" spans="2:2" x14ac:dyDescent="0.15">
      <c r="B531" s="1"/>
    </row>
    <row r="532" spans="2:2" x14ac:dyDescent="0.15">
      <c r="B532" s="1"/>
    </row>
    <row r="533" spans="2:2" x14ac:dyDescent="0.15">
      <c r="B533" s="1"/>
    </row>
    <row r="534" spans="2:2" x14ac:dyDescent="0.15">
      <c r="B534" s="1"/>
    </row>
    <row r="535" spans="2:2" x14ac:dyDescent="0.15">
      <c r="B535" s="1"/>
    </row>
    <row r="536" spans="2:2" x14ac:dyDescent="0.15">
      <c r="B536" s="1"/>
    </row>
    <row r="537" spans="2:2" x14ac:dyDescent="0.15">
      <c r="B537" s="1"/>
    </row>
    <row r="538" spans="2:2" x14ac:dyDescent="0.15">
      <c r="B538" s="1"/>
    </row>
    <row r="539" spans="2:2" x14ac:dyDescent="0.15">
      <c r="B539" s="1"/>
    </row>
    <row r="540" spans="2:2" x14ac:dyDescent="0.15">
      <c r="B540" s="1"/>
    </row>
    <row r="541" spans="2:2" x14ac:dyDescent="0.15">
      <c r="B541" s="1"/>
    </row>
    <row r="542" spans="2:2" x14ac:dyDescent="0.15">
      <c r="B542" s="1"/>
    </row>
    <row r="543" spans="2:2" x14ac:dyDescent="0.15">
      <c r="B543" s="1"/>
    </row>
    <row r="544" spans="2:2" x14ac:dyDescent="0.15">
      <c r="B544" s="1"/>
    </row>
    <row r="545" spans="2:2" x14ac:dyDescent="0.15">
      <c r="B545" s="1"/>
    </row>
    <row r="546" spans="2:2" x14ac:dyDescent="0.15">
      <c r="B546" s="1"/>
    </row>
    <row r="547" spans="2:2" x14ac:dyDescent="0.15">
      <c r="B547" s="1"/>
    </row>
    <row r="548" spans="2:2" x14ac:dyDescent="0.15">
      <c r="B548" s="1"/>
    </row>
    <row r="549" spans="2:2" x14ac:dyDescent="0.15">
      <c r="B549" s="1"/>
    </row>
    <row r="550" spans="2:2" x14ac:dyDescent="0.15">
      <c r="B550" s="1"/>
    </row>
    <row r="551" spans="2:2" x14ac:dyDescent="0.15">
      <c r="B551" s="1"/>
    </row>
    <row r="552" spans="2:2" x14ac:dyDescent="0.15">
      <c r="B552" s="1"/>
    </row>
    <row r="553" spans="2:2" x14ac:dyDescent="0.15">
      <c r="B553" s="1"/>
    </row>
    <row r="554" spans="2:2" x14ac:dyDescent="0.15">
      <c r="B554" s="1"/>
    </row>
    <row r="555" spans="2:2" x14ac:dyDescent="0.15">
      <c r="B555" s="1"/>
    </row>
    <row r="556" spans="2:2" x14ac:dyDescent="0.15">
      <c r="B556" s="1"/>
    </row>
    <row r="557" spans="2:2" x14ac:dyDescent="0.15">
      <c r="B557" s="1"/>
    </row>
    <row r="558" spans="2:2" x14ac:dyDescent="0.15">
      <c r="B558" s="1"/>
    </row>
    <row r="559" spans="2:2" x14ac:dyDescent="0.15">
      <c r="B559" s="1"/>
    </row>
    <row r="560" spans="2:2" x14ac:dyDescent="0.15">
      <c r="B560" s="1"/>
    </row>
    <row r="561" spans="2:2" x14ac:dyDescent="0.15">
      <c r="B561" s="1"/>
    </row>
    <row r="562" spans="2:2" x14ac:dyDescent="0.15">
      <c r="B562" s="1"/>
    </row>
    <row r="563" spans="2:2" x14ac:dyDescent="0.15">
      <c r="B563" s="1"/>
    </row>
    <row r="564" spans="2:2" x14ac:dyDescent="0.15">
      <c r="B564" s="1"/>
    </row>
    <row r="565" spans="2:2" x14ac:dyDescent="0.15">
      <c r="B565" s="1"/>
    </row>
    <row r="566" spans="2:2" x14ac:dyDescent="0.15">
      <c r="B566" s="1"/>
    </row>
    <row r="567" spans="2:2" x14ac:dyDescent="0.15">
      <c r="B567" s="1"/>
    </row>
    <row r="568" spans="2:2" x14ac:dyDescent="0.15">
      <c r="B568" s="1"/>
    </row>
    <row r="569" spans="2:2" x14ac:dyDescent="0.15">
      <c r="B569" s="1"/>
    </row>
    <row r="570" spans="2:2" x14ac:dyDescent="0.15">
      <c r="B570" s="1"/>
    </row>
    <row r="571" spans="2:2" x14ac:dyDescent="0.15">
      <c r="B571" s="1"/>
    </row>
    <row r="572" spans="2:2" x14ac:dyDescent="0.15">
      <c r="B572" s="1"/>
    </row>
    <row r="573" spans="2:2" x14ac:dyDescent="0.15">
      <c r="B573" s="1"/>
    </row>
    <row r="574" spans="2:2" x14ac:dyDescent="0.15">
      <c r="B574" s="1"/>
    </row>
    <row r="575" spans="2:2" x14ac:dyDescent="0.15">
      <c r="B575" s="1"/>
    </row>
    <row r="576" spans="2:2" x14ac:dyDescent="0.15">
      <c r="B576" s="1"/>
    </row>
    <row r="577" spans="2:2" x14ac:dyDescent="0.15">
      <c r="B577" s="1"/>
    </row>
    <row r="578" spans="2:2" x14ac:dyDescent="0.15">
      <c r="B578" s="1"/>
    </row>
    <row r="579" spans="2:2" x14ac:dyDescent="0.15">
      <c r="B579" s="1"/>
    </row>
    <row r="580" spans="2:2" x14ac:dyDescent="0.15">
      <c r="B580" s="1"/>
    </row>
    <row r="581" spans="2:2" x14ac:dyDescent="0.15">
      <c r="B581" s="1"/>
    </row>
    <row r="582" spans="2:2" x14ac:dyDescent="0.15">
      <c r="B582" s="1"/>
    </row>
    <row r="583" spans="2:2" x14ac:dyDescent="0.15">
      <c r="B583" s="1"/>
    </row>
    <row r="584" spans="2:2" x14ac:dyDescent="0.15">
      <c r="B584" s="1"/>
    </row>
    <row r="585" spans="2:2" x14ac:dyDescent="0.15">
      <c r="B585" s="1"/>
    </row>
    <row r="586" spans="2:2" x14ac:dyDescent="0.15">
      <c r="B586" s="1"/>
    </row>
    <row r="587" spans="2:2" x14ac:dyDescent="0.15">
      <c r="B587" s="1"/>
    </row>
    <row r="588" spans="2:2" x14ac:dyDescent="0.15">
      <c r="B588" s="1"/>
    </row>
    <row r="589" spans="2:2" x14ac:dyDescent="0.15">
      <c r="B589" s="1"/>
    </row>
    <row r="590" spans="2:2" x14ac:dyDescent="0.15">
      <c r="B590" s="1"/>
    </row>
    <row r="591" spans="2:2" x14ac:dyDescent="0.15">
      <c r="B591" s="1"/>
    </row>
    <row r="592" spans="2:2" x14ac:dyDescent="0.15">
      <c r="B592" s="1"/>
    </row>
    <row r="593" spans="2:2" x14ac:dyDescent="0.15">
      <c r="B593" s="1"/>
    </row>
    <row r="594" spans="2:2" x14ac:dyDescent="0.15">
      <c r="B594" s="1"/>
    </row>
    <row r="595" spans="2:2" x14ac:dyDescent="0.15">
      <c r="B595" s="1"/>
    </row>
    <row r="596" spans="2:2" x14ac:dyDescent="0.15">
      <c r="B596" s="1"/>
    </row>
    <row r="597" spans="2:2" x14ac:dyDescent="0.15">
      <c r="B597" s="1"/>
    </row>
    <row r="598" spans="2:2" x14ac:dyDescent="0.15">
      <c r="B598" s="1"/>
    </row>
    <row r="599" spans="2:2" x14ac:dyDescent="0.15">
      <c r="B599" s="1"/>
    </row>
    <row r="600" spans="2:2" x14ac:dyDescent="0.15">
      <c r="B600" s="1"/>
    </row>
    <row r="601" spans="2:2" x14ac:dyDescent="0.15">
      <c r="B601" s="1"/>
    </row>
    <row r="602" spans="2:2" x14ac:dyDescent="0.15">
      <c r="B602" s="1"/>
    </row>
    <row r="603" spans="2:2" x14ac:dyDescent="0.15">
      <c r="B603" s="1"/>
    </row>
    <row r="604" spans="2:2" x14ac:dyDescent="0.15">
      <c r="B604" s="1"/>
    </row>
    <row r="605" spans="2:2" x14ac:dyDescent="0.15">
      <c r="B605" s="1"/>
    </row>
    <row r="606" spans="2:2" x14ac:dyDescent="0.15">
      <c r="B606" s="1"/>
    </row>
    <row r="607" spans="2:2" x14ac:dyDescent="0.15">
      <c r="B607" s="1"/>
    </row>
    <row r="608" spans="2:2" x14ac:dyDescent="0.15">
      <c r="B608" s="1"/>
    </row>
    <row r="609" spans="2:2" x14ac:dyDescent="0.15">
      <c r="B609" s="1"/>
    </row>
    <row r="610" spans="2:2" x14ac:dyDescent="0.15">
      <c r="B610" s="1"/>
    </row>
    <row r="611" spans="2:2" x14ac:dyDescent="0.15">
      <c r="B611" s="1"/>
    </row>
    <row r="612" spans="2:2" x14ac:dyDescent="0.15">
      <c r="B612" s="1"/>
    </row>
    <row r="613" spans="2:2" x14ac:dyDescent="0.15">
      <c r="B613" s="1"/>
    </row>
    <row r="614" spans="2:2" x14ac:dyDescent="0.15">
      <c r="B614" s="1"/>
    </row>
    <row r="615" spans="2:2" x14ac:dyDescent="0.15">
      <c r="B615" s="1"/>
    </row>
    <row r="616" spans="2:2" x14ac:dyDescent="0.15">
      <c r="B616" s="1"/>
    </row>
    <row r="617" spans="2:2" x14ac:dyDescent="0.15">
      <c r="B617" s="1"/>
    </row>
    <row r="618" spans="2:2" x14ac:dyDescent="0.15">
      <c r="B618" s="1"/>
    </row>
    <row r="619" spans="2:2" x14ac:dyDescent="0.15">
      <c r="B619" s="1"/>
    </row>
    <row r="620" spans="2:2" x14ac:dyDescent="0.15">
      <c r="B620" s="1"/>
    </row>
    <row r="621" spans="2:2" x14ac:dyDescent="0.15">
      <c r="B621" s="1"/>
    </row>
    <row r="622" spans="2:2" x14ac:dyDescent="0.15">
      <c r="B622" s="1"/>
    </row>
    <row r="623" spans="2:2" x14ac:dyDescent="0.15">
      <c r="B623" s="1"/>
    </row>
    <row r="624" spans="2:2" x14ac:dyDescent="0.15">
      <c r="B624" s="1"/>
    </row>
    <row r="625" spans="2:2" x14ac:dyDescent="0.15">
      <c r="B625" s="1"/>
    </row>
    <row r="626" spans="2:2" x14ac:dyDescent="0.15">
      <c r="B626" s="1"/>
    </row>
    <row r="627" spans="2:2" x14ac:dyDescent="0.15">
      <c r="B627" s="1"/>
    </row>
    <row r="628" spans="2:2" x14ac:dyDescent="0.15">
      <c r="B628" s="1"/>
    </row>
    <row r="629" spans="2:2" x14ac:dyDescent="0.15">
      <c r="B629" s="1"/>
    </row>
    <row r="630" spans="2:2" x14ac:dyDescent="0.15">
      <c r="B630" s="1"/>
    </row>
    <row r="631" spans="2:2" x14ac:dyDescent="0.15">
      <c r="B631" s="1"/>
    </row>
    <row r="632" spans="2:2" x14ac:dyDescent="0.15">
      <c r="B632" s="1"/>
    </row>
    <row r="633" spans="2:2" x14ac:dyDescent="0.15">
      <c r="B633" s="1"/>
    </row>
    <row r="634" spans="2:2" x14ac:dyDescent="0.15">
      <c r="B634" s="1"/>
    </row>
    <row r="635" spans="2:2" x14ac:dyDescent="0.15">
      <c r="B635" s="1"/>
    </row>
    <row r="636" spans="2:2" x14ac:dyDescent="0.15">
      <c r="B636" s="1"/>
    </row>
    <row r="637" spans="2:2" x14ac:dyDescent="0.15">
      <c r="B637" s="1"/>
    </row>
    <row r="638" spans="2:2" x14ac:dyDescent="0.15">
      <c r="B638" s="1"/>
    </row>
    <row r="639" spans="2:2" x14ac:dyDescent="0.15">
      <c r="B639" s="1"/>
    </row>
    <row r="640" spans="2:2" x14ac:dyDescent="0.15">
      <c r="B640" s="1"/>
    </row>
    <row r="641" spans="2:2" x14ac:dyDescent="0.15">
      <c r="B641" s="1"/>
    </row>
    <row r="642" spans="2:2" x14ac:dyDescent="0.15">
      <c r="B642" s="1"/>
    </row>
    <row r="643" spans="2:2" x14ac:dyDescent="0.15">
      <c r="B643" s="1"/>
    </row>
    <row r="644" spans="2:2" x14ac:dyDescent="0.15">
      <c r="B644" s="1"/>
    </row>
    <row r="645" spans="2:2" x14ac:dyDescent="0.15">
      <c r="B645" s="1"/>
    </row>
    <row r="646" spans="2:2" x14ac:dyDescent="0.15">
      <c r="B646" s="1"/>
    </row>
    <row r="647" spans="2:2" x14ac:dyDescent="0.15">
      <c r="B647" s="1"/>
    </row>
    <row r="648" spans="2:2" x14ac:dyDescent="0.15">
      <c r="B648" s="1"/>
    </row>
    <row r="649" spans="2:2" x14ac:dyDescent="0.15">
      <c r="B649" s="1"/>
    </row>
    <row r="650" spans="2:2" x14ac:dyDescent="0.15">
      <c r="B650" s="1"/>
    </row>
    <row r="651" spans="2:2" x14ac:dyDescent="0.15">
      <c r="B651" s="1"/>
    </row>
    <row r="652" spans="2:2" x14ac:dyDescent="0.15">
      <c r="B652" s="1"/>
    </row>
    <row r="653" spans="2:2" x14ac:dyDescent="0.15">
      <c r="B653" s="1"/>
    </row>
    <row r="654" spans="2:2" x14ac:dyDescent="0.15">
      <c r="B654" s="1"/>
    </row>
    <row r="655" spans="2:2" x14ac:dyDescent="0.15">
      <c r="B655" s="1"/>
    </row>
    <row r="656" spans="2:2" x14ac:dyDescent="0.15">
      <c r="B656" s="1"/>
    </row>
    <row r="657" spans="2:2" x14ac:dyDescent="0.15">
      <c r="B657" s="1"/>
    </row>
    <row r="658" spans="2:2" x14ac:dyDescent="0.15">
      <c r="B658" s="1"/>
    </row>
    <row r="659" spans="2:2" x14ac:dyDescent="0.15">
      <c r="B659" s="1"/>
    </row>
    <row r="660" spans="2:2" x14ac:dyDescent="0.15">
      <c r="B660" s="1"/>
    </row>
    <row r="661" spans="2:2" x14ac:dyDescent="0.15">
      <c r="B661" s="1"/>
    </row>
    <row r="662" spans="2:2" x14ac:dyDescent="0.15">
      <c r="B662" s="1"/>
    </row>
    <row r="663" spans="2:2" x14ac:dyDescent="0.15">
      <c r="B663" s="1"/>
    </row>
    <row r="664" spans="2:2" x14ac:dyDescent="0.15">
      <c r="B664" s="1"/>
    </row>
    <row r="665" spans="2:2" x14ac:dyDescent="0.15">
      <c r="B665" s="1"/>
    </row>
    <row r="666" spans="2:2" x14ac:dyDescent="0.15">
      <c r="B666" s="1"/>
    </row>
    <row r="667" spans="2:2" x14ac:dyDescent="0.15">
      <c r="B667" s="1"/>
    </row>
    <row r="668" spans="2:2" x14ac:dyDescent="0.15">
      <c r="B668" s="1"/>
    </row>
    <row r="669" spans="2:2" x14ac:dyDescent="0.15">
      <c r="B669" s="1"/>
    </row>
    <row r="670" spans="2:2" x14ac:dyDescent="0.15">
      <c r="B670" s="1"/>
    </row>
    <row r="671" spans="2:2" x14ac:dyDescent="0.15">
      <c r="B671" s="1"/>
    </row>
    <row r="672" spans="2:2" x14ac:dyDescent="0.15">
      <c r="B672" s="1"/>
    </row>
    <row r="673" spans="2:2" x14ac:dyDescent="0.15">
      <c r="B673" s="1"/>
    </row>
    <row r="674" spans="2:2" x14ac:dyDescent="0.15">
      <c r="B674" s="1"/>
    </row>
    <row r="675" spans="2:2" x14ac:dyDescent="0.15">
      <c r="B675" s="1"/>
    </row>
    <row r="676" spans="2:2" x14ac:dyDescent="0.15">
      <c r="B676" s="1"/>
    </row>
    <row r="677" spans="2:2" x14ac:dyDescent="0.15">
      <c r="B677" s="1"/>
    </row>
    <row r="678" spans="2:2" x14ac:dyDescent="0.15">
      <c r="B678" s="1"/>
    </row>
    <row r="679" spans="2:2" x14ac:dyDescent="0.15">
      <c r="B679" s="1"/>
    </row>
    <row r="680" spans="2:2" x14ac:dyDescent="0.15">
      <c r="B680" s="1"/>
    </row>
    <row r="681" spans="2:2" x14ac:dyDescent="0.15">
      <c r="B681" s="1"/>
    </row>
    <row r="682" spans="2:2" x14ac:dyDescent="0.15">
      <c r="B682" s="1"/>
    </row>
    <row r="683" spans="2:2" x14ac:dyDescent="0.15">
      <c r="B683" s="1"/>
    </row>
    <row r="684" spans="2:2" x14ac:dyDescent="0.15">
      <c r="B684" s="1"/>
    </row>
    <row r="685" spans="2:2" x14ac:dyDescent="0.15">
      <c r="B685" s="1"/>
    </row>
    <row r="686" spans="2:2" x14ac:dyDescent="0.15">
      <c r="B686" s="1"/>
    </row>
    <row r="687" spans="2:2" x14ac:dyDescent="0.15">
      <c r="B687" s="1"/>
    </row>
    <row r="688" spans="2:2" x14ac:dyDescent="0.15">
      <c r="B688" s="1"/>
    </row>
    <row r="689" spans="2:2" x14ac:dyDescent="0.15">
      <c r="B689" s="1"/>
    </row>
    <row r="690" spans="2:2" x14ac:dyDescent="0.15">
      <c r="B690" s="1"/>
    </row>
    <row r="691" spans="2:2" x14ac:dyDescent="0.15">
      <c r="B691" s="1"/>
    </row>
    <row r="692" spans="2:2" x14ac:dyDescent="0.15">
      <c r="B692" s="1"/>
    </row>
    <row r="693" spans="2:2" x14ac:dyDescent="0.15">
      <c r="B693" s="1"/>
    </row>
    <row r="694" spans="2:2" x14ac:dyDescent="0.15">
      <c r="B694" s="1"/>
    </row>
    <row r="695" spans="2:2" x14ac:dyDescent="0.15">
      <c r="B695" s="1"/>
    </row>
    <row r="696" spans="2:2" x14ac:dyDescent="0.15">
      <c r="B696" s="1"/>
    </row>
    <row r="697" spans="2:2" x14ac:dyDescent="0.15">
      <c r="B697" s="1"/>
    </row>
    <row r="698" spans="2:2" x14ac:dyDescent="0.15">
      <c r="B698" s="1"/>
    </row>
    <row r="699" spans="2:2" x14ac:dyDescent="0.15">
      <c r="B699" s="1"/>
    </row>
    <row r="700" spans="2:2" x14ac:dyDescent="0.15">
      <c r="B700" s="1"/>
    </row>
    <row r="701" spans="2:2" x14ac:dyDescent="0.15">
      <c r="B701" s="1"/>
    </row>
    <row r="702" spans="2:2" x14ac:dyDescent="0.15">
      <c r="B702" s="1"/>
    </row>
    <row r="703" spans="2:2" x14ac:dyDescent="0.15">
      <c r="B703" s="1"/>
    </row>
    <row r="704" spans="2:2" x14ac:dyDescent="0.15">
      <c r="B704" s="1"/>
    </row>
    <row r="705" spans="2:2" x14ac:dyDescent="0.15">
      <c r="B705" s="1"/>
    </row>
    <row r="706" spans="2:2" x14ac:dyDescent="0.15">
      <c r="B706" s="1"/>
    </row>
    <row r="707" spans="2:2" x14ac:dyDescent="0.15">
      <c r="B707" s="1"/>
    </row>
    <row r="708" spans="2:2" x14ac:dyDescent="0.15">
      <c r="B708" s="1"/>
    </row>
    <row r="709" spans="2:2" x14ac:dyDescent="0.15">
      <c r="B709" s="1"/>
    </row>
    <row r="710" spans="2:2" x14ac:dyDescent="0.15">
      <c r="B710" s="1"/>
    </row>
    <row r="711" spans="2:2" x14ac:dyDescent="0.15">
      <c r="B711" s="1"/>
    </row>
    <row r="712" spans="2:2" x14ac:dyDescent="0.15">
      <c r="B712" s="1"/>
    </row>
    <row r="713" spans="2:2" x14ac:dyDescent="0.15">
      <c r="B713" s="1"/>
    </row>
    <row r="714" spans="2:2" x14ac:dyDescent="0.15">
      <c r="B714" s="1"/>
    </row>
    <row r="715" spans="2:2" x14ac:dyDescent="0.15">
      <c r="B715" s="1"/>
    </row>
    <row r="716" spans="2:2" x14ac:dyDescent="0.15">
      <c r="B716" s="1"/>
    </row>
    <row r="717" spans="2:2" x14ac:dyDescent="0.15">
      <c r="B717" s="1"/>
    </row>
    <row r="718" spans="2:2" x14ac:dyDescent="0.15">
      <c r="B718" s="1"/>
    </row>
    <row r="719" spans="2:2" x14ac:dyDescent="0.15">
      <c r="B719" s="1"/>
    </row>
    <row r="720" spans="2:2" x14ac:dyDescent="0.15">
      <c r="B720" s="1"/>
    </row>
    <row r="721" spans="2:2" x14ac:dyDescent="0.15">
      <c r="B721" s="1"/>
    </row>
    <row r="722" spans="2:2" x14ac:dyDescent="0.15">
      <c r="B722" s="1"/>
    </row>
    <row r="723" spans="2:2" x14ac:dyDescent="0.15">
      <c r="B723" s="1"/>
    </row>
    <row r="724" spans="2:2" x14ac:dyDescent="0.15">
      <c r="B724" s="1"/>
    </row>
    <row r="725" spans="2:2" x14ac:dyDescent="0.15">
      <c r="B725" s="1"/>
    </row>
    <row r="726" spans="2:2" x14ac:dyDescent="0.15">
      <c r="B726" s="1"/>
    </row>
    <row r="727" spans="2:2" x14ac:dyDescent="0.15">
      <c r="B727" s="1"/>
    </row>
    <row r="728" spans="2:2" x14ac:dyDescent="0.15">
      <c r="B728" s="1"/>
    </row>
    <row r="729" spans="2:2" x14ac:dyDescent="0.15">
      <c r="B729" s="1"/>
    </row>
    <row r="730" spans="2:2" x14ac:dyDescent="0.15">
      <c r="B730" s="1"/>
    </row>
    <row r="731" spans="2:2" x14ac:dyDescent="0.15">
      <c r="B731" s="1"/>
    </row>
    <row r="732" spans="2:2" x14ac:dyDescent="0.15">
      <c r="B732" s="1"/>
    </row>
    <row r="733" spans="2:2" x14ac:dyDescent="0.15">
      <c r="B733" s="1"/>
    </row>
    <row r="734" spans="2:2" x14ac:dyDescent="0.15">
      <c r="B734" s="1"/>
    </row>
    <row r="735" spans="2:2" x14ac:dyDescent="0.15">
      <c r="B735" s="1"/>
    </row>
    <row r="736" spans="2:2" x14ac:dyDescent="0.15">
      <c r="B736" s="1"/>
    </row>
    <row r="737" spans="2:2" x14ac:dyDescent="0.15">
      <c r="B737" s="1"/>
    </row>
    <row r="738" spans="2:2" x14ac:dyDescent="0.15">
      <c r="B738" s="1"/>
    </row>
    <row r="739" spans="2:2" x14ac:dyDescent="0.15">
      <c r="B739" s="1"/>
    </row>
    <row r="740" spans="2:2" x14ac:dyDescent="0.15">
      <c r="B740" s="1"/>
    </row>
    <row r="741" spans="2:2" x14ac:dyDescent="0.15">
      <c r="B741" s="1"/>
    </row>
    <row r="742" spans="2:2" x14ac:dyDescent="0.15">
      <c r="B742" s="1"/>
    </row>
    <row r="743" spans="2:2" x14ac:dyDescent="0.15">
      <c r="B743" s="1"/>
    </row>
    <row r="744" spans="2:2" x14ac:dyDescent="0.15">
      <c r="B744" s="1"/>
    </row>
    <row r="745" spans="2:2" x14ac:dyDescent="0.15">
      <c r="B745" s="1"/>
    </row>
    <row r="746" spans="2:2" x14ac:dyDescent="0.15">
      <c r="B746" s="1"/>
    </row>
    <row r="747" spans="2:2" x14ac:dyDescent="0.15">
      <c r="B747" s="1"/>
    </row>
    <row r="748" spans="2:2" x14ac:dyDescent="0.15">
      <c r="B748" s="1"/>
    </row>
    <row r="749" spans="2:2" x14ac:dyDescent="0.15">
      <c r="B749" s="1"/>
    </row>
    <row r="750" spans="2:2" x14ac:dyDescent="0.15">
      <c r="B750" s="1"/>
    </row>
    <row r="751" spans="2:2" x14ac:dyDescent="0.15">
      <c r="B751" s="1"/>
    </row>
    <row r="752" spans="2:2" x14ac:dyDescent="0.15">
      <c r="B752" s="1"/>
    </row>
    <row r="753" spans="2:2" x14ac:dyDescent="0.15">
      <c r="B753" s="1"/>
    </row>
    <row r="754" spans="2:2" x14ac:dyDescent="0.15">
      <c r="B754" s="1"/>
    </row>
    <row r="755" spans="2:2" x14ac:dyDescent="0.15">
      <c r="B755" s="1"/>
    </row>
    <row r="756" spans="2:2" x14ac:dyDescent="0.15">
      <c r="B756" s="1"/>
    </row>
    <row r="757" spans="2:2" x14ac:dyDescent="0.15">
      <c r="B757" s="1"/>
    </row>
    <row r="758" spans="2:2" x14ac:dyDescent="0.15">
      <c r="B758" s="1"/>
    </row>
    <row r="759" spans="2:2" x14ac:dyDescent="0.15">
      <c r="B759" s="1"/>
    </row>
    <row r="760" spans="2:2" x14ac:dyDescent="0.15">
      <c r="B760" s="1"/>
    </row>
    <row r="761" spans="2:2" x14ac:dyDescent="0.15">
      <c r="B761" s="1"/>
    </row>
    <row r="762" spans="2:2" x14ac:dyDescent="0.15">
      <c r="B762" s="1"/>
    </row>
    <row r="763" spans="2:2" x14ac:dyDescent="0.15">
      <c r="B763" s="1"/>
    </row>
    <row r="764" spans="2:2" x14ac:dyDescent="0.15">
      <c r="B764" s="1"/>
    </row>
    <row r="765" spans="2:2" x14ac:dyDescent="0.15">
      <c r="B765" s="1"/>
    </row>
    <row r="766" spans="2:2" x14ac:dyDescent="0.15">
      <c r="B766" s="1"/>
    </row>
    <row r="767" spans="2:2" x14ac:dyDescent="0.15">
      <c r="B767" s="1"/>
    </row>
    <row r="768" spans="2:2" x14ac:dyDescent="0.15">
      <c r="B768" s="1"/>
    </row>
    <row r="769" spans="2:2" x14ac:dyDescent="0.15">
      <c r="B769" s="1"/>
    </row>
    <row r="770" spans="2:2" x14ac:dyDescent="0.15">
      <c r="B770" s="1"/>
    </row>
    <row r="771" spans="2:2" x14ac:dyDescent="0.15">
      <c r="B771" s="1"/>
    </row>
    <row r="772" spans="2:2" x14ac:dyDescent="0.15">
      <c r="B772" s="1"/>
    </row>
    <row r="773" spans="2:2" x14ac:dyDescent="0.15">
      <c r="B773" s="1"/>
    </row>
    <row r="774" spans="2:2" x14ac:dyDescent="0.15">
      <c r="B774" s="1"/>
    </row>
    <row r="775" spans="2:2" x14ac:dyDescent="0.15">
      <c r="B775" s="1"/>
    </row>
    <row r="776" spans="2:2" x14ac:dyDescent="0.15">
      <c r="B776" s="1"/>
    </row>
    <row r="777" spans="2:2" x14ac:dyDescent="0.15">
      <c r="B777" s="1"/>
    </row>
    <row r="778" spans="2:2" x14ac:dyDescent="0.15">
      <c r="B778" s="1"/>
    </row>
    <row r="779" spans="2:2" x14ac:dyDescent="0.15">
      <c r="B779" s="1"/>
    </row>
    <row r="780" spans="2:2" x14ac:dyDescent="0.15">
      <c r="B780" s="1"/>
    </row>
    <row r="781" spans="2:2" x14ac:dyDescent="0.15">
      <c r="B781" s="1"/>
    </row>
    <row r="782" spans="2:2" x14ac:dyDescent="0.15">
      <c r="B782" s="1"/>
    </row>
    <row r="783" spans="2:2" x14ac:dyDescent="0.15">
      <c r="B783" s="1"/>
    </row>
    <row r="784" spans="2:2" x14ac:dyDescent="0.15">
      <c r="B784" s="1"/>
    </row>
    <row r="785" spans="2:2" x14ac:dyDescent="0.15">
      <c r="B785" s="1"/>
    </row>
    <row r="786" spans="2:2" x14ac:dyDescent="0.15">
      <c r="B786" s="1"/>
    </row>
    <row r="787" spans="2:2" x14ac:dyDescent="0.15">
      <c r="B787" s="1"/>
    </row>
    <row r="788" spans="2:2" x14ac:dyDescent="0.15">
      <c r="B788" s="1"/>
    </row>
    <row r="789" spans="2:2" x14ac:dyDescent="0.15">
      <c r="B789" s="1"/>
    </row>
    <row r="790" spans="2:2" x14ac:dyDescent="0.15">
      <c r="B790" s="1"/>
    </row>
    <row r="791" spans="2:2" x14ac:dyDescent="0.15">
      <c r="B791" s="1"/>
    </row>
    <row r="792" spans="2:2" x14ac:dyDescent="0.15">
      <c r="B792" s="1"/>
    </row>
    <row r="793" spans="2:2" x14ac:dyDescent="0.15">
      <c r="B793" s="1"/>
    </row>
    <row r="794" spans="2:2" x14ac:dyDescent="0.15">
      <c r="B794" s="1"/>
    </row>
    <row r="795" spans="2:2" x14ac:dyDescent="0.15">
      <c r="B795" s="1"/>
    </row>
    <row r="796" spans="2:2" x14ac:dyDescent="0.15">
      <c r="B796" s="1"/>
    </row>
    <row r="797" spans="2:2" x14ac:dyDescent="0.15">
      <c r="B797" s="1"/>
    </row>
    <row r="798" spans="2:2" x14ac:dyDescent="0.15">
      <c r="B798" s="1"/>
    </row>
    <row r="799" spans="2:2" x14ac:dyDescent="0.15">
      <c r="B799" s="1"/>
    </row>
    <row r="800" spans="2:2" x14ac:dyDescent="0.15">
      <c r="B800" s="1"/>
    </row>
    <row r="801" spans="2:2" x14ac:dyDescent="0.15">
      <c r="B801" s="1"/>
    </row>
    <row r="802" spans="2:2" x14ac:dyDescent="0.15">
      <c r="B802" s="1"/>
    </row>
    <row r="803" spans="2:2" x14ac:dyDescent="0.15">
      <c r="B803" s="1"/>
    </row>
    <row r="804" spans="2:2" x14ac:dyDescent="0.15">
      <c r="B804" s="1"/>
    </row>
    <row r="805" spans="2:2" x14ac:dyDescent="0.15">
      <c r="B805" s="1"/>
    </row>
    <row r="806" spans="2:2" x14ac:dyDescent="0.15">
      <c r="B806" s="1"/>
    </row>
    <row r="807" spans="2:2" x14ac:dyDescent="0.15">
      <c r="B807" s="1"/>
    </row>
    <row r="808" spans="2:2" x14ac:dyDescent="0.15">
      <c r="B808" s="1"/>
    </row>
    <row r="809" spans="2:2" x14ac:dyDescent="0.15">
      <c r="B809" s="1"/>
    </row>
    <row r="810" spans="2:2" x14ac:dyDescent="0.15">
      <c r="B810" s="1"/>
    </row>
    <row r="811" spans="2:2" x14ac:dyDescent="0.15">
      <c r="B811" s="1"/>
    </row>
    <row r="812" spans="2:2" x14ac:dyDescent="0.15">
      <c r="B812" s="1"/>
    </row>
    <row r="813" spans="2:2" x14ac:dyDescent="0.15">
      <c r="B813" s="1"/>
    </row>
    <row r="814" spans="2:2" x14ac:dyDescent="0.15">
      <c r="B814" s="1"/>
    </row>
    <row r="815" spans="2:2" x14ac:dyDescent="0.15">
      <c r="B815" s="1"/>
    </row>
    <row r="816" spans="2:2" x14ac:dyDescent="0.15">
      <c r="B816" s="1"/>
    </row>
    <row r="817" spans="2:2" x14ac:dyDescent="0.15">
      <c r="B817" s="1"/>
    </row>
    <row r="818" spans="2:2" x14ac:dyDescent="0.15">
      <c r="B818" s="1"/>
    </row>
    <row r="819" spans="2:2" x14ac:dyDescent="0.15">
      <c r="B819" s="1"/>
    </row>
    <row r="820" spans="2:2" x14ac:dyDescent="0.15">
      <c r="B820" s="1"/>
    </row>
    <row r="821" spans="2:2" x14ac:dyDescent="0.15">
      <c r="B821" s="1"/>
    </row>
    <row r="822" spans="2:2" x14ac:dyDescent="0.15">
      <c r="B822" s="1"/>
    </row>
    <row r="823" spans="2:2" x14ac:dyDescent="0.15">
      <c r="B823" s="1"/>
    </row>
    <row r="824" spans="2:2" x14ac:dyDescent="0.15">
      <c r="B824" s="1"/>
    </row>
    <row r="825" spans="2:2" x14ac:dyDescent="0.15">
      <c r="B825" s="1"/>
    </row>
    <row r="826" spans="2:2" x14ac:dyDescent="0.15">
      <c r="B826" s="1"/>
    </row>
    <row r="827" spans="2:2" x14ac:dyDescent="0.15">
      <c r="B827" s="1"/>
    </row>
    <row r="828" spans="2:2" x14ac:dyDescent="0.15">
      <c r="B828" s="1"/>
    </row>
    <row r="829" spans="2:2" x14ac:dyDescent="0.15">
      <c r="B829" s="1"/>
    </row>
    <row r="830" spans="2:2" x14ac:dyDescent="0.15">
      <c r="B830" s="1"/>
    </row>
    <row r="831" spans="2:2" x14ac:dyDescent="0.15">
      <c r="B831" s="1"/>
    </row>
    <row r="832" spans="2:2" x14ac:dyDescent="0.15">
      <c r="B832" s="1"/>
    </row>
    <row r="833" spans="2:2" x14ac:dyDescent="0.15">
      <c r="B833" s="1"/>
    </row>
    <row r="834" spans="2:2" x14ac:dyDescent="0.15">
      <c r="B834" s="1"/>
    </row>
    <row r="835" spans="2:2" x14ac:dyDescent="0.15">
      <c r="B835" s="1"/>
    </row>
    <row r="836" spans="2:2" x14ac:dyDescent="0.15">
      <c r="B836" s="1"/>
    </row>
    <row r="837" spans="2:2" x14ac:dyDescent="0.15">
      <c r="B837" s="1"/>
    </row>
    <row r="838" spans="2:2" x14ac:dyDescent="0.15">
      <c r="B838" s="1"/>
    </row>
    <row r="839" spans="2:2" x14ac:dyDescent="0.15">
      <c r="B839" s="1"/>
    </row>
    <row r="840" spans="2:2" x14ac:dyDescent="0.15">
      <c r="B840" s="1"/>
    </row>
    <row r="841" spans="2:2" x14ac:dyDescent="0.15">
      <c r="B841" s="1"/>
    </row>
    <row r="842" spans="2:2" x14ac:dyDescent="0.15">
      <c r="B842" s="1"/>
    </row>
    <row r="843" spans="2:2" x14ac:dyDescent="0.15">
      <c r="B843" s="1"/>
    </row>
    <row r="844" spans="2:2" x14ac:dyDescent="0.15">
      <c r="B844" s="1"/>
    </row>
    <row r="845" spans="2:2" x14ac:dyDescent="0.15">
      <c r="B845" s="1"/>
    </row>
    <row r="846" spans="2:2" x14ac:dyDescent="0.15">
      <c r="B846" s="1"/>
    </row>
    <row r="847" spans="2:2" x14ac:dyDescent="0.15">
      <c r="B847" s="1"/>
    </row>
    <row r="848" spans="2:2" x14ac:dyDescent="0.15">
      <c r="B848" s="1"/>
    </row>
    <row r="849" spans="2:2" x14ac:dyDescent="0.15">
      <c r="B849" s="1"/>
    </row>
    <row r="850" spans="2:2" x14ac:dyDescent="0.15">
      <c r="B850" s="1"/>
    </row>
    <row r="851" spans="2:2" x14ac:dyDescent="0.15">
      <c r="B851" s="1"/>
    </row>
    <row r="852" spans="2:2" x14ac:dyDescent="0.15">
      <c r="B852" s="1"/>
    </row>
    <row r="853" spans="2:2" x14ac:dyDescent="0.15">
      <c r="B853" s="1"/>
    </row>
    <row r="854" spans="2:2" x14ac:dyDescent="0.15">
      <c r="B854" s="1"/>
    </row>
    <row r="855" spans="2:2" x14ac:dyDescent="0.15">
      <c r="B855" s="1"/>
    </row>
    <row r="856" spans="2:2" x14ac:dyDescent="0.15">
      <c r="B856" s="1"/>
    </row>
    <row r="857" spans="2:2" x14ac:dyDescent="0.15">
      <c r="B857" s="1"/>
    </row>
    <row r="858" spans="2:2" x14ac:dyDescent="0.15">
      <c r="B858" s="1"/>
    </row>
    <row r="859" spans="2:2" x14ac:dyDescent="0.15">
      <c r="B859" s="1"/>
    </row>
    <row r="860" spans="2:2" x14ac:dyDescent="0.15">
      <c r="B860" s="1"/>
    </row>
    <row r="861" spans="2:2" x14ac:dyDescent="0.15">
      <c r="B861" s="1"/>
    </row>
    <row r="862" spans="2:2" x14ac:dyDescent="0.15">
      <c r="B862" s="1"/>
    </row>
    <row r="863" spans="2:2" x14ac:dyDescent="0.15">
      <c r="B863" s="1"/>
    </row>
    <row r="864" spans="2:2" x14ac:dyDescent="0.15">
      <c r="B864" s="1"/>
    </row>
    <row r="865" spans="2:2" x14ac:dyDescent="0.15">
      <c r="B865" s="1"/>
    </row>
    <row r="866" spans="2:2" x14ac:dyDescent="0.15">
      <c r="B866" s="1"/>
    </row>
    <row r="867" spans="2:2" x14ac:dyDescent="0.15">
      <c r="B867" s="1"/>
    </row>
    <row r="868" spans="2:2" x14ac:dyDescent="0.15">
      <c r="B868" s="1"/>
    </row>
    <row r="869" spans="2:2" x14ac:dyDescent="0.15">
      <c r="B869" s="1"/>
    </row>
    <row r="870" spans="2:2" x14ac:dyDescent="0.15">
      <c r="B870" s="1"/>
    </row>
    <row r="871" spans="2:2" x14ac:dyDescent="0.15">
      <c r="B871" s="1"/>
    </row>
    <row r="872" spans="2:2" x14ac:dyDescent="0.15">
      <c r="B872" s="1"/>
    </row>
    <row r="873" spans="2:2" x14ac:dyDescent="0.15">
      <c r="B873" s="1"/>
    </row>
    <row r="874" spans="2:2" x14ac:dyDescent="0.15">
      <c r="B874" s="1"/>
    </row>
    <row r="875" spans="2:2" x14ac:dyDescent="0.15">
      <c r="B875" s="1"/>
    </row>
    <row r="876" spans="2:2" x14ac:dyDescent="0.15">
      <c r="B876" s="1"/>
    </row>
    <row r="877" spans="2:2" x14ac:dyDescent="0.15">
      <c r="B877" s="1"/>
    </row>
    <row r="878" spans="2:2" x14ac:dyDescent="0.15">
      <c r="B878" s="1"/>
    </row>
    <row r="879" spans="2:2" x14ac:dyDescent="0.15">
      <c r="B879" s="1"/>
    </row>
    <row r="880" spans="2:2" x14ac:dyDescent="0.15">
      <c r="B880" s="1"/>
    </row>
    <row r="881" spans="2:2" x14ac:dyDescent="0.15">
      <c r="B881" s="1"/>
    </row>
    <row r="882" spans="2:2" x14ac:dyDescent="0.15">
      <c r="B882" s="1"/>
    </row>
    <row r="883" spans="2:2" x14ac:dyDescent="0.15">
      <c r="B883" s="1"/>
    </row>
    <row r="884" spans="2:2" x14ac:dyDescent="0.15">
      <c r="B884" s="1"/>
    </row>
    <row r="885" spans="2:2" x14ac:dyDescent="0.15">
      <c r="B885" s="1"/>
    </row>
    <row r="886" spans="2:2" x14ac:dyDescent="0.15">
      <c r="B886" s="1"/>
    </row>
    <row r="887" spans="2:2" x14ac:dyDescent="0.15">
      <c r="B887" s="1"/>
    </row>
    <row r="888" spans="2:2" x14ac:dyDescent="0.15">
      <c r="B888" s="1"/>
    </row>
    <row r="889" spans="2:2" x14ac:dyDescent="0.15">
      <c r="B889" s="1"/>
    </row>
    <row r="890" spans="2:2" x14ac:dyDescent="0.15">
      <c r="B890" s="1"/>
    </row>
    <row r="891" spans="2:2" x14ac:dyDescent="0.15">
      <c r="B891" s="1"/>
    </row>
    <row r="892" spans="2:2" x14ac:dyDescent="0.15">
      <c r="B892" s="1"/>
    </row>
    <row r="893" spans="2:2" x14ac:dyDescent="0.15">
      <c r="B893" s="1"/>
    </row>
    <row r="894" spans="2:2" x14ac:dyDescent="0.15">
      <c r="B894" s="1"/>
    </row>
    <row r="895" spans="2:2" x14ac:dyDescent="0.15">
      <c r="B895" s="1"/>
    </row>
    <row r="896" spans="2:2" x14ac:dyDescent="0.15">
      <c r="B896" s="1"/>
    </row>
    <row r="897" spans="2:2" x14ac:dyDescent="0.15">
      <c r="B897" s="1"/>
    </row>
    <row r="898" spans="2:2" x14ac:dyDescent="0.15">
      <c r="B898" s="1"/>
    </row>
    <row r="899" spans="2:2" x14ac:dyDescent="0.15">
      <c r="B899" s="1"/>
    </row>
    <row r="900" spans="2:2" x14ac:dyDescent="0.15">
      <c r="B900" s="1"/>
    </row>
    <row r="901" spans="2:2" x14ac:dyDescent="0.15">
      <c r="B901" s="1"/>
    </row>
    <row r="902" spans="2:2" x14ac:dyDescent="0.15">
      <c r="B902" s="1"/>
    </row>
    <row r="903" spans="2:2" x14ac:dyDescent="0.15">
      <c r="B903" s="1"/>
    </row>
    <row r="904" spans="2:2" x14ac:dyDescent="0.15">
      <c r="B904" s="1"/>
    </row>
    <row r="905" spans="2:2" x14ac:dyDescent="0.15">
      <c r="B905" s="1"/>
    </row>
    <row r="906" spans="2:2" x14ac:dyDescent="0.15">
      <c r="B906" s="1"/>
    </row>
    <row r="907" spans="2:2" x14ac:dyDescent="0.15">
      <c r="B907" s="1"/>
    </row>
    <row r="908" spans="2:2" x14ac:dyDescent="0.15">
      <c r="B908" s="1"/>
    </row>
    <row r="909" spans="2:2" x14ac:dyDescent="0.15">
      <c r="B909" s="1"/>
    </row>
    <row r="910" spans="2:2" x14ac:dyDescent="0.15">
      <c r="B910" s="1"/>
    </row>
    <row r="911" spans="2:2" x14ac:dyDescent="0.15">
      <c r="B911" s="1"/>
    </row>
    <row r="912" spans="2:2" x14ac:dyDescent="0.15">
      <c r="B912" s="1"/>
    </row>
    <row r="913" spans="2:2" x14ac:dyDescent="0.15">
      <c r="B913" s="1"/>
    </row>
    <row r="914" spans="2:2" x14ac:dyDescent="0.15">
      <c r="B914" s="1"/>
    </row>
    <row r="915" spans="2:2" x14ac:dyDescent="0.15">
      <c r="B915" s="1"/>
    </row>
    <row r="916" spans="2:2" x14ac:dyDescent="0.15">
      <c r="B916" s="1"/>
    </row>
    <row r="917" spans="2:2" x14ac:dyDescent="0.15">
      <c r="B917" s="1"/>
    </row>
    <row r="918" spans="2:2" x14ac:dyDescent="0.15">
      <c r="B918" s="1"/>
    </row>
    <row r="919" spans="2:2" x14ac:dyDescent="0.15">
      <c r="B919" s="1"/>
    </row>
    <row r="920" spans="2:2" x14ac:dyDescent="0.15">
      <c r="B920" s="1"/>
    </row>
    <row r="921" spans="2:2" x14ac:dyDescent="0.15">
      <c r="B921" s="1"/>
    </row>
    <row r="922" spans="2:2" x14ac:dyDescent="0.15">
      <c r="B922" s="1"/>
    </row>
    <row r="923" spans="2:2" x14ac:dyDescent="0.15">
      <c r="B923" s="1"/>
    </row>
    <row r="924" spans="2:2" x14ac:dyDescent="0.15">
      <c r="B924" s="1"/>
    </row>
    <row r="925" spans="2:2" x14ac:dyDescent="0.15">
      <c r="B925" s="1"/>
    </row>
    <row r="926" spans="2:2" x14ac:dyDescent="0.15">
      <c r="B926" s="1"/>
    </row>
    <row r="927" spans="2:2" x14ac:dyDescent="0.15">
      <c r="B927" s="1"/>
    </row>
    <row r="928" spans="2:2" x14ac:dyDescent="0.15">
      <c r="B928" s="1"/>
    </row>
    <row r="929" spans="2:2" x14ac:dyDescent="0.15">
      <c r="B929" s="1"/>
    </row>
    <row r="930" spans="2:2" x14ac:dyDescent="0.15">
      <c r="B930" s="1"/>
    </row>
    <row r="931" spans="2:2" x14ac:dyDescent="0.15">
      <c r="B931" s="1"/>
    </row>
    <row r="932" spans="2:2" x14ac:dyDescent="0.15">
      <c r="B932" s="1"/>
    </row>
    <row r="933" spans="2:2" x14ac:dyDescent="0.15">
      <c r="B933" s="1"/>
    </row>
    <row r="934" spans="2:2" x14ac:dyDescent="0.15">
      <c r="B934" s="1"/>
    </row>
    <row r="935" spans="2:2" x14ac:dyDescent="0.15">
      <c r="B935" s="1"/>
    </row>
    <row r="936" spans="2:2" x14ac:dyDescent="0.15">
      <c r="B936" s="1"/>
    </row>
    <row r="937" spans="2:2" x14ac:dyDescent="0.15">
      <c r="B937" s="1"/>
    </row>
    <row r="938" spans="2:2" x14ac:dyDescent="0.15">
      <c r="B938" s="1"/>
    </row>
    <row r="939" spans="2:2" x14ac:dyDescent="0.15">
      <c r="B939" s="1"/>
    </row>
    <row r="940" spans="2:2" x14ac:dyDescent="0.15">
      <c r="B940" s="1"/>
    </row>
    <row r="941" spans="2:2" x14ac:dyDescent="0.15">
      <c r="B941" s="1"/>
    </row>
    <row r="942" spans="2:2" x14ac:dyDescent="0.15">
      <c r="B942" s="1"/>
    </row>
    <row r="943" spans="2:2" x14ac:dyDescent="0.15">
      <c r="B943" s="1"/>
    </row>
    <row r="944" spans="2:2" x14ac:dyDescent="0.15">
      <c r="B944" s="1"/>
    </row>
    <row r="945" spans="2:2" x14ac:dyDescent="0.15">
      <c r="B945" s="1"/>
    </row>
    <row r="946" spans="2:2" x14ac:dyDescent="0.15">
      <c r="B946" s="1"/>
    </row>
    <row r="947" spans="2:2" x14ac:dyDescent="0.15">
      <c r="B947" s="1"/>
    </row>
    <row r="948" spans="2:2" x14ac:dyDescent="0.15">
      <c r="B948" s="1"/>
    </row>
    <row r="949" spans="2:2" x14ac:dyDescent="0.15">
      <c r="B949" s="1"/>
    </row>
    <row r="950" spans="2:2" x14ac:dyDescent="0.15">
      <c r="B950" s="1"/>
    </row>
    <row r="951" spans="2:2" x14ac:dyDescent="0.15">
      <c r="B951" s="1"/>
    </row>
    <row r="952" spans="2:2" x14ac:dyDescent="0.15">
      <c r="B952" s="1"/>
    </row>
    <row r="953" spans="2:2" x14ac:dyDescent="0.15">
      <c r="B953" s="1"/>
    </row>
    <row r="954" spans="2:2" x14ac:dyDescent="0.15">
      <c r="B954" s="1"/>
    </row>
    <row r="955" spans="2:2" x14ac:dyDescent="0.15">
      <c r="B955" s="1"/>
    </row>
    <row r="956" spans="2:2" x14ac:dyDescent="0.15">
      <c r="B956" s="1"/>
    </row>
    <row r="957" spans="2:2" x14ac:dyDescent="0.15">
      <c r="B957" s="1"/>
    </row>
    <row r="958" spans="2:2" x14ac:dyDescent="0.15">
      <c r="B958" s="1"/>
    </row>
    <row r="959" spans="2:2" x14ac:dyDescent="0.15">
      <c r="B959" s="1"/>
    </row>
    <row r="960" spans="2:2" x14ac:dyDescent="0.15">
      <c r="B960" s="1"/>
    </row>
    <row r="961" spans="2:2" x14ac:dyDescent="0.15">
      <c r="B961" s="1"/>
    </row>
    <row r="962" spans="2:2" x14ac:dyDescent="0.15">
      <c r="B962" s="1"/>
    </row>
    <row r="963" spans="2:2" x14ac:dyDescent="0.15">
      <c r="B963" s="1"/>
    </row>
    <row r="964" spans="2:2" x14ac:dyDescent="0.15">
      <c r="B964" s="1"/>
    </row>
    <row r="965" spans="2:2" x14ac:dyDescent="0.15">
      <c r="B965" s="1"/>
    </row>
    <row r="966" spans="2:2" x14ac:dyDescent="0.15">
      <c r="B966" s="1"/>
    </row>
    <row r="967" spans="2:2" x14ac:dyDescent="0.15">
      <c r="B967" s="1"/>
    </row>
    <row r="968" spans="2:2" x14ac:dyDescent="0.15">
      <c r="B968" s="1"/>
    </row>
    <row r="969" spans="2:2" x14ac:dyDescent="0.15">
      <c r="B969" s="1"/>
    </row>
    <row r="970" spans="2:2" x14ac:dyDescent="0.15">
      <c r="B970" s="1"/>
    </row>
    <row r="971" spans="2:2" x14ac:dyDescent="0.15">
      <c r="B971" s="1"/>
    </row>
    <row r="972" spans="2:2" x14ac:dyDescent="0.15">
      <c r="B972" s="1"/>
    </row>
    <row r="973" spans="2:2" x14ac:dyDescent="0.15">
      <c r="B973" s="1"/>
    </row>
    <row r="974" spans="2:2" x14ac:dyDescent="0.15">
      <c r="B974" s="1"/>
    </row>
    <row r="975" spans="2:2" x14ac:dyDescent="0.15">
      <c r="B975" s="1"/>
    </row>
    <row r="976" spans="2:2" x14ac:dyDescent="0.15">
      <c r="B976" s="1"/>
    </row>
    <row r="977" spans="2:2" x14ac:dyDescent="0.15">
      <c r="B977" s="1"/>
    </row>
    <row r="978" spans="2:2" x14ac:dyDescent="0.15">
      <c r="B978" s="1"/>
    </row>
    <row r="979" spans="2:2" x14ac:dyDescent="0.15">
      <c r="B979" s="1"/>
    </row>
    <row r="980" spans="2:2" x14ac:dyDescent="0.15">
      <c r="B980" s="1"/>
    </row>
    <row r="981" spans="2:2" x14ac:dyDescent="0.15">
      <c r="B981" s="1"/>
    </row>
    <row r="982" spans="2:2" x14ac:dyDescent="0.15">
      <c r="B982" s="1"/>
    </row>
    <row r="983" spans="2:2" x14ac:dyDescent="0.15">
      <c r="B983" s="1"/>
    </row>
    <row r="984" spans="2:2" x14ac:dyDescent="0.15">
      <c r="B984" s="1"/>
    </row>
    <row r="985" spans="2:2" x14ac:dyDescent="0.15">
      <c r="B985" s="1"/>
    </row>
    <row r="986" spans="2:2" x14ac:dyDescent="0.15">
      <c r="B986" s="1"/>
    </row>
    <row r="987" spans="2:2" x14ac:dyDescent="0.15">
      <c r="B987" s="1"/>
    </row>
    <row r="988" spans="2:2" x14ac:dyDescent="0.15">
      <c r="B988" s="1"/>
    </row>
    <row r="989" spans="2:2" x14ac:dyDescent="0.15">
      <c r="B989" s="1"/>
    </row>
    <row r="990" spans="2:2" x14ac:dyDescent="0.15">
      <c r="B990" s="1"/>
    </row>
    <row r="991" spans="2:2" x14ac:dyDescent="0.15">
      <c r="B991" s="1"/>
    </row>
    <row r="992" spans="2:2" x14ac:dyDescent="0.15">
      <c r="B992" s="1"/>
    </row>
    <row r="993" spans="2:2" x14ac:dyDescent="0.15">
      <c r="B993" s="1"/>
    </row>
    <row r="994" spans="2:2" x14ac:dyDescent="0.15">
      <c r="B994" s="1"/>
    </row>
    <row r="995" spans="2:2" x14ac:dyDescent="0.15">
      <c r="B995" s="1"/>
    </row>
    <row r="996" spans="2:2" x14ac:dyDescent="0.15">
      <c r="B996" s="1"/>
    </row>
    <row r="997" spans="2:2" x14ac:dyDescent="0.15">
      <c r="B997" s="1"/>
    </row>
    <row r="998" spans="2:2" x14ac:dyDescent="0.15">
      <c r="B998" s="1"/>
    </row>
    <row r="999" spans="2:2" x14ac:dyDescent="0.15">
      <c r="B999" s="1"/>
    </row>
    <row r="1000" spans="2:2" x14ac:dyDescent="0.15">
      <c r="B1000" s="1"/>
    </row>
    <row r="1001" spans="2:2" x14ac:dyDescent="0.15">
      <c r="B1001" s="1"/>
    </row>
    <row r="1002" spans="2:2" x14ac:dyDescent="0.15">
      <c r="B1002" s="1"/>
    </row>
    <row r="1003" spans="2:2" x14ac:dyDescent="0.15">
      <c r="B1003" s="1"/>
    </row>
    <row r="1004" spans="2:2" x14ac:dyDescent="0.15">
      <c r="B1004" s="1"/>
    </row>
    <row r="1005" spans="2:2" x14ac:dyDescent="0.15">
      <c r="B1005" s="1"/>
    </row>
    <row r="1006" spans="2:2" x14ac:dyDescent="0.15">
      <c r="B1006" s="1"/>
    </row>
    <row r="1007" spans="2:2" x14ac:dyDescent="0.15">
      <c r="B1007" s="1"/>
    </row>
    <row r="1008" spans="2:2" x14ac:dyDescent="0.15">
      <c r="B1008" s="1"/>
    </row>
    <row r="1009" spans="2:2" x14ac:dyDescent="0.15">
      <c r="B1009" s="1"/>
    </row>
    <row r="1010" spans="2:2" x14ac:dyDescent="0.15">
      <c r="B1010" s="1"/>
    </row>
    <row r="1011" spans="2:2" x14ac:dyDescent="0.15">
      <c r="B1011" s="1"/>
    </row>
    <row r="1012" spans="2:2" x14ac:dyDescent="0.15">
      <c r="B1012" s="1"/>
    </row>
    <row r="1013" spans="2:2" x14ac:dyDescent="0.15">
      <c r="B1013" s="1"/>
    </row>
    <row r="1014" spans="2:2" x14ac:dyDescent="0.15">
      <c r="B1014" s="1"/>
    </row>
    <row r="1015" spans="2:2" x14ac:dyDescent="0.15">
      <c r="B1015" s="1"/>
    </row>
    <row r="1016" spans="2:2" x14ac:dyDescent="0.15">
      <c r="B1016" s="1"/>
    </row>
    <row r="1017" spans="2:2" x14ac:dyDescent="0.15">
      <c r="B1017" s="1"/>
    </row>
    <row r="1018" spans="2:2" x14ac:dyDescent="0.15">
      <c r="B1018" s="1"/>
    </row>
    <row r="1019" spans="2:2" x14ac:dyDescent="0.15">
      <c r="B1019" s="1"/>
    </row>
    <row r="1020" spans="2:2" x14ac:dyDescent="0.15">
      <c r="B1020" s="1"/>
    </row>
    <row r="1021" spans="2:2" x14ac:dyDescent="0.15">
      <c r="B1021" s="1"/>
    </row>
    <row r="1022" spans="2:2" x14ac:dyDescent="0.15">
      <c r="B1022" s="1"/>
    </row>
    <row r="1023" spans="2:2" x14ac:dyDescent="0.15">
      <c r="B1023" s="1"/>
    </row>
    <row r="1024" spans="2:2" x14ac:dyDescent="0.15">
      <c r="B1024" s="1"/>
    </row>
    <row r="1025" spans="2:2" x14ac:dyDescent="0.15">
      <c r="B1025" s="1"/>
    </row>
    <row r="1026" spans="2:2" x14ac:dyDescent="0.15">
      <c r="B1026" s="1"/>
    </row>
    <row r="1027" spans="2:2" x14ac:dyDescent="0.15">
      <c r="B1027" s="1"/>
    </row>
    <row r="1028" spans="2:2" x14ac:dyDescent="0.15">
      <c r="B1028" s="1"/>
    </row>
    <row r="1029" spans="2:2" x14ac:dyDescent="0.15">
      <c r="B1029" s="1"/>
    </row>
    <row r="1030" spans="2:2" x14ac:dyDescent="0.15">
      <c r="B1030" s="1"/>
    </row>
    <row r="1031" spans="2:2" x14ac:dyDescent="0.15">
      <c r="B1031" s="1"/>
    </row>
    <row r="1032" spans="2:2" x14ac:dyDescent="0.15">
      <c r="B1032" s="1"/>
    </row>
    <row r="1033" spans="2:2" x14ac:dyDescent="0.15">
      <c r="B1033" s="1"/>
    </row>
    <row r="1034" spans="2:2" x14ac:dyDescent="0.15">
      <c r="B1034" s="1"/>
    </row>
    <row r="1035" spans="2:2" x14ac:dyDescent="0.15">
      <c r="B1035" s="1"/>
    </row>
    <row r="1036" spans="2:2" x14ac:dyDescent="0.15">
      <c r="B1036" s="1"/>
    </row>
    <row r="1037" spans="2:2" x14ac:dyDescent="0.15">
      <c r="B1037" s="1"/>
    </row>
    <row r="1038" spans="2:2" x14ac:dyDescent="0.15">
      <c r="B1038" s="1"/>
    </row>
    <row r="1039" spans="2:2" x14ac:dyDescent="0.15">
      <c r="B1039" s="1"/>
    </row>
    <row r="1040" spans="2:2" x14ac:dyDescent="0.15">
      <c r="B1040" s="1"/>
    </row>
    <row r="1041" spans="2:2" x14ac:dyDescent="0.15">
      <c r="B1041" s="1"/>
    </row>
    <row r="1042" spans="2:2" x14ac:dyDescent="0.15">
      <c r="B1042" s="1"/>
    </row>
    <row r="1043" spans="2:2" x14ac:dyDescent="0.15">
      <c r="B1043" s="1"/>
    </row>
    <row r="1044" spans="2:2" x14ac:dyDescent="0.15">
      <c r="B1044" s="1"/>
    </row>
    <row r="1045" spans="2:2" x14ac:dyDescent="0.15">
      <c r="B1045" s="1"/>
    </row>
    <row r="1046" spans="2:2" x14ac:dyDescent="0.15">
      <c r="B1046" s="1"/>
    </row>
    <row r="1047" spans="2:2" x14ac:dyDescent="0.15">
      <c r="B1047" s="1"/>
    </row>
    <row r="1048" spans="2:2" x14ac:dyDescent="0.15">
      <c r="B1048" s="1"/>
    </row>
    <row r="1049" spans="2:2" x14ac:dyDescent="0.15">
      <c r="B1049" s="1"/>
    </row>
    <row r="1050" spans="2:2" x14ac:dyDescent="0.15">
      <c r="B1050" s="1"/>
    </row>
    <row r="1051" spans="2:2" x14ac:dyDescent="0.15">
      <c r="B1051" s="1"/>
    </row>
    <row r="1052" spans="2:2" x14ac:dyDescent="0.15">
      <c r="B1052" s="1"/>
    </row>
    <row r="1053" spans="2:2" x14ac:dyDescent="0.15">
      <c r="B1053" s="1"/>
    </row>
    <row r="1054" spans="2:2" x14ac:dyDescent="0.15">
      <c r="B1054" s="1"/>
    </row>
    <row r="1055" spans="2:2" x14ac:dyDescent="0.15">
      <c r="B1055" s="1"/>
    </row>
    <row r="1056" spans="2:2" x14ac:dyDescent="0.15">
      <c r="B1056" s="1"/>
    </row>
    <row r="1057" spans="2:2" x14ac:dyDescent="0.15">
      <c r="B1057" s="1"/>
    </row>
    <row r="1058" spans="2:2" x14ac:dyDescent="0.15">
      <c r="B1058" s="1"/>
    </row>
    <row r="1059" spans="2:2" x14ac:dyDescent="0.15">
      <c r="B1059" s="1"/>
    </row>
    <row r="1060" spans="2:2" x14ac:dyDescent="0.15">
      <c r="B1060" s="1"/>
    </row>
    <row r="1061" spans="2:2" x14ac:dyDescent="0.15">
      <c r="B1061" s="1"/>
    </row>
    <row r="1062" spans="2:2" x14ac:dyDescent="0.15">
      <c r="B1062" s="1"/>
    </row>
    <row r="1063" spans="2:2" x14ac:dyDescent="0.15">
      <c r="B1063" s="1"/>
    </row>
    <row r="1064" spans="2:2" x14ac:dyDescent="0.15">
      <c r="B1064" s="1"/>
    </row>
    <row r="1065" spans="2:2" x14ac:dyDescent="0.15">
      <c r="B1065" s="1"/>
    </row>
    <row r="1066" spans="2:2" x14ac:dyDescent="0.15">
      <c r="B1066" s="1"/>
    </row>
    <row r="1067" spans="2:2" x14ac:dyDescent="0.15">
      <c r="B1067" s="1"/>
    </row>
    <row r="1068" spans="2:2" x14ac:dyDescent="0.15">
      <c r="B1068" s="1"/>
    </row>
    <row r="1069" spans="2:2" x14ac:dyDescent="0.15">
      <c r="B1069" s="1"/>
    </row>
    <row r="1070" spans="2:2" x14ac:dyDescent="0.15">
      <c r="B1070" s="1"/>
    </row>
    <row r="1071" spans="2:2" x14ac:dyDescent="0.15">
      <c r="B1071" s="1"/>
    </row>
    <row r="1072" spans="2:2" x14ac:dyDescent="0.15">
      <c r="B1072" s="1"/>
    </row>
    <row r="1073" spans="2:2" x14ac:dyDescent="0.15">
      <c r="B1073" s="1"/>
    </row>
    <row r="1074" spans="2:2" x14ac:dyDescent="0.15">
      <c r="B1074" s="1"/>
    </row>
    <row r="1075" spans="2:2" x14ac:dyDescent="0.15">
      <c r="B1075" s="1"/>
    </row>
    <row r="1076" spans="2:2" x14ac:dyDescent="0.15">
      <c r="B1076" s="1"/>
    </row>
    <row r="1077" spans="2:2" x14ac:dyDescent="0.15">
      <c r="B1077" s="1"/>
    </row>
    <row r="1078" spans="2:2" x14ac:dyDescent="0.15">
      <c r="B1078" s="1"/>
    </row>
    <row r="1079" spans="2:2" x14ac:dyDescent="0.15">
      <c r="B1079" s="1"/>
    </row>
    <row r="1080" spans="2:2" x14ac:dyDescent="0.15">
      <c r="B1080" s="1"/>
    </row>
    <row r="1081" spans="2:2" x14ac:dyDescent="0.15">
      <c r="B1081" s="1"/>
    </row>
    <row r="1082" spans="2:2" x14ac:dyDescent="0.15">
      <c r="B1082" s="1"/>
    </row>
    <row r="1083" spans="2:2" x14ac:dyDescent="0.15">
      <c r="B1083" s="1"/>
    </row>
    <row r="1084" spans="2:2" x14ac:dyDescent="0.15">
      <c r="B1084" s="1"/>
    </row>
    <row r="1085" spans="2:2" x14ac:dyDescent="0.15">
      <c r="B1085" s="1"/>
    </row>
    <row r="1086" spans="2:2" x14ac:dyDescent="0.15">
      <c r="B1086" s="1"/>
    </row>
    <row r="1087" spans="2:2" x14ac:dyDescent="0.15">
      <c r="B1087" s="1"/>
    </row>
    <row r="1088" spans="2:2" x14ac:dyDescent="0.15">
      <c r="B1088" s="1"/>
    </row>
    <row r="1089" spans="2:2" x14ac:dyDescent="0.15">
      <c r="B1089" s="1"/>
    </row>
    <row r="1090" spans="2:2" x14ac:dyDescent="0.15">
      <c r="B1090" s="1"/>
    </row>
    <row r="1091" spans="2:2" x14ac:dyDescent="0.15">
      <c r="B1091" s="1"/>
    </row>
    <row r="1092" spans="2:2" x14ac:dyDescent="0.15">
      <c r="B1092" s="1"/>
    </row>
    <row r="1093" spans="2:2" x14ac:dyDescent="0.15">
      <c r="B1093" s="1"/>
    </row>
    <row r="1094" spans="2:2" x14ac:dyDescent="0.15">
      <c r="B1094" s="1"/>
    </row>
    <row r="1095" spans="2:2" x14ac:dyDescent="0.15">
      <c r="B1095" s="1"/>
    </row>
    <row r="1096" spans="2:2" x14ac:dyDescent="0.15">
      <c r="B1096" s="1"/>
    </row>
    <row r="1097" spans="2:2" x14ac:dyDescent="0.15">
      <c r="B1097" s="1"/>
    </row>
    <row r="1098" spans="2:2" x14ac:dyDescent="0.15">
      <c r="B1098" s="1"/>
    </row>
    <row r="1099" spans="2:2" x14ac:dyDescent="0.15">
      <c r="B1099" s="1"/>
    </row>
    <row r="1100" spans="2:2" x14ac:dyDescent="0.15">
      <c r="B1100" s="1"/>
    </row>
    <row r="1101" spans="2:2" x14ac:dyDescent="0.15">
      <c r="B1101" s="1"/>
    </row>
    <row r="1102" spans="2:2" x14ac:dyDescent="0.15">
      <c r="B1102" s="1"/>
    </row>
    <row r="1103" spans="2:2" x14ac:dyDescent="0.15">
      <c r="B1103" s="1"/>
    </row>
    <row r="1104" spans="2:2" x14ac:dyDescent="0.15">
      <c r="B1104" s="1"/>
    </row>
    <row r="1105" spans="2:2" x14ac:dyDescent="0.15">
      <c r="B1105" s="1"/>
    </row>
    <row r="1106" spans="2:2" x14ac:dyDescent="0.15">
      <c r="B1106" s="1"/>
    </row>
    <row r="1107" spans="2:2" x14ac:dyDescent="0.15">
      <c r="B1107" s="1"/>
    </row>
    <row r="1108" spans="2:2" x14ac:dyDescent="0.15">
      <c r="B1108" s="1"/>
    </row>
    <row r="1109" spans="2:2" x14ac:dyDescent="0.15">
      <c r="B1109" s="1"/>
    </row>
    <row r="1110" spans="2:2" x14ac:dyDescent="0.15">
      <c r="B1110" s="1"/>
    </row>
    <row r="1111" spans="2:2" x14ac:dyDescent="0.15">
      <c r="B1111" s="1"/>
    </row>
    <row r="1112" spans="2:2" x14ac:dyDescent="0.15">
      <c r="B1112" s="1"/>
    </row>
    <row r="1113" spans="2:2" x14ac:dyDescent="0.15">
      <c r="B1113" s="1"/>
    </row>
    <row r="1114" spans="2:2" x14ac:dyDescent="0.15">
      <c r="B1114" s="1"/>
    </row>
  </sheetData>
  <mergeCells count="7">
    <mergeCell ref="B25:AJ26"/>
    <mergeCell ref="B37:AJ38"/>
    <mergeCell ref="B4:AJ5"/>
    <mergeCell ref="B9:AJ10"/>
    <mergeCell ref="D15:AJ16"/>
    <mergeCell ref="B19:AK22"/>
    <mergeCell ref="B24:AK24"/>
  </mergeCells>
  <phoneticPr fontId="2"/>
  <printOptions horizontalCentered="1"/>
  <pageMargins left="0.59055118110236227" right="0.39370078740157483" top="0.78740157480314965" bottom="0.59055118110236227" header="0.43307086614173229" footer="0.51181102362204722"/>
  <pageSetup paperSize="9" scale="87" orientation="portrait" horizontalDpi="300" verticalDpi="300" r:id="rId1"/>
  <headerFooter alignWithMargins="0"/>
  <colBreaks count="1" manualBreakCount="1">
    <brk id="37" max="39" man="1"/>
  </colBreaks>
  <ignoredErrors>
    <ignoredError sqref="A14:AK4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tint="0.59999389629810485"/>
  </sheetPr>
  <dimension ref="A2:L75"/>
  <sheetViews>
    <sheetView view="pageBreakPreview" zoomScale="70" zoomScaleNormal="55" zoomScaleSheetLayoutView="70" workbookViewId="0">
      <selection activeCell="E36" sqref="E36"/>
    </sheetView>
  </sheetViews>
  <sheetFormatPr defaultRowHeight="13.5" x14ac:dyDescent="0.15"/>
  <cols>
    <col min="2" max="2" width="26.375" customWidth="1"/>
    <col min="3" max="3" width="5.375" customWidth="1"/>
    <col min="4" max="8" width="30.625" customWidth="1"/>
    <col min="9" max="9" width="35.75" customWidth="1"/>
    <col min="10" max="14" width="13.875" customWidth="1"/>
  </cols>
  <sheetData>
    <row r="2" spans="2:12" ht="24.75" customHeight="1" x14ac:dyDescent="0.15">
      <c r="B2" s="259" t="s">
        <v>254</v>
      </c>
      <c r="C2" s="11"/>
    </row>
    <row r="3" spans="2:12" ht="24.75" customHeight="1" x14ac:dyDescent="0.15">
      <c r="B3" s="239"/>
      <c r="C3" s="11"/>
    </row>
    <row r="4" spans="2:12" ht="24.75" customHeight="1" x14ac:dyDescent="0.15">
      <c r="B4" s="781" t="s">
        <v>311</v>
      </c>
      <c r="C4" s="781"/>
      <c r="D4" s="781"/>
      <c r="E4" s="781"/>
    </row>
    <row r="5" spans="2:12" ht="39" customHeight="1" x14ac:dyDescent="0.15">
      <c r="B5" s="781"/>
      <c r="C5" s="781"/>
      <c r="D5" s="781"/>
      <c r="E5" s="781"/>
    </row>
    <row r="6" spans="2:12" ht="24.75" customHeight="1" x14ac:dyDescent="0.15">
      <c r="B6" s="11" t="s">
        <v>312</v>
      </c>
      <c r="C6" s="11"/>
    </row>
    <row r="7" spans="2:12" ht="24.75" customHeight="1" x14ac:dyDescent="0.15">
      <c r="B7" s="239"/>
      <c r="C7" s="11"/>
    </row>
    <row r="8" spans="2:12" ht="24.75" customHeight="1" x14ac:dyDescent="0.15">
      <c r="B8" s="239"/>
      <c r="C8" s="11"/>
    </row>
    <row r="9" spans="2:12" ht="24.75" customHeight="1" x14ac:dyDescent="0.15">
      <c r="B9" s="239"/>
      <c r="C9" s="11"/>
    </row>
    <row r="10" spans="2:12" ht="24.75" customHeight="1" x14ac:dyDescent="0.15">
      <c r="B10" s="239"/>
      <c r="C10" s="11"/>
    </row>
    <row r="11" spans="2:12" ht="24.75" customHeight="1" x14ac:dyDescent="0.15">
      <c r="B11" s="239"/>
      <c r="C11" s="11"/>
    </row>
    <row r="12" spans="2:12" ht="24.75" customHeight="1" x14ac:dyDescent="0.15">
      <c r="B12" s="239"/>
      <c r="C12" s="11"/>
    </row>
    <row r="13" spans="2:12" ht="24.75" customHeight="1" x14ac:dyDescent="0.15">
      <c r="B13" s="239"/>
      <c r="C13" s="11"/>
    </row>
    <row r="14" spans="2:12" ht="24.75" customHeight="1" x14ac:dyDescent="0.15">
      <c r="B14" s="239"/>
      <c r="C14" s="11"/>
    </row>
    <row r="15" spans="2:12" ht="21" customHeight="1" x14ac:dyDescent="0.15"/>
    <row r="16" spans="2:12" ht="27.95" customHeight="1" x14ac:dyDescent="0.15">
      <c r="B16" s="782" t="s">
        <v>255</v>
      </c>
      <c r="C16" s="783"/>
      <c r="D16" s="240" t="s">
        <v>259</v>
      </c>
      <c r="E16" s="240" t="s">
        <v>260</v>
      </c>
      <c r="F16" s="240" t="s">
        <v>305</v>
      </c>
      <c r="G16" s="240" t="s">
        <v>277</v>
      </c>
      <c r="H16" s="240" t="s">
        <v>262</v>
      </c>
      <c r="J16" t="s">
        <v>257</v>
      </c>
      <c r="L16" t="s">
        <v>257</v>
      </c>
    </row>
    <row r="17" spans="1:12" ht="27.95" customHeight="1" x14ac:dyDescent="0.15">
      <c r="B17" s="782" t="s">
        <v>256</v>
      </c>
      <c r="C17" s="783"/>
      <c r="D17" s="240" t="s">
        <v>261</v>
      </c>
      <c r="E17" s="240" t="s">
        <v>261</v>
      </c>
      <c r="F17" s="240" t="s">
        <v>261</v>
      </c>
      <c r="G17" s="240" t="s">
        <v>261</v>
      </c>
      <c r="H17" s="240" t="s">
        <v>263</v>
      </c>
      <c r="J17" t="s">
        <v>257</v>
      </c>
      <c r="L17" t="s">
        <v>257</v>
      </c>
    </row>
    <row r="18" spans="1:12" ht="114.75" customHeight="1" x14ac:dyDescent="0.15">
      <c r="B18" s="775" t="s">
        <v>269</v>
      </c>
      <c r="C18" s="776"/>
      <c r="D18" s="237"/>
      <c r="E18" s="237"/>
      <c r="F18" s="237"/>
      <c r="G18" s="237"/>
      <c r="H18" s="237"/>
    </row>
    <row r="19" spans="1:12" ht="27.95" customHeight="1" x14ac:dyDescent="0.15">
      <c r="B19" s="775" t="s">
        <v>273</v>
      </c>
      <c r="C19" s="776"/>
      <c r="D19" s="241" t="s">
        <v>684</v>
      </c>
      <c r="E19" s="241" t="s">
        <v>685</v>
      </c>
      <c r="F19" s="241" t="s">
        <v>686</v>
      </c>
      <c r="G19" s="241" t="s">
        <v>687</v>
      </c>
      <c r="H19" s="241" t="s">
        <v>688</v>
      </c>
    </row>
    <row r="20" spans="1:12" ht="27.95" customHeight="1" x14ac:dyDescent="0.15">
      <c r="B20" s="775" t="s">
        <v>258</v>
      </c>
      <c r="C20" s="776"/>
      <c r="D20" s="491"/>
      <c r="E20" s="492">
        <v>0.5</v>
      </c>
      <c r="F20" s="491"/>
      <c r="G20" s="493">
        <v>0.5</v>
      </c>
      <c r="H20" s="491"/>
      <c r="J20" t="s">
        <v>257</v>
      </c>
      <c r="L20" t="s">
        <v>257</v>
      </c>
    </row>
    <row r="21" spans="1:12" ht="27.95" customHeight="1" x14ac:dyDescent="0.15">
      <c r="B21" s="775" t="s">
        <v>264</v>
      </c>
      <c r="C21" s="776"/>
      <c r="D21" s="491"/>
      <c r="E21" s="492">
        <v>0.5</v>
      </c>
      <c r="F21" s="491"/>
      <c r="G21" s="493">
        <v>0.5</v>
      </c>
      <c r="H21" s="244"/>
    </row>
    <row r="22" spans="1:12" ht="27.95" customHeight="1" x14ac:dyDescent="0.15">
      <c r="B22" s="775" t="s">
        <v>306</v>
      </c>
      <c r="C22" s="776"/>
      <c r="D22" s="244"/>
      <c r="E22" s="244"/>
      <c r="F22" s="491"/>
      <c r="G22" s="244"/>
      <c r="H22" s="244"/>
    </row>
    <row r="23" spans="1:12" ht="27.95" customHeight="1" x14ac:dyDescent="0.15">
      <c r="B23" s="772" t="s">
        <v>265</v>
      </c>
      <c r="C23" s="241" t="s">
        <v>266</v>
      </c>
      <c r="D23" s="243" t="str">
        <f>IF(D21&lt;0.2,"",IF(D21&lt;=1,0.475*D21+0.945,IF(D21&lt;=10,6.244*D21+2.853,"")))</f>
        <v/>
      </c>
      <c r="E23" s="243">
        <f>IF(E21&lt;=0,"",IF(E21&lt;=1,0.12*E21+0.985,IF(E21&lt;=10,-0.453*E21^2+8.289*E21+0.753,IF(E21&lt;=80,0.747*E21+21.355,""))))</f>
        <v>1.0449999999999999</v>
      </c>
      <c r="F23" s="243" t="str">
        <f>IF(F21&lt;=0,"",IF(F21&lt;=5,3.297*F22+(1.971*F21+4.663),""))</f>
        <v/>
      </c>
      <c r="G23" s="243">
        <v>3.093</v>
      </c>
      <c r="H23" s="243">
        <v>1.4E-2</v>
      </c>
    </row>
    <row r="24" spans="1:12" ht="27.95" customHeight="1" x14ac:dyDescent="0.15">
      <c r="B24" s="772"/>
      <c r="C24" s="241" t="s">
        <v>267</v>
      </c>
      <c r="D24" s="243" t="str">
        <f>IF(D21&lt;0.2,"",IF(D21&lt;=1,6.07*D21+1.01,IF(D21&lt;=10,0.93*D21^2+1.606*D21-0.773,"")))</f>
        <v/>
      </c>
      <c r="E24" s="243">
        <f>IF(E21&lt;=0,"",IF(E21&lt;=1,7.837*E21+0.82,IF(E21&lt;=10,1.458*E21^2+1.27*E21+0.362,IF(E21&lt;=80,1.263*E21^2+4.295*E21-7.649,""))))</f>
        <v>4.7385000000000002</v>
      </c>
      <c r="F24" s="243" t="str">
        <f>IF(F21&lt;=0,"",IF(F21&lt;=5,(1.401*F21+0.684)*F22+(1.214*F21-0.834),""))</f>
        <v/>
      </c>
      <c r="G24" s="243">
        <f>IF(G21&lt;=0,"",IF(G21&lt;=1.5,1.34*G21+0.677,""))</f>
        <v>1.347</v>
      </c>
      <c r="H24" s="243">
        <v>1.2869999999999999</v>
      </c>
    </row>
    <row r="25" spans="1:12" ht="27.95" customHeight="1" x14ac:dyDescent="0.15">
      <c r="B25" s="772"/>
      <c r="C25" s="241" t="s">
        <v>268</v>
      </c>
      <c r="D25" s="243" t="str">
        <f>IF(D21&lt;0.2,"",IF(D21&lt;=1,2.57*D21-0.188,""))</f>
        <v/>
      </c>
      <c r="E25" s="243">
        <f>IF(E21&lt;=0,"",IF(E21&lt;=1,2.858*E21-0.283,""))</f>
        <v>1.1460000000000001</v>
      </c>
      <c r="F25" s="244"/>
      <c r="G25" s="244"/>
      <c r="H25" s="244"/>
    </row>
    <row r="26" spans="1:12" ht="27.95" customHeight="1" x14ac:dyDescent="0.15">
      <c r="A26" s="780" t="s">
        <v>272</v>
      </c>
      <c r="B26" s="773" t="s">
        <v>294</v>
      </c>
      <c r="C26" s="774"/>
      <c r="D26" s="243" t="str">
        <f>IF(D21&lt;0.2,"",IF(D21&lt;=1,D23*D20^2+D24*D20+D25,IF(D21&lt;=10,D23*D20+D24,"")))</f>
        <v/>
      </c>
      <c r="E26" s="243">
        <f>IF(E21&lt;=0,"",IF(E21&lt;=1,E23*E20^2+E24*E20+E25,IF(E21&lt;=80,E23*E20+E24,"")))</f>
        <v>3.7765000000000004</v>
      </c>
      <c r="F26" s="243" t="str">
        <f>IF(F21&lt;=0,"",IF(F21&lt;=5,F23*F20+F24,""))</f>
        <v/>
      </c>
      <c r="G26" s="243">
        <f>IF(G21&lt;=0,"",IF(G21&lt;=1.5,G23*G20+G24,""))</f>
        <v>2.8935</v>
      </c>
      <c r="H26" s="243" t="str">
        <f>IF(H20&lt;=0,"",IF(H20&lt;=1.5,H23*H20+H24,""))</f>
        <v/>
      </c>
    </row>
    <row r="27" spans="1:12" ht="27.95" customHeight="1" x14ac:dyDescent="0.15">
      <c r="A27" s="780"/>
      <c r="B27" s="773" t="s">
        <v>689</v>
      </c>
      <c r="C27" s="774"/>
      <c r="D27" s="494"/>
      <c r="E27" s="254">
        <v>1.7260000000000001E-3</v>
      </c>
      <c r="F27" s="494"/>
      <c r="G27" s="254">
        <v>1.7260000000000001E-3</v>
      </c>
      <c r="H27" s="494"/>
    </row>
    <row r="28" spans="1:12" ht="27.95" customHeight="1" x14ac:dyDescent="0.15">
      <c r="A28" s="780"/>
      <c r="B28" s="773" t="s">
        <v>295</v>
      </c>
      <c r="C28" s="774"/>
      <c r="D28" s="494"/>
      <c r="E28" s="254">
        <v>2</v>
      </c>
      <c r="F28" s="494"/>
      <c r="G28" s="254">
        <v>1.5</v>
      </c>
      <c r="H28" s="494"/>
    </row>
    <row r="29" spans="1:12" ht="27.95" customHeight="1" x14ac:dyDescent="0.15">
      <c r="A29" s="780"/>
      <c r="B29" s="773" t="s">
        <v>270</v>
      </c>
      <c r="C29" s="774"/>
      <c r="D29" s="243">
        <v>0.9</v>
      </c>
      <c r="E29" s="243">
        <v>0.9</v>
      </c>
      <c r="F29" s="243">
        <v>0.9</v>
      </c>
      <c r="G29" s="243">
        <v>0.9</v>
      </c>
      <c r="H29" s="243">
        <v>0.9</v>
      </c>
    </row>
    <row r="30" spans="1:12" ht="27.95" customHeight="1" x14ac:dyDescent="0.15">
      <c r="A30" s="780"/>
      <c r="B30" s="773" t="s">
        <v>271</v>
      </c>
      <c r="C30" s="774"/>
      <c r="D30" s="243">
        <v>0.9</v>
      </c>
      <c r="E30" s="243">
        <v>0.9</v>
      </c>
      <c r="F30" s="243">
        <v>0.9</v>
      </c>
      <c r="G30" s="243">
        <v>0.9</v>
      </c>
      <c r="H30" s="243">
        <v>0.9</v>
      </c>
    </row>
    <row r="31" spans="1:12" ht="27.95" customHeight="1" x14ac:dyDescent="0.15">
      <c r="A31" s="473"/>
      <c r="B31" s="773" t="s">
        <v>690</v>
      </c>
      <c r="C31" s="774"/>
      <c r="D31" s="243">
        <v>1</v>
      </c>
      <c r="E31" s="243">
        <v>1</v>
      </c>
      <c r="F31" s="243">
        <v>1</v>
      </c>
      <c r="G31" s="243">
        <v>1</v>
      </c>
      <c r="H31" s="243">
        <v>1</v>
      </c>
    </row>
    <row r="32" spans="1:12" ht="27.95" customHeight="1" x14ac:dyDescent="0.15">
      <c r="B32" s="775" t="s">
        <v>276</v>
      </c>
      <c r="C32" s="776"/>
      <c r="D32" s="492"/>
      <c r="E32" s="492">
        <v>0.318</v>
      </c>
      <c r="F32" s="495"/>
      <c r="G32" s="254">
        <v>0.11600000000000001</v>
      </c>
      <c r="H32" s="244"/>
    </row>
    <row r="33" spans="1:9" ht="27.95" customHeight="1" x14ac:dyDescent="0.15">
      <c r="B33" s="775" t="s">
        <v>275</v>
      </c>
      <c r="C33" s="776"/>
      <c r="D33" s="492"/>
      <c r="E33" s="492">
        <v>0.3</v>
      </c>
      <c r="F33" s="495"/>
      <c r="G33" s="492">
        <v>0.1</v>
      </c>
      <c r="H33" s="244"/>
    </row>
    <row r="34" spans="1:9" ht="27.95" customHeight="1" x14ac:dyDescent="0.15">
      <c r="B34" s="775" t="s">
        <v>274</v>
      </c>
      <c r="C34" s="776"/>
      <c r="D34" s="492"/>
      <c r="E34" s="492">
        <v>0.45</v>
      </c>
      <c r="F34" s="495"/>
      <c r="G34" s="244"/>
      <c r="H34" s="244"/>
    </row>
    <row r="35" spans="1:9" ht="27.95" customHeight="1" x14ac:dyDescent="0.15">
      <c r="B35" s="775" t="s">
        <v>278</v>
      </c>
      <c r="C35" s="776"/>
      <c r="D35" s="244"/>
      <c r="E35" s="244"/>
      <c r="F35" s="244"/>
      <c r="G35" s="254">
        <v>2</v>
      </c>
      <c r="H35" s="244"/>
    </row>
    <row r="36" spans="1:9" ht="27.95" customHeight="1" x14ac:dyDescent="0.15">
      <c r="A36" s="777" t="s">
        <v>502</v>
      </c>
      <c r="B36" s="778" t="s">
        <v>691</v>
      </c>
      <c r="C36" s="779"/>
      <c r="D36" s="243">
        <f>((D21/2)^2*PI()*D20-(D32/2)^2*PI()*D34)</f>
        <v>0</v>
      </c>
      <c r="E36" s="496">
        <f>(E21^2*E20-(E32/2)^2*PI()*E34)</f>
        <v>8.9259828256068402E-2</v>
      </c>
      <c r="F36" s="243">
        <f>(F21*F22*F20-(F32/2)^2*PI()*F34)</f>
        <v>0</v>
      </c>
      <c r="G36" s="496">
        <f>(G20*G21-((G32/2)^2*PI())*G35)</f>
        <v>0.22886336462664786</v>
      </c>
      <c r="H36" s="243">
        <f>H20</f>
        <v>0</v>
      </c>
    </row>
    <row r="37" spans="1:9" ht="52.5" customHeight="1" x14ac:dyDescent="0.15">
      <c r="A37" s="777"/>
      <c r="B37" s="778" t="s">
        <v>692</v>
      </c>
      <c r="C37" s="779"/>
      <c r="D37" s="242"/>
      <c r="E37" s="254">
        <v>35</v>
      </c>
      <c r="F37" s="242"/>
      <c r="G37" s="254">
        <v>35</v>
      </c>
      <c r="H37" s="242"/>
      <c r="I37" s="253" t="s">
        <v>510</v>
      </c>
    </row>
    <row r="38" spans="1:9" ht="54" customHeight="1" x14ac:dyDescent="0.15">
      <c r="A38" s="777"/>
      <c r="B38" s="768" t="s">
        <v>693</v>
      </c>
      <c r="C38" s="779"/>
      <c r="D38" s="243">
        <f>(D33/2)^2*PI()*D34</f>
        <v>0</v>
      </c>
      <c r="E38" s="496">
        <f>(E33/2)^2*PI()*E34</f>
        <v>3.1808625617596654E-2</v>
      </c>
      <c r="F38" s="243">
        <f>(F33/2)^2*PI()*F34</f>
        <v>0</v>
      </c>
      <c r="G38" s="496">
        <f>(G33/2)^2*PI()*G35</f>
        <v>1.5707963267948967E-2</v>
      </c>
      <c r="H38" s="244"/>
      <c r="I38" s="767" t="s">
        <v>694</v>
      </c>
    </row>
    <row r="39" spans="1:9" ht="49.5" customHeight="1" x14ac:dyDescent="0.15">
      <c r="A39" s="777"/>
      <c r="B39" s="768" t="s">
        <v>695</v>
      </c>
      <c r="C39" s="769"/>
      <c r="D39" s="243">
        <v>100</v>
      </c>
      <c r="E39" s="243">
        <v>100</v>
      </c>
      <c r="F39" s="243">
        <v>100</v>
      </c>
      <c r="G39" s="243">
        <v>100</v>
      </c>
      <c r="H39" s="244"/>
      <c r="I39" s="767"/>
    </row>
    <row r="40" spans="1:9" ht="21" customHeight="1" x14ac:dyDescent="0.15">
      <c r="A40" s="238"/>
    </row>
    <row r="41" spans="1:9" ht="21" customHeight="1" x14ac:dyDescent="0.15">
      <c r="A41" s="238"/>
      <c r="F41" s="245" t="s">
        <v>289</v>
      </c>
      <c r="G41" s="245"/>
      <c r="H41" s="245"/>
    </row>
    <row r="42" spans="1:9" ht="27.95" customHeight="1" x14ac:dyDescent="0.15">
      <c r="A42" s="238"/>
      <c r="F42" s="240" t="s">
        <v>279</v>
      </c>
      <c r="G42" s="240" t="s">
        <v>280</v>
      </c>
      <c r="H42" s="240" t="s">
        <v>281</v>
      </c>
    </row>
    <row r="43" spans="1:9" ht="27.95" customHeight="1" x14ac:dyDescent="0.15">
      <c r="A43" s="238"/>
      <c r="F43" s="241" t="s">
        <v>282</v>
      </c>
      <c r="G43" s="246">
        <v>0.35</v>
      </c>
      <c r="H43" s="241" t="s">
        <v>296</v>
      </c>
    </row>
    <row r="44" spans="1:9" ht="27.95" customHeight="1" x14ac:dyDescent="0.15">
      <c r="A44" s="238"/>
      <c r="F44" s="241" t="s">
        <v>283</v>
      </c>
      <c r="G44" s="246">
        <v>0.12</v>
      </c>
      <c r="H44" s="241" t="s">
        <v>297</v>
      </c>
    </row>
    <row r="45" spans="1:9" ht="27.95" customHeight="1" x14ac:dyDescent="0.15">
      <c r="A45" s="238"/>
      <c r="F45" s="241" t="s">
        <v>284</v>
      </c>
      <c r="G45" s="246">
        <v>0.09</v>
      </c>
      <c r="H45" s="241" t="s">
        <v>298</v>
      </c>
    </row>
    <row r="46" spans="1:9" ht="27.95" customHeight="1" x14ac:dyDescent="0.15">
      <c r="F46" s="241" t="s">
        <v>285</v>
      </c>
      <c r="G46" s="770">
        <v>0.15</v>
      </c>
      <c r="H46" s="772" t="s">
        <v>299</v>
      </c>
    </row>
    <row r="47" spans="1:9" ht="27.95" customHeight="1" x14ac:dyDescent="0.15">
      <c r="F47" s="241" t="s">
        <v>286</v>
      </c>
      <c r="G47" s="771"/>
      <c r="H47" s="772"/>
    </row>
    <row r="48" spans="1:9" ht="27.95" customHeight="1" x14ac:dyDescent="0.15">
      <c r="F48" s="241" t="s">
        <v>287</v>
      </c>
      <c r="G48" s="246">
        <v>0.2</v>
      </c>
      <c r="H48" s="241" t="s">
        <v>300</v>
      </c>
    </row>
    <row r="49" spans="6:8" ht="75" customHeight="1" x14ac:dyDescent="0.15">
      <c r="F49" s="241" t="s">
        <v>288</v>
      </c>
      <c r="G49" s="248" t="s">
        <v>302</v>
      </c>
      <c r="H49" s="247" t="s">
        <v>301</v>
      </c>
    </row>
    <row r="50" spans="6:8" ht="21" customHeight="1" x14ac:dyDescent="0.15">
      <c r="F50" s="245" t="s">
        <v>290</v>
      </c>
      <c r="G50" s="245"/>
      <c r="H50" s="245"/>
    </row>
    <row r="51" spans="6:8" ht="21" customHeight="1" x14ac:dyDescent="0.15">
      <c r="F51" s="245" t="s">
        <v>291</v>
      </c>
      <c r="G51" s="245"/>
      <c r="H51" s="245"/>
    </row>
    <row r="52" spans="6:8" ht="21" customHeight="1" x14ac:dyDescent="0.15">
      <c r="F52" s="245" t="s">
        <v>292</v>
      </c>
      <c r="G52" s="245"/>
      <c r="H52" s="245"/>
    </row>
    <row r="53" spans="6:8" ht="21" customHeight="1" x14ac:dyDescent="0.15">
      <c r="F53" s="245" t="s">
        <v>293</v>
      </c>
      <c r="G53" s="245"/>
      <c r="H53" s="245"/>
    </row>
    <row r="54" spans="6:8" ht="21" customHeight="1" x14ac:dyDescent="0.15"/>
    <row r="55" spans="6:8" ht="21" customHeight="1" x14ac:dyDescent="0.15"/>
    <row r="56" spans="6:8" ht="21" customHeight="1" x14ac:dyDescent="0.15"/>
    <row r="57" spans="6:8" ht="21" customHeight="1" x14ac:dyDescent="0.15"/>
    <row r="58" spans="6:8" ht="21" customHeight="1" x14ac:dyDescent="0.15"/>
    <row r="59" spans="6:8" ht="21" customHeight="1" x14ac:dyDescent="0.15"/>
    <row r="60" spans="6:8" ht="21" customHeight="1" x14ac:dyDescent="0.15"/>
    <row r="61" spans="6:8" ht="21" customHeight="1" x14ac:dyDescent="0.15"/>
    <row r="62" spans="6:8" ht="21" customHeight="1" x14ac:dyDescent="0.15"/>
    <row r="63" spans="6:8" ht="21" customHeight="1" x14ac:dyDescent="0.15"/>
    <row r="64" spans="6:8"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sheetData>
  <sheetProtection algorithmName="SHA-512" hashValue="whwt+L+I9p+yZm51luAgpJa2gNGqgWGq3DeFZzLNWrPNTqbVPLl9+hsLb9lt++Rv+NbJlVFbWabQE5bz4W+ZUw==" saltValue="oVH4eQUsYwz4QxmywL7LPw==" spinCount="100000" sheet="1" objects="1" scenarios="1"/>
  <mergeCells count="28">
    <mergeCell ref="B20:C20"/>
    <mergeCell ref="B4:E5"/>
    <mergeCell ref="B16:C16"/>
    <mergeCell ref="B17:C17"/>
    <mergeCell ref="B18:C18"/>
    <mergeCell ref="B19:C19"/>
    <mergeCell ref="A36:A39"/>
    <mergeCell ref="B36:C36"/>
    <mergeCell ref="B37:C37"/>
    <mergeCell ref="B38:C38"/>
    <mergeCell ref="B21:C21"/>
    <mergeCell ref="B22:C22"/>
    <mergeCell ref="B23:B25"/>
    <mergeCell ref="A26:A30"/>
    <mergeCell ref="B26:C26"/>
    <mergeCell ref="B27:C27"/>
    <mergeCell ref="B28:C28"/>
    <mergeCell ref="B29:C29"/>
    <mergeCell ref="B30:C30"/>
    <mergeCell ref="I38:I39"/>
    <mergeCell ref="B39:C39"/>
    <mergeCell ref="G46:G47"/>
    <mergeCell ref="H46:H47"/>
    <mergeCell ref="B31:C31"/>
    <mergeCell ref="B32:C32"/>
    <mergeCell ref="B33:C33"/>
    <mergeCell ref="B34:C34"/>
    <mergeCell ref="B35:C35"/>
  </mergeCells>
  <phoneticPr fontId="2"/>
  <printOptions horizontalCentered="1"/>
  <pageMargins left="0.70866141732283472" right="0.70866141732283472" top="0.74803149606299213" bottom="0.74803149606299213" header="0.31496062992125984" footer="0.31496062992125984"/>
  <pageSetup paperSize="9" scale="37" orientation="portrait" r:id="rId1"/>
  <colBreaks count="1" manualBreakCount="1">
    <brk id="9" max="41"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50"/>
  </sheetPr>
  <dimension ref="A1:R99"/>
  <sheetViews>
    <sheetView view="pageBreakPreview" topLeftCell="A58" zoomScaleNormal="85" zoomScaleSheetLayoutView="100" workbookViewId="0">
      <selection activeCell="B14" sqref="B14:AD15"/>
    </sheetView>
  </sheetViews>
  <sheetFormatPr defaultColWidth="9" defaultRowHeight="13.5" x14ac:dyDescent="0.15"/>
  <cols>
    <col min="1" max="1" width="4.875" style="150" customWidth="1"/>
    <col min="2" max="2" width="13.125" style="150" customWidth="1"/>
    <col min="3" max="3" width="17.25" style="150" customWidth="1"/>
    <col min="4" max="4" width="16.25" style="150" customWidth="1"/>
    <col min="5" max="5" width="15.625" style="150" customWidth="1"/>
    <col min="6" max="6" width="3.75" style="150" customWidth="1"/>
    <col min="7" max="7" width="15.5" style="150" customWidth="1"/>
    <col min="8" max="8" width="12.625" style="150" customWidth="1"/>
    <col min="9" max="9" width="16.5" style="150" customWidth="1"/>
    <col min="10" max="13" width="9.125" style="150" bestFit="1" customWidth="1"/>
    <col min="14" max="14" width="3.125" style="150" customWidth="1"/>
    <col min="15" max="15" width="15.25" style="150" customWidth="1"/>
    <col min="16" max="18" width="9.125" style="150" customWidth="1"/>
    <col min="19" max="19" width="4" style="150" customWidth="1"/>
    <col min="20" max="16384" width="9" style="150"/>
  </cols>
  <sheetData>
    <row r="1" spans="1:18" ht="34.5" customHeight="1" x14ac:dyDescent="0.2">
      <c r="B1" s="210" t="s">
        <v>566</v>
      </c>
      <c r="R1" s="260" t="s">
        <v>193</v>
      </c>
    </row>
    <row r="2" spans="1:18" ht="13.5" customHeight="1" x14ac:dyDescent="0.15"/>
    <row r="3" spans="1:18" s="148" customFormat="1" ht="17.25" x14ac:dyDescent="0.2">
      <c r="A3" s="147" t="s">
        <v>153</v>
      </c>
    </row>
    <row r="4" spans="1:18" ht="17.25" x14ac:dyDescent="0.2">
      <c r="A4" s="149"/>
    </row>
    <row r="5" spans="1:18" ht="14.25" x14ac:dyDescent="0.15">
      <c r="A5" s="151"/>
      <c r="B5" s="229" t="s">
        <v>144</v>
      </c>
      <c r="G5" s="230" t="s">
        <v>154</v>
      </c>
      <c r="H5" s="230"/>
      <c r="I5" s="164"/>
      <c r="J5" s="164"/>
      <c r="K5" s="164"/>
      <c r="L5" s="164"/>
      <c r="M5" s="164"/>
      <c r="N5" s="164"/>
      <c r="O5" s="230" t="s">
        <v>183</v>
      </c>
      <c r="P5" s="230"/>
      <c r="Q5" s="164"/>
      <c r="R5" s="164"/>
    </row>
    <row r="6" spans="1:18" ht="14.25" customHeight="1" thickBot="1" x14ac:dyDescent="0.2">
      <c r="B6" s="150" t="s">
        <v>145</v>
      </c>
      <c r="G6" s="164" t="s">
        <v>155</v>
      </c>
      <c r="H6" s="205">
        <v>3.0033572850000005E-3</v>
      </c>
      <c r="I6" s="164" t="s">
        <v>165</v>
      </c>
      <c r="J6" s="164"/>
      <c r="K6" s="164"/>
      <c r="L6" s="164"/>
      <c r="M6" s="164"/>
      <c r="N6" s="164"/>
      <c r="O6" s="164" t="s">
        <v>184</v>
      </c>
      <c r="P6" s="164"/>
      <c r="Q6" s="206">
        <v>18.5114257397539</v>
      </c>
      <c r="R6" s="164" t="s">
        <v>186</v>
      </c>
    </row>
    <row r="7" spans="1:18" ht="30" customHeight="1" thickBot="1" x14ac:dyDescent="0.2">
      <c r="B7" s="809"/>
      <c r="C7" s="810"/>
      <c r="D7" s="152" t="s">
        <v>146</v>
      </c>
      <c r="E7" s="165" t="s">
        <v>147</v>
      </c>
      <c r="G7" s="164"/>
      <c r="H7" s="164"/>
      <c r="I7" s="164"/>
      <c r="J7" s="164"/>
      <c r="K7" s="164"/>
      <c r="L7" s="164"/>
      <c r="M7" s="164"/>
      <c r="N7" s="164"/>
      <c r="O7" s="164"/>
      <c r="P7" s="164"/>
      <c r="Q7" s="164"/>
      <c r="R7" s="164"/>
    </row>
    <row r="8" spans="1:18" ht="15" customHeight="1" x14ac:dyDescent="0.15">
      <c r="B8" s="811" t="s">
        <v>5</v>
      </c>
      <c r="C8" s="153" t="s">
        <v>6</v>
      </c>
      <c r="D8" s="255" t="s">
        <v>308</v>
      </c>
      <c r="E8" s="154"/>
      <c r="G8" s="794" t="s">
        <v>156</v>
      </c>
      <c r="H8" s="797" t="s">
        <v>192</v>
      </c>
      <c r="I8" s="798"/>
      <c r="J8" s="799" t="s">
        <v>168</v>
      </c>
      <c r="K8" s="791" t="s">
        <v>172</v>
      </c>
      <c r="L8" s="792"/>
      <c r="M8" s="793"/>
      <c r="N8" s="164"/>
      <c r="O8" s="801" t="s">
        <v>505</v>
      </c>
      <c r="P8" s="355" t="s">
        <v>500</v>
      </c>
      <c r="Q8" s="805" t="s">
        <v>499</v>
      </c>
      <c r="R8" s="806"/>
    </row>
    <row r="9" spans="1:18" ht="12.75" customHeight="1" x14ac:dyDescent="0.15">
      <c r="B9" s="811"/>
      <c r="C9" s="153" t="s">
        <v>148</v>
      </c>
      <c r="D9" s="255">
        <v>5.5E-2</v>
      </c>
      <c r="E9" s="154"/>
      <c r="G9" s="795"/>
      <c r="H9" s="787" t="s">
        <v>160</v>
      </c>
      <c r="I9" s="789" t="s">
        <v>166</v>
      </c>
      <c r="J9" s="800"/>
      <c r="K9" s="171" t="s">
        <v>173</v>
      </c>
      <c r="L9" s="171" t="s">
        <v>177</v>
      </c>
      <c r="M9" s="172" t="s">
        <v>180</v>
      </c>
      <c r="N9" s="164"/>
      <c r="O9" s="795"/>
      <c r="P9" s="808" t="s">
        <v>497</v>
      </c>
      <c r="Q9" s="808" t="s">
        <v>497</v>
      </c>
      <c r="R9" s="807" t="s">
        <v>498</v>
      </c>
    </row>
    <row r="10" spans="1:18" ht="12.75" customHeight="1" x14ac:dyDescent="0.15">
      <c r="B10" s="811"/>
      <c r="C10" s="153" t="s">
        <v>16</v>
      </c>
      <c r="D10" s="255" t="s">
        <v>309</v>
      </c>
      <c r="E10" s="154"/>
      <c r="G10" s="796"/>
      <c r="H10" s="788"/>
      <c r="I10" s="790"/>
      <c r="J10" s="790"/>
      <c r="K10" s="173" t="s">
        <v>174</v>
      </c>
      <c r="L10" s="173" t="s">
        <v>178</v>
      </c>
      <c r="M10" s="174" t="s">
        <v>181</v>
      </c>
      <c r="N10" s="164"/>
      <c r="O10" s="796"/>
      <c r="P10" s="804"/>
      <c r="Q10" s="804"/>
      <c r="R10" s="786"/>
    </row>
    <row r="11" spans="1:18" ht="15" customHeight="1" x14ac:dyDescent="0.15">
      <c r="B11" s="811"/>
      <c r="C11" s="153" t="s">
        <v>149</v>
      </c>
      <c r="D11" s="255" t="s">
        <v>309</v>
      </c>
      <c r="E11" s="154"/>
      <c r="G11" s="175">
        <v>1</v>
      </c>
      <c r="H11" s="198">
        <v>7.4885000000000002</v>
      </c>
      <c r="I11" s="199">
        <v>3.5999999999999997E-2</v>
      </c>
      <c r="J11" s="200">
        <v>12</v>
      </c>
      <c r="K11" s="199">
        <v>0.9</v>
      </c>
      <c r="L11" s="199">
        <v>0.9</v>
      </c>
      <c r="M11" s="178">
        <v>1</v>
      </c>
      <c r="N11" s="164"/>
      <c r="O11" s="179">
        <v>1</v>
      </c>
      <c r="P11" s="201">
        <v>4.2411500823462206E-2</v>
      </c>
      <c r="Q11" s="201">
        <v>0.37422143767475785</v>
      </c>
      <c r="R11" s="202">
        <v>35</v>
      </c>
    </row>
    <row r="12" spans="1:18" ht="15" customHeight="1" thickBot="1" x14ac:dyDescent="0.2">
      <c r="B12" s="812" t="s">
        <v>150</v>
      </c>
      <c r="C12" s="813"/>
      <c r="D12" s="256">
        <v>0</v>
      </c>
      <c r="E12" s="155"/>
      <c r="G12" s="181">
        <v>2</v>
      </c>
      <c r="H12" s="182"/>
      <c r="I12" s="183"/>
      <c r="J12" s="184"/>
      <c r="K12" s="183">
        <v>1</v>
      </c>
      <c r="L12" s="183">
        <v>1</v>
      </c>
      <c r="M12" s="185">
        <v>1</v>
      </c>
      <c r="N12" s="164"/>
      <c r="O12" s="186">
        <v>2</v>
      </c>
      <c r="P12" s="187"/>
      <c r="Q12" s="187"/>
      <c r="R12" s="185"/>
    </row>
    <row r="13" spans="1:18" ht="15" customHeight="1" x14ac:dyDescent="0.15">
      <c r="E13" s="156"/>
      <c r="G13" s="181">
        <v>3</v>
      </c>
      <c r="H13" s="182"/>
      <c r="I13" s="183"/>
      <c r="J13" s="184"/>
      <c r="K13" s="183">
        <v>1</v>
      </c>
      <c r="L13" s="183">
        <v>1</v>
      </c>
      <c r="M13" s="185">
        <v>1</v>
      </c>
      <c r="N13" s="164"/>
      <c r="O13" s="186">
        <v>3</v>
      </c>
      <c r="P13" s="187"/>
      <c r="Q13" s="187"/>
      <c r="R13" s="185"/>
    </row>
    <row r="14" spans="1:18" ht="15" customHeight="1" thickBot="1" x14ac:dyDescent="0.2">
      <c r="B14" s="223" t="s">
        <v>203</v>
      </c>
      <c r="D14" s="223" t="s">
        <v>202</v>
      </c>
      <c r="G14" s="181">
        <v>4</v>
      </c>
      <c r="H14" s="182"/>
      <c r="I14" s="183"/>
      <c r="J14" s="184"/>
      <c r="K14" s="183">
        <v>1</v>
      </c>
      <c r="L14" s="183">
        <v>1</v>
      </c>
      <c r="M14" s="185">
        <v>1</v>
      </c>
      <c r="N14" s="164"/>
      <c r="O14" s="186">
        <v>4</v>
      </c>
      <c r="P14" s="187"/>
      <c r="Q14" s="187"/>
      <c r="R14" s="185"/>
    </row>
    <row r="15" spans="1:18" ht="15" customHeight="1" x14ac:dyDescent="0.15">
      <c r="B15" s="157" t="s">
        <v>151</v>
      </c>
      <c r="C15" s="158" t="s">
        <v>152</v>
      </c>
      <c r="D15" s="221" t="s">
        <v>151</v>
      </c>
      <c r="E15" s="222" t="s">
        <v>201</v>
      </c>
      <c r="G15" s="181">
        <v>5</v>
      </c>
      <c r="H15" s="182"/>
      <c r="I15" s="183"/>
      <c r="J15" s="184"/>
      <c r="K15" s="183">
        <v>1</v>
      </c>
      <c r="L15" s="183">
        <v>1</v>
      </c>
      <c r="M15" s="185">
        <v>1</v>
      </c>
      <c r="N15" s="164"/>
      <c r="O15" s="186">
        <v>5</v>
      </c>
      <c r="P15" s="187"/>
      <c r="Q15" s="187"/>
      <c r="R15" s="185"/>
    </row>
    <row r="16" spans="1:18" ht="15" customHeight="1" x14ac:dyDescent="0.15">
      <c r="B16" s="257">
        <v>0</v>
      </c>
      <c r="C16" s="258">
        <v>0</v>
      </c>
      <c r="D16" s="207"/>
      <c r="E16" s="208"/>
      <c r="G16" s="181">
        <v>6</v>
      </c>
      <c r="H16" s="182"/>
      <c r="I16" s="183"/>
      <c r="J16" s="184"/>
      <c r="K16" s="183">
        <v>1</v>
      </c>
      <c r="L16" s="183">
        <v>1</v>
      </c>
      <c r="M16" s="185">
        <v>1</v>
      </c>
      <c r="N16" s="164"/>
      <c r="O16" s="186">
        <v>6</v>
      </c>
      <c r="P16" s="187"/>
      <c r="Q16" s="187"/>
      <c r="R16" s="185"/>
    </row>
    <row r="17" spans="2:18" ht="15" customHeight="1" x14ac:dyDescent="0.15">
      <c r="B17" s="257">
        <v>4</v>
      </c>
      <c r="C17" s="258">
        <v>100</v>
      </c>
      <c r="D17" s="159"/>
      <c r="E17" s="160"/>
      <c r="G17" s="181">
        <v>7</v>
      </c>
      <c r="H17" s="182"/>
      <c r="I17" s="183"/>
      <c r="J17" s="184"/>
      <c r="K17" s="183">
        <v>1</v>
      </c>
      <c r="L17" s="183">
        <v>1</v>
      </c>
      <c r="M17" s="185">
        <v>1</v>
      </c>
      <c r="N17" s="164"/>
      <c r="O17" s="186">
        <v>7</v>
      </c>
      <c r="P17" s="187"/>
      <c r="Q17" s="187"/>
      <c r="R17" s="185"/>
    </row>
    <row r="18" spans="2:18" ht="15" customHeight="1" x14ac:dyDescent="0.15">
      <c r="B18" s="159"/>
      <c r="C18" s="160"/>
      <c r="D18" s="159"/>
      <c r="E18" s="160"/>
      <c r="G18" s="181">
        <v>8</v>
      </c>
      <c r="H18" s="182"/>
      <c r="I18" s="183"/>
      <c r="J18" s="184"/>
      <c r="K18" s="183">
        <v>1</v>
      </c>
      <c r="L18" s="183">
        <v>1</v>
      </c>
      <c r="M18" s="185">
        <v>1</v>
      </c>
      <c r="N18" s="164"/>
      <c r="O18" s="186">
        <v>8</v>
      </c>
      <c r="P18" s="187"/>
      <c r="Q18" s="187"/>
      <c r="R18" s="185"/>
    </row>
    <row r="19" spans="2:18" ht="15" customHeight="1" x14ac:dyDescent="0.15">
      <c r="B19" s="159"/>
      <c r="C19" s="160"/>
      <c r="D19" s="159"/>
      <c r="E19" s="160"/>
      <c r="G19" s="181">
        <v>9</v>
      </c>
      <c r="H19" s="182"/>
      <c r="I19" s="183"/>
      <c r="J19" s="184"/>
      <c r="K19" s="183">
        <v>1</v>
      </c>
      <c r="L19" s="183">
        <v>1</v>
      </c>
      <c r="M19" s="185">
        <v>1</v>
      </c>
      <c r="N19" s="164"/>
      <c r="O19" s="186">
        <v>9</v>
      </c>
      <c r="P19" s="187"/>
      <c r="Q19" s="187"/>
      <c r="R19" s="185"/>
    </row>
    <row r="20" spans="2:18" ht="15" customHeight="1" thickBot="1" x14ac:dyDescent="0.2">
      <c r="B20" s="159"/>
      <c r="C20" s="160"/>
      <c r="D20" s="159"/>
      <c r="E20" s="160"/>
      <c r="G20" s="188">
        <v>10</v>
      </c>
      <c r="H20" s="189"/>
      <c r="I20" s="190"/>
      <c r="J20" s="191"/>
      <c r="K20" s="190">
        <v>1</v>
      </c>
      <c r="L20" s="190">
        <v>1</v>
      </c>
      <c r="M20" s="192">
        <v>1</v>
      </c>
      <c r="N20" s="164"/>
      <c r="O20" s="193">
        <v>10</v>
      </c>
      <c r="P20" s="194"/>
      <c r="Q20" s="194"/>
      <c r="R20" s="192"/>
    </row>
    <row r="21" spans="2:18" ht="15" customHeight="1" thickBot="1" x14ac:dyDescent="0.2">
      <c r="B21" s="159"/>
      <c r="C21" s="160"/>
      <c r="D21" s="159"/>
      <c r="E21" s="160"/>
      <c r="G21" s="164"/>
      <c r="H21" s="164"/>
      <c r="I21" s="164"/>
      <c r="J21" s="164"/>
      <c r="K21" s="164"/>
      <c r="L21" s="164"/>
      <c r="M21" s="164"/>
      <c r="N21" s="164"/>
      <c r="O21" s="164"/>
      <c r="P21" s="164"/>
      <c r="Q21" s="164"/>
      <c r="R21" s="164"/>
    </row>
    <row r="22" spans="2:18" ht="15" customHeight="1" x14ac:dyDescent="0.15">
      <c r="B22" s="159"/>
      <c r="C22" s="160"/>
      <c r="D22" s="159"/>
      <c r="E22" s="160"/>
      <c r="G22" s="794" t="s">
        <v>157</v>
      </c>
      <c r="H22" s="797" t="s">
        <v>161</v>
      </c>
      <c r="I22" s="798"/>
      <c r="J22" s="799" t="s">
        <v>169</v>
      </c>
      <c r="K22" s="791" t="s">
        <v>175</v>
      </c>
      <c r="L22" s="792"/>
      <c r="M22" s="793"/>
      <c r="N22" s="164"/>
      <c r="O22" s="801" t="s">
        <v>506</v>
      </c>
      <c r="P22" s="355" t="s">
        <v>501</v>
      </c>
      <c r="Q22" s="805" t="s">
        <v>499</v>
      </c>
      <c r="R22" s="806"/>
    </row>
    <row r="23" spans="2:18" ht="15" customHeight="1" x14ac:dyDescent="0.15">
      <c r="B23" s="159"/>
      <c r="C23" s="160"/>
      <c r="D23" s="159"/>
      <c r="E23" s="160"/>
      <c r="G23" s="795"/>
      <c r="H23" s="787" t="s">
        <v>162</v>
      </c>
      <c r="I23" s="789" t="s">
        <v>167</v>
      </c>
      <c r="J23" s="800"/>
      <c r="K23" s="171" t="s">
        <v>173</v>
      </c>
      <c r="L23" s="171" t="s">
        <v>177</v>
      </c>
      <c r="M23" s="172" t="s">
        <v>180</v>
      </c>
      <c r="N23" s="164"/>
      <c r="O23" s="795"/>
      <c r="P23" s="808" t="s">
        <v>497</v>
      </c>
      <c r="Q23" s="808" t="s">
        <v>497</v>
      </c>
      <c r="R23" s="807" t="s">
        <v>498</v>
      </c>
    </row>
    <row r="24" spans="2:18" ht="15" customHeight="1" x14ac:dyDescent="0.15">
      <c r="B24" s="159"/>
      <c r="C24" s="160"/>
      <c r="D24" s="159"/>
      <c r="E24" s="160"/>
      <c r="G24" s="796"/>
      <c r="H24" s="788"/>
      <c r="I24" s="790"/>
      <c r="J24" s="790"/>
      <c r="K24" s="173" t="s">
        <v>176</v>
      </c>
      <c r="L24" s="173" t="s">
        <v>179</v>
      </c>
      <c r="M24" s="174" t="s">
        <v>182</v>
      </c>
      <c r="N24" s="164"/>
      <c r="O24" s="796"/>
      <c r="P24" s="804"/>
      <c r="Q24" s="804"/>
      <c r="R24" s="786"/>
    </row>
    <row r="25" spans="2:18" ht="15" customHeight="1" x14ac:dyDescent="0.15">
      <c r="B25" s="159"/>
      <c r="C25" s="160"/>
      <c r="D25" s="159"/>
      <c r="E25" s="160"/>
      <c r="G25" s="195">
        <v>1</v>
      </c>
      <c r="H25" s="198">
        <v>4.0017500000000004</v>
      </c>
      <c r="I25" s="199">
        <v>3.5999999999999997E-2</v>
      </c>
      <c r="J25" s="200">
        <v>70.2</v>
      </c>
      <c r="K25" s="199">
        <v>0.9</v>
      </c>
      <c r="L25" s="199">
        <v>0.9</v>
      </c>
      <c r="M25" s="178">
        <v>1</v>
      </c>
      <c r="N25" s="164"/>
      <c r="O25" s="179">
        <v>1</v>
      </c>
      <c r="P25" s="201">
        <v>6.2831853071795868E-2</v>
      </c>
      <c r="Q25" s="201">
        <v>0.48921292657705723</v>
      </c>
      <c r="R25" s="202">
        <v>35</v>
      </c>
    </row>
    <row r="26" spans="2:18" ht="15" customHeight="1" x14ac:dyDescent="0.15">
      <c r="B26" s="159"/>
      <c r="C26" s="160"/>
      <c r="D26" s="159"/>
      <c r="E26" s="160"/>
      <c r="G26" s="181">
        <v>2</v>
      </c>
      <c r="H26" s="182"/>
      <c r="I26" s="183"/>
      <c r="J26" s="184"/>
      <c r="K26" s="183">
        <v>1</v>
      </c>
      <c r="L26" s="183">
        <v>1</v>
      </c>
      <c r="M26" s="185">
        <v>1</v>
      </c>
      <c r="N26" s="164"/>
      <c r="O26" s="186">
        <v>2</v>
      </c>
      <c r="P26" s="187"/>
      <c r="Q26" s="187"/>
      <c r="R26" s="185"/>
    </row>
    <row r="27" spans="2:18" ht="15" customHeight="1" x14ac:dyDescent="0.15">
      <c r="B27" s="159"/>
      <c r="C27" s="160"/>
      <c r="D27" s="159"/>
      <c r="E27" s="160"/>
      <c r="G27" s="181">
        <v>3</v>
      </c>
      <c r="H27" s="182"/>
      <c r="I27" s="183"/>
      <c r="J27" s="184"/>
      <c r="K27" s="183">
        <v>1</v>
      </c>
      <c r="L27" s="183">
        <v>1</v>
      </c>
      <c r="M27" s="185">
        <v>1</v>
      </c>
      <c r="N27" s="164"/>
      <c r="O27" s="186">
        <v>3</v>
      </c>
      <c r="P27" s="187"/>
      <c r="Q27" s="187"/>
      <c r="R27" s="185"/>
    </row>
    <row r="28" spans="2:18" ht="15" customHeight="1" x14ac:dyDescent="0.15">
      <c r="B28" s="159"/>
      <c r="C28" s="160"/>
      <c r="D28" s="159"/>
      <c r="E28" s="160"/>
      <c r="G28" s="181">
        <v>4</v>
      </c>
      <c r="H28" s="182"/>
      <c r="I28" s="183"/>
      <c r="J28" s="184"/>
      <c r="K28" s="183">
        <v>1</v>
      </c>
      <c r="L28" s="183">
        <v>1</v>
      </c>
      <c r="M28" s="185">
        <v>1</v>
      </c>
      <c r="N28" s="164"/>
      <c r="O28" s="186">
        <v>4</v>
      </c>
      <c r="P28" s="187"/>
      <c r="Q28" s="187"/>
      <c r="R28" s="185"/>
    </row>
    <row r="29" spans="2:18" ht="15" customHeight="1" x14ac:dyDescent="0.15">
      <c r="B29" s="159"/>
      <c r="C29" s="160"/>
      <c r="D29" s="159"/>
      <c r="E29" s="160"/>
      <c r="G29" s="181">
        <v>5</v>
      </c>
      <c r="H29" s="182"/>
      <c r="I29" s="183"/>
      <c r="J29" s="184"/>
      <c r="K29" s="183">
        <v>1</v>
      </c>
      <c r="L29" s="183">
        <v>1</v>
      </c>
      <c r="M29" s="185">
        <v>1</v>
      </c>
      <c r="N29" s="164"/>
      <c r="O29" s="186">
        <v>5</v>
      </c>
      <c r="P29" s="187"/>
      <c r="Q29" s="187"/>
      <c r="R29" s="185"/>
    </row>
    <row r="30" spans="2:18" ht="15" customHeight="1" x14ac:dyDescent="0.15">
      <c r="B30" s="159"/>
      <c r="C30" s="160"/>
      <c r="D30" s="159"/>
      <c r="E30" s="160"/>
      <c r="G30" s="181">
        <v>6</v>
      </c>
      <c r="H30" s="182"/>
      <c r="I30" s="183"/>
      <c r="J30" s="184"/>
      <c r="K30" s="183">
        <v>1</v>
      </c>
      <c r="L30" s="183">
        <v>1</v>
      </c>
      <c r="M30" s="185">
        <v>1</v>
      </c>
      <c r="N30" s="164"/>
      <c r="O30" s="186">
        <v>6</v>
      </c>
      <c r="P30" s="187"/>
      <c r="Q30" s="187"/>
      <c r="R30" s="185"/>
    </row>
    <row r="31" spans="2:18" ht="15" customHeight="1" x14ac:dyDescent="0.15">
      <c r="B31" s="159"/>
      <c r="C31" s="160"/>
      <c r="D31" s="159"/>
      <c r="E31" s="160"/>
      <c r="G31" s="181">
        <v>7</v>
      </c>
      <c r="H31" s="182"/>
      <c r="I31" s="183"/>
      <c r="J31" s="184"/>
      <c r="K31" s="183">
        <v>1</v>
      </c>
      <c r="L31" s="183">
        <v>1</v>
      </c>
      <c r="M31" s="185">
        <v>1</v>
      </c>
      <c r="N31" s="164"/>
      <c r="O31" s="186">
        <v>7</v>
      </c>
      <c r="P31" s="187"/>
      <c r="Q31" s="187"/>
      <c r="R31" s="185"/>
    </row>
    <row r="32" spans="2:18" ht="15" customHeight="1" x14ac:dyDescent="0.15">
      <c r="B32" s="159"/>
      <c r="C32" s="160"/>
      <c r="D32" s="159"/>
      <c r="E32" s="160"/>
      <c r="G32" s="181">
        <v>8</v>
      </c>
      <c r="H32" s="182"/>
      <c r="I32" s="183"/>
      <c r="J32" s="184"/>
      <c r="K32" s="183">
        <v>1</v>
      </c>
      <c r="L32" s="183">
        <v>1</v>
      </c>
      <c r="M32" s="185">
        <v>1</v>
      </c>
      <c r="N32" s="164"/>
      <c r="O32" s="186">
        <v>8</v>
      </c>
      <c r="P32" s="187"/>
      <c r="Q32" s="187"/>
      <c r="R32" s="185"/>
    </row>
    <row r="33" spans="2:18" ht="15" customHeight="1" x14ac:dyDescent="0.15">
      <c r="B33" s="159"/>
      <c r="C33" s="160"/>
      <c r="D33" s="159"/>
      <c r="E33" s="160"/>
      <c r="G33" s="181">
        <v>9</v>
      </c>
      <c r="H33" s="182"/>
      <c r="I33" s="183"/>
      <c r="J33" s="184"/>
      <c r="K33" s="183">
        <v>1</v>
      </c>
      <c r="L33" s="183">
        <v>1</v>
      </c>
      <c r="M33" s="185">
        <v>1</v>
      </c>
      <c r="N33" s="164"/>
      <c r="O33" s="186">
        <v>9</v>
      </c>
      <c r="P33" s="187"/>
      <c r="Q33" s="187"/>
      <c r="R33" s="185"/>
    </row>
    <row r="34" spans="2:18" ht="15" customHeight="1" thickBot="1" x14ac:dyDescent="0.2">
      <c r="B34" s="159"/>
      <c r="C34" s="160"/>
      <c r="D34" s="159"/>
      <c r="E34" s="160"/>
      <c r="G34" s="188">
        <v>10</v>
      </c>
      <c r="H34" s="189"/>
      <c r="I34" s="190"/>
      <c r="J34" s="191"/>
      <c r="K34" s="190">
        <v>1</v>
      </c>
      <c r="L34" s="190">
        <v>1</v>
      </c>
      <c r="M34" s="192">
        <v>1</v>
      </c>
      <c r="N34" s="164"/>
      <c r="O34" s="193">
        <v>10</v>
      </c>
      <c r="P34" s="194"/>
      <c r="Q34" s="194"/>
      <c r="R34" s="192"/>
    </row>
    <row r="35" spans="2:18" ht="15" customHeight="1" thickBot="1" x14ac:dyDescent="0.2">
      <c r="B35" s="159"/>
      <c r="C35" s="160"/>
      <c r="D35" s="159"/>
      <c r="E35" s="160"/>
      <c r="G35" s="164"/>
      <c r="H35" s="164"/>
      <c r="I35" s="164"/>
      <c r="J35" s="164"/>
      <c r="K35" s="164"/>
      <c r="L35" s="164"/>
      <c r="M35" s="164"/>
      <c r="N35" s="164"/>
      <c r="O35" s="164"/>
      <c r="P35" s="164"/>
      <c r="Q35" s="164"/>
      <c r="R35" s="164"/>
    </row>
    <row r="36" spans="2:18" ht="15" customHeight="1" x14ac:dyDescent="0.15">
      <c r="B36" s="159"/>
      <c r="C36" s="160"/>
      <c r="D36" s="159"/>
      <c r="E36" s="160"/>
      <c r="G36" s="794" t="s">
        <v>158</v>
      </c>
      <c r="H36" s="797" t="s">
        <v>163</v>
      </c>
      <c r="I36" s="798"/>
      <c r="J36" s="799" t="s">
        <v>170</v>
      </c>
      <c r="K36" s="791" t="s">
        <v>175</v>
      </c>
      <c r="L36" s="792"/>
      <c r="M36" s="793"/>
      <c r="N36" s="164"/>
      <c r="O36" s="801" t="s">
        <v>507</v>
      </c>
      <c r="P36" s="802" t="s">
        <v>185</v>
      </c>
      <c r="Q36" s="784" t="s">
        <v>187</v>
      </c>
    </row>
    <row r="37" spans="2:18" ht="15" customHeight="1" x14ac:dyDescent="0.15">
      <c r="B37" s="159"/>
      <c r="C37" s="160"/>
      <c r="D37" s="159"/>
      <c r="E37" s="160"/>
      <c r="G37" s="795"/>
      <c r="H37" s="787" t="s">
        <v>162</v>
      </c>
      <c r="I37" s="789" t="s">
        <v>167</v>
      </c>
      <c r="J37" s="800"/>
      <c r="K37" s="171" t="s">
        <v>173</v>
      </c>
      <c r="L37" s="171" t="s">
        <v>177</v>
      </c>
      <c r="M37" s="172" t="s">
        <v>180</v>
      </c>
      <c r="N37" s="164"/>
      <c r="O37" s="795"/>
      <c r="P37" s="803"/>
      <c r="Q37" s="785"/>
    </row>
    <row r="38" spans="2:18" ht="15" customHeight="1" x14ac:dyDescent="0.15">
      <c r="B38" s="159"/>
      <c r="C38" s="160"/>
      <c r="D38" s="159"/>
      <c r="E38" s="160"/>
      <c r="G38" s="796"/>
      <c r="H38" s="788"/>
      <c r="I38" s="790"/>
      <c r="J38" s="790"/>
      <c r="K38" s="173" t="s">
        <v>176</v>
      </c>
      <c r="L38" s="173" t="s">
        <v>179</v>
      </c>
      <c r="M38" s="174" t="s">
        <v>182</v>
      </c>
      <c r="N38" s="164"/>
      <c r="O38" s="796"/>
      <c r="P38" s="804"/>
      <c r="Q38" s="786"/>
    </row>
    <row r="39" spans="2:18" ht="15" customHeight="1" x14ac:dyDescent="0.15">
      <c r="B39" s="159"/>
      <c r="C39" s="160"/>
      <c r="D39" s="159"/>
      <c r="E39" s="160"/>
      <c r="G39" s="195">
        <v>1</v>
      </c>
      <c r="H39" s="196"/>
      <c r="I39" s="176"/>
      <c r="J39" s="177"/>
      <c r="K39" s="176">
        <v>1</v>
      </c>
      <c r="L39" s="176">
        <v>1</v>
      </c>
      <c r="M39" s="178">
        <v>1</v>
      </c>
      <c r="N39" s="164"/>
      <c r="O39" s="179">
        <v>1</v>
      </c>
      <c r="P39" s="180"/>
      <c r="Q39" s="178"/>
    </row>
    <row r="40" spans="2:18" ht="15" customHeight="1" x14ac:dyDescent="0.15">
      <c r="B40" s="159"/>
      <c r="C40" s="160"/>
      <c r="D40" s="159"/>
      <c r="E40" s="160"/>
      <c r="G40" s="181">
        <v>2</v>
      </c>
      <c r="H40" s="197"/>
      <c r="I40" s="183"/>
      <c r="J40" s="184"/>
      <c r="K40" s="183">
        <v>1</v>
      </c>
      <c r="L40" s="183">
        <v>1</v>
      </c>
      <c r="M40" s="185">
        <v>1</v>
      </c>
      <c r="N40" s="164"/>
      <c r="O40" s="186">
        <v>2</v>
      </c>
      <c r="P40" s="187"/>
      <c r="Q40" s="185"/>
    </row>
    <row r="41" spans="2:18" ht="15" customHeight="1" x14ac:dyDescent="0.15">
      <c r="B41" s="159"/>
      <c r="C41" s="160"/>
      <c r="D41" s="159"/>
      <c r="E41" s="160"/>
      <c r="G41" s="181">
        <v>3</v>
      </c>
      <c r="H41" s="197"/>
      <c r="I41" s="183"/>
      <c r="J41" s="184"/>
      <c r="K41" s="183">
        <v>1</v>
      </c>
      <c r="L41" s="183">
        <v>1</v>
      </c>
      <c r="M41" s="185">
        <v>1</v>
      </c>
      <c r="N41" s="164"/>
      <c r="O41" s="186">
        <v>3</v>
      </c>
      <c r="P41" s="187"/>
      <c r="Q41" s="185"/>
    </row>
    <row r="42" spans="2:18" ht="15" customHeight="1" x14ac:dyDescent="0.15">
      <c r="B42" s="159"/>
      <c r="C42" s="160"/>
      <c r="D42" s="159"/>
      <c r="E42" s="160"/>
      <c r="G42" s="181">
        <v>4</v>
      </c>
      <c r="H42" s="182"/>
      <c r="I42" s="183"/>
      <c r="J42" s="184"/>
      <c r="K42" s="183">
        <v>1</v>
      </c>
      <c r="L42" s="183">
        <v>1</v>
      </c>
      <c r="M42" s="185">
        <v>1</v>
      </c>
      <c r="N42" s="164"/>
      <c r="O42" s="186">
        <v>4</v>
      </c>
      <c r="P42" s="187"/>
      <c r="Q42" s="185"/>
    </row>
    <row r="43" spans="2:18" ht="15" customHeight="1" x14ac:dyDescent="0.15">
      <c r="B43" s="159"/>
      <c r="C43" s="160"/>
      <c r="D43" s="159"/>
      <c r="E43" s="160"/>
      <c r="G43" s="181">
        <v>5</v>
      </c>
      <c r="H43" s="182"/>
      <c r="I43" s="183"/>
      <c r="J43" s="184"/>
      <c r="K43" s="183">
        <v>1</v>
      </c>
      <c r="L43" s="183">
        <v>1</v>
      </c>
      <c r="M43" s="185">
        <v>1</v>
      </c>
      <c r="N43" s="164"/>
      <c r="O43" s="186">
        <v>5</v>
      </c>
      <c r="P43" s="187"/>
      <c r="Q43" s="185"/>
    </row>
    <row r="44" spans="2:18" ht="15" customHeight="1" x14ac:dyDescent="0.15">
      <c r="B44" s="159"/>
      <c r="C44" s="160"/>
      <c r="D44" s="159"/>
      <c r="E44" s="160"/>
      <c r="G44" s="181">
        <v>6</v>
      </c>
      <c r="H44" s="182"/>
      <c r="I44" s="183"/>
      <c r="J44" s="184"/>
      <c r="K44" s="183">
        <v>1</v>
      </c>
      <c r="L44" s="183">
        <v>1</v>
      </c>
      <c r="M44" s="185">
        <v>1</v>
      </c>
      <c r="N44" s="164"/>
      <c r="O44" s="186">
        <v>6</v>
      </c>
      <c r="P44" s="187"/>
      <c r="Q44" s="185"/>
    </row>
    <row r="45" spans="2:18" ht="15" customHeight="1" x14ac:dyDescent="0.15">
      <c r="B45" s="159"/>
      <c r="C45" s="160"/>
      <c r="D45" s="159"/>
      <c r="E45" s="160"/>
      <c r="G45" s="181">
        <v>7</v>
      </c>
      <c r="H45" s="182"/>
      <c r="I45" s="183"/>
      <c r="J45" s="184"/>
      <c r="K45" s="183">
        <v>1</v>
      </c>
      <c r="L45" s="183">
        <v>1</v>
      </c>
      <c r="M45" s="185">
        <v>1</v>
      </c>
      <c r="N45" s="164"/>
      <c r="O45" s="186">
        <v>7</v>
      </c>
      <c r="P45" s="187"/>
      <c r="Q45" s="185"/>
    </row>
    <row r="46" spans="2:18" ht="15" customHeight="1" x14ac:dyDescent="0.15">
      <c r="B46" s="159"/>
      <c r="C46" s="160"/>
      <c r="D46" s="159"/>
      <c r="E46" s="160"/>
      <c r="G46" s="181">
        <v>8</v>
      </c>
      <c r="H46" s="182"/>
      <c r="I46" s="183"/>
      <c r="J46" s="184"/>
      <c r="K46" s="183">
        <v>1</v>
      </c>
      <c r="L46" s="183">
        <v>1</v>
      </c>
      <c r="M46" s="185">
        <v>1</v>
      </c>
      <c r="N46" s="164"/>
      <c r="O46" s="186">
        <v>8</v>
      </c>
      <c r="P46" s="187"/>
      <c r="Q46" s="185"/>
    </row>
    <row r="47" spans="2:18" ht="15" customHeight="1" x14ac:dyDescent="0.15">
      <c r="B47" s="159"/>
      <c r="C47" s="160"/>
      <c r="D47" s="159"/>
      <c r="E47" s="160"/>
      <c r="G47" s="181">
        <v>9</v>
      </c>
      <c r="H47" s="182"/>
      <c r="I47" s="183"/>
      <c r="J47" s="184"/>
      <c r="K47" s="183">
        <v>1</v>
      </c>
      <c r="L47" s="183">
        <v>1</v>
      </c>
      <c r="M47" s="185">
        <v>1</v>
      </c>
      <c r="N47" s="164"/>
      <c r="O47" s="186">
        <v>9</v>
      </c>
      <c r="P47" s="187"/>
      <c r="Q47" s="185"/>
    </row>
    <row r="48" spans="2:18" ht="15" customHeight="1" thickBot="1" x14ac:dyDescent="0.2">
      <c r="B48" s="159"/>
      <c r="C48" s="160"/>
      <c r="D48" s="159"/>
      <c r="E48" s="160"/>
      <c r="G48" s="188">
        <v>10</v>
      </c>
      <c r="H48" s="189"/>
      <c r="I48" s="190"/>
      <c r="J48" s="191"/>
      <c r="K48" s="190">
        <v>1</v>
      </c>
      <c r="L48" s="190">
        <v>1</v>
      </c>
      <c r="M48" s="192">
        <v>1</v>
      </c>
      <c r="N48" s="164"/>
      <c r="O48" s="193">
        <v>10</v>
      </c>
      <c r="P48" s="194"/>
      <c r="Q48" s="192"/>
    </row>
    <row r="49" spans="2:18" ht="15" customHeight="1" thickBot="1" x14ac:dyDescent="0.2">
      <c r="B49" s="159"/>
      <c r="C49" s="160"/>
      <c r="D49" s="159"/>
      <c r="E49" s="160"/>
      <c r="G49" s="164"/>
      <c r="H49" s="164"/>
      <c r="I49" s="164"/>
      <c r="J49" s="164"/>
      <c r="K49" s="164"/>
      <c r="L49" s="164"/>
      <c r="M49" s="164"/>
      <c r="N49" s="164"/>
      <c r="O49" s="164"/>
      <c r="P49" s="164"/>
      <c r="Q49" s="164"/>
      <c r="R49" s="164"/>
    </row>
    <row r="50" spans="2:18" ht="15" customHeight="1" x14ac:dyDescent="0.15">
      <c r="B50" s="159"/>
      <c r="C50" s="160"/>
      <c r="D50" s="159"/>
      <c r="E50" s="160"/>
      <c r="G50" s="794" t="s">
        <v>159</v>
      </c>
      <c r="H50" s="797" t="s">
        <v>164</v>
      </c>
      <c r="I50" s="798"/>
      <c r="J50" s="799" t="s">
        <v>171</v>
      </c>
      <c r="K50" s="791" t="s">
        <v>175</v>
      </c>
      <c r="L50" s="792"/>
      <c r="M50" s="793"/>
      <c r="N50" s="164"/>
      <c r="O50" s="801" t="s">
        <v>508</v>
      </c>
      <c r="P50" s="802" t="s">
        <v>185</v>
      </c>
      <c r="Q50" s="784" t="s">
        <v>187</v>
      </c>
    </row>
    <row r="51" spans="2:18" ht="15" customHeight="1" x14ac:dyDescent="0.15">
      <c r="B51" s="159"/>
      <c r="C51" s="160"/>
      <c r="D51" s="159"/>
      <c r="E51" s="160"/>
      <c r="G51" s="795"/>
      <c r="H51" s="787" t="s">
        <v>162</v>
      </c>
      <c r="I51" s="789" t="s">
        <v>167</v>
      </c>
      <c r="J51" s="800"/>
      <c r="K51" s="171" t="s">
        <v>173</v>
      </c>
      <c r="L51" s="171" t="s">
        <v>177</v>
      </c>
      <c r="M51" s="172" t="s">
        <v>180</v>
      </c>
      <c r="N51" s="164"/>
      <c r="O51" s="795"/>
      <c r="P51" s="803"/>
      <c r="Q51" s="785"/>
    </row>
    <row r="52" spans="2:18" ht="15" customHeight="1" x14ac:dyDescent="0.15">
      <c r="B52" s="159"/>
      <c r="C52" s="160"/>
      <c r="D52" s="159"/>
      <c r="E52" s="160"/>
      <c r="G52" s="796"/>
      <c r="H52" s="788"/>
      <c r="I52" s="790"/>
      <c r="J52" s="790"/>
      <c r="K52" s="173" t="s">
        <v>176</v>
      </c>
      <c r="L52" s="173" t="s">
        <v>179</v>
      </c>
      <c r="M52" s="174" t="s">
        <v>182</v>
      </c>
      <c r="N52" s="164"/>
      <c r="O52" s="796"/>
      <c r="P52" s="804"/>
      <c r="Q52" s="786"/>
    </row>
    <row r="53" spans="2:18" ht="15" customHeight="1" x14ac:dyDescent="0.15">
      <c r="B53" s="159"/>
      <c r="C53" s="160"/>
      <c r="D53" s="159"/>
      <c r="E53" s="160"/>
      <c r="G53" s="195">
        <v>1</v>
      </c>
      <c r="H53" s="196"/>
      <c r="I53" s="176"/>
      <c r="J53" s="177"/>
      <c r="K53" s="176">
        <v>1</v>
      </c>
      <c r="L53" s="176">
        <v>1</v>
      </c>
      <c r="M53" s="178">
        <v>1</v>
      </c>
      <c r="N53" s="164"/>
      <c r="O53" s="179">
        <v>1</v>
      </c>
      <c r="P53" s="201"/>
      <c r="Q53" s="202"/>
    </row>
    <row r="54" spans="2:18" ht="15" customHeight="1" x14ac:dyDescent="0.15">
      <c r="B54" s="159"/>
      <c r="C54" s="160"/>
      <c r="D54" s="159"/>
      <c r="E54" s="160"/>
      <c r="G54" s="181">
        <v>2</v>
      </c>
      <c r="H54" s="197"/>
      <c r="I54" s="183"/>
      <c r="J54" s="184"/>
      <c r="K54" s="183">
        <v>1</v>
      </c>
      <c r="L54" s="183">
        <v>1</v>
      </c>
      <c r="M54" s="185">
        <v>1</v>
      </c>
      <c r="N54" s="164"/>
      <c r="O54" s="186">
        <v>2</v>
      </c>
      <c r="P54" s="203"/>
      <c r="Q54" s="204"/>
    </row>
    <row r="55" spans="2:18" ht="15" customHeight="1" x14ac:dyDescent="0.15">
      <c r="B55" s="159"/>
      <c r="C55" s="160"/>
      <c r="D55" s="159"/>
      <c r="E55" s="160"/>
      <c r="G55" s="181">
        <v>3</v>
      </c>
      <c r="H55" s="197"/>
      <c r="I55" s="183"/>
      <c r="J55" s="184"/>
      <c r="K55" s="183">
        <v>1</v>
      </c>
      <c r="L55" s="183">
        <v>1</v>
      </c>
      <c r="M55" s="185">
        <v>1</v>
      </c>
      <c r="N55" s="164"/>
      <c r="O55" s="186">
        <v>3</v>
      </c>
      <c r="P55" s="187"/>
      <c r="Q55" s="185"/>
    </row>
    <row r="56" spans="2:18" ht="15" customHeight="1" x14ac:dyDescent="0.15">
      <c r="B56" s="159"/>
      <c r="C56" s="160"/>
      <c r="D56" s="159"/>
      <c r="E56" s="160"/>
      <c r="G56" s="181">
        <v>4</v>
      </c>
      <c r="H56" s="182"/>
      <c r="I56" s="183"/>
      <c r="J56" s="184"/>
      <c r="K56" s="183">
        <v>1</v>
      </c>
      <c r="L56" s="183">
        <v>1</v>
      </c>
      <c r="M56" s="185">
        <v>1</v>
      </c>
      <c r="N56" s="164"/>
      <c r="O56" s="186">
        <v>4</v>
      </c>
      <c r="P56" s="187"/>
      <c r="Q56" s="185"/>
    </row>
    <row r="57" spans="2:18" ht="15" customHeight="1" x14ac:dyDescent="0.15">
      <c r="B57" s="159"/>
      <c r="C57" s="160"/>
      <c r="D57" s="159"/>
      <c r="E57" s="160"/>
      <c r="G57" s="181">
        <v>5</v>
      </c>
      <c r="H57" s="182"/>
      <c r="I57" s="183"/>
      <c r="J57" s="184"/>
      <c r="K57" s="183">
        <v>1</v>
      </c>
      <c r="L57" s="183">
        <v>1</v>
      </c>
      <c r="M57" s="185">
        <v>1</v>
      </c>
      <c r="N57" s="164"/>
      <c r="O57" s="186">
        <v>5</v>
      </c>
      <c r="P57" s="187"/>
      <c r="Q57" s="185"/>
    </row>
    <row r="58" spans="2:18" ht="15" customHeight="1" x14ac:dyDescent="0.15">
      <c r="B58" s="159"/>
      <c r="C58" s="160"/>
      <c r="D58" s="159"/>
      <c r="E58" s="160"/>
      <c r="G58" s="181">
        <v>6</v>
      </c>
      <c r="H58" s="182"/>
      <c r="I58" s="183"/>
      <c r="J58" s="184"/>
      <c r="K58" s="183">
        <v>1</v>
      </c>
      <c r="L58" s="183">
        <v>1</v>
      </c>
      <c r="M58" s="185">
        <v>1</v>
      </c>
      <c r="N58" s="164"/>
      <c r="O58" s="186">
        <v>6</v>
      </c>
      <c r="P58" s="187"/>
      <c r="Q58" s="185"/>
    </row>
    <row r="59" spans="2:18" ht="15" customHeight="1" x14ac:dyDescent="0.15">
      <c r="B59" s="159"/>
      <c r="C59" s="160"/>
      <c r="D59" s="159"/>
      <c r="E59" s="160"/>
      <c r="G59" s="181">
        <v>7</v>
      </c>
      <c r="H59" s="182"/>
      <c r="I59" s="183"/>
      <c r="J59" s="184"/>
      <c r="K59" s="183">
        <v>1</v>
      </c>
      <c r="L59" s="183">
        <v>1</v>
      </c>
      <c r="M59" s="185">
        <v>1</v>
      </c>
      <c r="N59" s="164"/>
      <c r="O59" s="186">
        <v>7</v>
      </c>
      <c r="P59" s="187"/>
      <c r="Q59" s="185"/>
    </row>
    <row r="60" spans="2:18" ht="15" customHeight="1" x14ac:dyDescent="0.15">
      <c r="B60" s="159"/>
      <c r="C60" s="160"/>
      <c r="D60" s="159"/>
      <c r="E60" s="160"/>
      <c r="G60" s="181">
        <v>8</v>
      </c>
      <c r="H60" s="182"/>
      <c r="I60" s="183"/>
      <c r="J60" s="184"/>
      <c r="K60" s="183">
        <v>1</v>
      </c>
      <c r="L60" s="183">
        <v>1</v>
      </c>
      <c r="M60" s="185">
        <v>1</v>
      </c>
      <c r="N60" s="164"/>
      <c r="O60" s="186">
        <v>8</v>
      </c>
      <c r="P60" s="187"/>
      <c r="Q60" s="185"/>
    </row>
    <row r="61" spans="2:18" ht="15" customHeight="1" x14ac:dyDescent="0.15">
      <c r="B61" s="159"/>
      <c r="C61" s="160"/>
      <c r="D61" s="159"/>
      <c r="E61" s="160"/>
      <c r="G61" s="181">
        <v>9</v>
      </c>
      <c r="H61" s="182"/>
      <c r="I61" s="183"/>
      <c r="J61" s="184"/>
      <c r="K61" s="183">
        <v>1</v>
      </c>
      <c r="L61" s="183">
        <v>1</v>
      </c>
      <c r="M61" s="185">
        <v>1</v>
      </c>
      <c r="N61" s="164"/>
      <c r="O61" s="186">
        <v>9</v>
      </c>
      <c r="P61" s="187"/>
      <c r="Q61" s="185"/>
    </row>
    <row r="62" spans="2:18" ht="15" customHeight="1" thickBot="1" x14ac:dyDescent="0.2">
      <c r="B62" s="162"/>
      <c r="C62" s="163"/>
      <c r="D62" s="162"/>
      <c r="E62" s="163"/>
      <c r="G62" s="188">
        <v>10</v>
      </c>
      <c r="H62" s="189"/>
      <c r="I62" s="190"/>
      <c r="J62" s="191"/>
      <c r="K62" s="190">
        <v>1</v>
      </c>
      <c r="L62" s="190">
        <v>1</v>
      </c>
      <c r="M62" s="192">
        <v>1</v>
      </c>
      <c r="N62" s="164"/>
      <c r="O62" s="193">
        <v>10</v>
      </c>
      <c r="P62" s="194"/>
      <c r="Q62" s="192"/>
    </row>
    <row r="63" spans="2:18" ht="15" customHeight="1" x14ac:dyDescent="0.15">
      <c r="B63" s="209"/>
      <c r="C63" s="161"/>
      <c r="D63" s="209"/>
      <c r="E63" s="161"/>
    </row>
    <row r="64" spans="2:18" ht="15" customHeight="1" x14ac:dyDescent="0.15">
      <c r="B64" s="209"/>
      <c r="C64" s="161"/>
      <c r="D64" s="161"/>
    </row>
    <row r="65" spans="2:9" ht="15" customHeight="1" thickBot="1" x14ac:dyDescent="0.2">
      <c r="B65" s="231" t="s">
        <v>191</v>
      </c>
      <c r="C65" s="231"/>
      <c r="D65" s="164"/>
      <c r="E65" s="164"/>
      <c r="F65" s="164"/>
      <c r="G65" s="164"/>
      <c r="H65" s="164"/>
      <c r="I65" s="164"/>
    </row>
    <row r="66" spans="2:9" ht="15" customHeight="1" x14ac:dyDescent="0.15">
      <c r="B66" s="170"/>
      <c r="C66" s="166"/>
      <c r="D66" s="166"/>
      <c r="E66" s="166"/>
      <c r="F66" s="166"/>
      <c r="G66" s="166"/>
      <c r="H66" s="166"/>
      <c r="I66" s="167"/>
    </row>
    <row r="67" spans="2:9" ht="15" customHeight="1" x14ac:dyDescent="0.15">
      <c r="B67" s="354"/>
      <c r="C67" s="164" t="s">
        <v>188</v>
      </c>
      <c r="D67" s="205">
        <v>2.3172000000000002E-2</v>
      </c>
      <c r="E67" s="164" t="s">
        <v>165</v>
      </c>
      <c r="F67" s="164"/>
      <c r="G67" s="164"/>
      <c r="H67" s="164"/>
      <c r="I67" s="169"/>
    </row>
    <row r="68" spans="2:9" ht="15" customHeight="1" x14ac:dyDescent="0.15">
      <c r="B68" s="354"/>
      <c r="C68" s="164" t="s">
        <v>189</v>
      </c>
      <c r="D68" s="205">
        <v>5.7530800518557851E-3</v>
      </c>
      <c r="E68" s="164" t="s">
        <v>165</v>
      </c>
      <c r="F68" s="164" t="s">
        <v>303</v>
      </c>
      <c r="G68" s="164" t="s">
        <v>190</v>
      </c>
      <c r="H68" s="205">
        <v>1.2619999999999999E-2</v>
      </c>
      <c r="I68" s="169" t="s">
        <v>165</v>
      </c>
    </row>
    <row r="69" spans="2:9" ht="15" customHeight="1" x14ac:dyDescent="0.15">
      <c r="B69" s="168"/>
      <c r="C69" s="164" t="s">
        <v>493</v>
      </c>
      <c r="D69" s="206">
        <v>0.85842274153579634</v>
      </c>
      <c r="E69" s="164" t="s">
        <v>494</v>
      </c>
      <c r="F69" s="164"/>
      <c r="G69" s="164"/>
      <c r="H69" s="164"/>
      <c r="I69" s="169"/>
    </row>
    <row r="70" spans="2:9" ht="15" customHeight="1" x14ac:dyDescent="0.15">
      <c r="B70" s="168"/>
      <c r="C70" s="164" t="s">
        <v>495</v>
      </c>
      <c r="D70" s="356">
        <v>21.460568538394909</v>
      </c>
      <c r="E70" s="164" t="s">
        <v>496</v>
      </c>
      <c r="F70" s="164"/>
      <c r="G70" s="164"/>
      <c r="H70" s="205"/>
      <c r="I70" s="169"/>
    </row>
    <row r="71" spans="2:9" x14ac:dyDescent="0.15">
      <c r="B71" s="224"/>
      <c r="I71" s="225"/>
    </row>
    <row r="72" spans="2:9" x14ac:dyDescent="0.15">
      <c r="B72" s="224"/>
      <c r="I72" s="225"/>
    </row>
    <row r="73" spans="2:9" x14ac:dyDescent="0.15">
      <c r="B73" s="224"/>
      <c r="I73" s="225"/>
    </row>
    <row r="74" spans="2:9" ht="13.5" customHeight="1" x14ac:dyDescent="0.15">
      <c r="B74" s="224"/>
      <c r="I74" s="225"/>
    </row>
    <row r="75" spans="2:9" x14ac:dyDescent="0.15">
      <c r="B75" s="224"/>
      <c r="I75" s="225"/>
    </row>
    <row r="76" spans="2:9" x14ac:dyDescent="0.15">
      <c r="B76" s="224"/>
      <c r="I76" s="225"/>
    </row>
    <row r="77" spans="2:9" x14ac:dyDescent="0.15">
      <c r="B77" s="224"/>
      <c r="I77" s="225"/>
    </row>
    <row r="78" spans="2:9" x14ac:dyDescent="0.15">
      <c r="B78" s="224"/>
      <c r="I78" s="225"/>
    </row>
    <row r="79" spans="2:9" x14ac:dyDescent="0.15">
      <c r="B79" s="224"/>
      <c r="I79" s="225"/>
    </row>
    <row r="80" spans="2:9" x14ac:dyDescent="0.15">
      <c r="B80" s="224"/>
      <c r="I80" s="225"/>
    </row>
    <row r="81" spans="2:9" x14ac:dyDescent="0.15">
      <c r="B81" s="224"/>
      <c r="I81" s="225"/>
    </row>
    <row r="82" spans="2:9" x14ac:dyDescent="0.15">
      <c r="B82" s="224"/>
      <c r="I82" s="225"/>
    </row>
    <row r="83" spans="2:9" x14ac:dyDescent="0.15">
      <c r="B83" s="224"/>
      <c r="I83" s="225"/>
    </row>
    <row r="84" spans="2:9" x14ac:dyDescent="0.15">
      <c r="B84" s="224"/>
      <c r="I84" s="225"/>
    </row>
    <row r="85" spans="2:9" x14ac:dyDescent="0.15">
      <c r="B85" s="224"/>
      <c r="I85" s="225"/>
    </row>
    <row r="86" spans="2:9" x14ac:dyDescent="0.15">
      <c r="B86" s="224"/>
      <c r="I86" s="225"/>
    </row>
    <row r="87" spans="2:9" x14ac:dyDescent="0.15">
      <c r="B87" s="224"/>
      <c r="I87" s="225"/>
    </row>
    <row r="88" spans="2:9" x14ac:dyDescent="0.15">
      <c r="B88" s="224"/>
      <c r="I88" s="225"/>
    </row>
    <row r="89" spans="2:9" x14ac:dyDescent="0.15">
      <c r="B89" s="224"/>
      <c r="I89" s="225"/>
    </row>
    <row r="90" spans="2:9" x14ac:dyDescent="0.15">
      <c r="B90" s="224"/>
      <c r="I90" s="225"/>
    </row>
    <row r="91" spans="2:9" x14ac:dyDescent="0.15">
      <c r="B91" s="224"/>
      <c r="I91" s="225"/>
    </row>
    <row r="92" spans="2:9" x14ac:dyDescent="0.15">
      <c r="B92" s="224"/>
      <c r="I92" s="225"/>
    </row>
    <row r="93" spans="2:9" x14ac:dyDescent="0.15">
      <c r="B93" s="224"/>
      <c r="I93" s="225"/>
    </row>
    <row r="94" spans="2:9" x14ac:dyDescent="0.15">
      <c r="B94" s="224"/>
      <c r="I94" s="225"/>
    </row>
    <row r="95" spans="2:9" x14ac:dyDescent="0.15">
      <c r="B95" s="224"/>
      <c r="I95" s="225"/>
    </row>
    <row r="96" spans="2:9" x14ac:dyDescent="0.15">
      <c r="B96" s="224"/>
      <c r="I96" s="225"/>
    </row>
    <row r="97" spans="2:9" x14ac:dyDescent="0.15">
      <c r="B97" s="224"/>
      <c r="I97" s="225"/>
    </row>
    <row r="98" spans="2:9" x14ac:dyDescent="0.15">
      <c r="B98" s="224"/>
      <c r="I98" s="225"/>
    </row>
    <row r="99" spans="2:9" ht="14.25" thickBot="1" x14ac:dyDescent="0.2">
      <c r="B99" s="226"/>
      <c r="C99" s="227"/>
      <c r="D99" s="227"/>
      <c r="E99" s="227"/>
      <c r="F99" s="227"/>
      <c r="G99" s="227"/>
      <c r="H99" s="227"/>
      <c r="I99" s="228"/>
    </row>
  </sheetData>
  <mergeCells count="43">
    <mergeCell ref="B12:C12"/>
    <mergeCell ref="H9:H10"/>
    <mergeCell ref="I9:I10"/>
    <mergeCell ref="G8:G10"/>
    <mergeCell ref="H8:I8"/>
    <mergeCell ref="J8:J10"/>
    <mergeCell ref="K8:M8"/>
    <mergeCell ref="B7:C7"/>
    <mergeCell ref="B8:B11"/>
    <mergeCell ref="O8:O10"/>
    <mergeCell ref="Q8:R8"/>
    <mergeCell ref="R9:R10"/>
    <mergeCell ref="Q9:Q10"/>
    <mergeCell ref="P9:P10"/>
    <mergeCell ref="K36:M36"/>
    <mergeCell ref="O36:O38"/>
    <mergeCell ref="K22:M22"/>
    <mergeCell ref="O22:O24"/>
    <mergeCell ref="Q36:Q38"/>
    <mergeCell ref="P36:P38"/>
    <mergeCell ref="Q22:R22"/>
    <mergeCell ref="P23:P24"/>
    <mergeCell ref="Q23:Q24"/>
    <mergeCell ref="R23:R24"/>
    <mergeCell ref="G36:G38"/>
    <mergeCell ref="H36:I36"/>
    <mergeCell ref="J36:J38"/>
    <mergeCell ref="G22:G24"/>
    <mergeCell ref="H22:I22"/>
    <mergeCell ref="J22:J24"/>
    <mergeCell ref="H37:H38"/>
    <mergeCell ref="I37:I38"/>
    <mergeCell ref="H23:H24"/>
    <mergeCell ref="I23:I24"/>
    <mergeCell ref="Q50:Q52"/>
    <mergeCell ref="H51:H52"/>
    <mergeCell ref="I51:I52"/>
    <mergeCell ref="K50:M50"/>
    <mergeCell ref="G50:G52"/>
    <mergeCell ref="H50:I50"/>
    <mergeCell ref="J50:J52"/>
    <mergeCell ref="O50:O52"/>
    <mergeCell ref="P50:P52"/>
  </mergeCells>
  <phoneticPr fontId="2"/>
  <dataValidations count="2">
    <dataValidation type="decimal" imeMode="off" operator="greaterThan" allowBlank="1" showErrorMessage="1" errorTitle="マイナス値入力" error="マイナス値を入力することはできません。" sqref="H53:J62 H39:J48 H11:J20 H25:J34">
      <formula1>0</formula1>
    </dataValidation>
    <dataValidation type="decimal" imeMode="off" allowBlank="1" showErrorMessage="1" errorTitle="入力値不正" error="影響係数は、0.00～1.00の範囲で入力してください。" sqref="K11:M20 K25:M34 K39:M48 K53:M62">
      <formula1>0</formula1>
      <formula2>1</formula2>
    </dataValidation>
  </dataValidations>
  <printOptions horizontalCentered="1"/>
  <pageMargins left="0.78740157480314965" right="0.78740157480314965" top="0.59055118110236227" bottom="0.59055118110236227" header="0.51181102362204722" footer="0.39370078740157483"/>
  <pageSetup paperSize="9" scale="41"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B1:AL63"/>
  <sheetViews>
    <sheetView view="pageBreakPreview" zoomScale="90" zoomScaleNormal="100" zoomScaleSheetLayoutView="90" workbookViewId="0">
      <selection activeCell="J8" sqref="J8"/>
    </sheetView>
  </sheetViews>
  <sheetFormatPr defaultColWidth="9" defaultRowHeight="13.5" x14ac:dyDescent="0.15"/>
  <cols>
    <col min="1" max="4" width="2.125" style="50" customWidth="1"/>
    <col min="5" max="5" width="6.25" style="50" customWidth="1"/>
    <col min="6" max="6" width="6.125" style="50" customWidth="1"/>
    <col min="7" max="17" width="6.25" style="50" customWidth="1"/>
    <col min="18" max="23" width="2.125" style="50" customWidth="1"/>
    <col min="24" max="36" width="6.25" style="50" customWidth="1"/>
    <col min="37" max="39" width="2.125" style="50" customWidth="1"/>
    <col min="40" max="40" width="3.875" style="50" customWidth="1"/>
    <col min="41" max="262" width="9" style="50"/>
    <col min="263" max="276" width="6.25" style="50" customWidth="1"/>
    <col min="277" max="518" width="9" style="50"/>
    <col min="519" max="532" width="6.25" style="50" customWidth="1"/>
    <col min="533" max="774" width="9" style="50"/>
    <col min="775" max="788" width="6.25" style="50" customWidth="1"/>
    <col min="789" max="1030" width="9" style="50"/>
    <col min="1031" max="1044" width="6.25" style="50" customWidth="1"/>
    <col min="1045" max="1286" width="9" style="50"/>
    <col min="1287" max="1300" width="6.25" style="50" customWidth="1"/>
    <col min="1301" max="1542" width="9" style="50"/>
    <col min="1543" max="1556" width="6.25" style="50" customWidth="1"/>
    <col min="1557" max="1798" width="9" style="50"/>
    <col min="1799" max="1812" width="6.25" style="50" customWidth="1"/>
    <col min="1813" max="2054" width="9" style="50"/>
    <col min="2055" max="2068" width="6.25" style="50" customWidth="1"/>
    <col min="2069" max="2310" width="9" style="50"/>
    <col min="2311" max="2324" width="6.25" style="50" customWidth="1"/>
    <col min="2325" max="2566" width="9" style="50"/>
    <col min="2567" max="2580" width="6.25" style="50" customWidth="1"/>
    <col min="2581" max="2822" width="9" style="50"/>
    <col min="2823" max="2836" width="6.25" style="50" customWidth="1"/>
    <col min="2837" max="3078" width="9" style="50"/>
    <col min="3079" max="3092" width="6.25" style="50" customWidth="1"/>
    <col min="3093" max="3334" width="9" style="50"/>
    <col min="3335" max="3348" width="6.25" style="50" customWidth="1"/>
    <col min="3349" max="3590" width="9" style="50"/>
    <col min="3591" max="3604" width="6.25" style="50" customWidth="1"/>
    <col min="3605" max="3846" width="9" style="50"/>
    <col min="3847" max="3860" width="6.25" style="50" customWidth="1"/>
    <col min="3861" max="4102" width="9" style="50"/>
    <col min="4103" max="4116" width="6.25" style="50" customWidth="1"/>
    <col min="4117" max="4358" width="9" style="50"/>
    <col min="4359" max="4372" width="6.25" style="50" customWidth="1"/>
    <col min="4373" max="4614" width="9" style="50"/>
    <col min="4615" max="4628" width="6.25" style="50" customWidth="1"/>
    <col min="4629" max="4870" width="9" style="50"/>
    <col min="4871" max="4884" width="6.25" style="50" customWidth="1"/>
    <col min="4885" max="5126" width="9" style="50"/>
    <col min="5127" max="5140" width="6.25" style="50" customWidth="1"/>
    <col min="5141" max="5382" width="9" style="50"/>
    <col min="5383" max="5396" width="6.25" style="50" customWidth="1"/>
    <col min="5397" max="5638" width="9" style="50"/>
    <col min="5639" max="5652" width="6.25" style="50" customWidth="1"/>
    <col min="5653" max="5894" width="9" style="50"/>
    <col min="5895" max="5908" width="6.25" style="50" customWidth="1"/>
    <col min="5909" max="6150" width="9" style="50"/>
    <col min="6151" max="6164" width="6.25" style="50" customWidth="1"/>
    <col min="6165" max="6406" width="9" style="50"/>
    <col min="6407" max="6420" width="6.25" style="50" customWidth="1"/>
    <col min="6421" max="6662" width="9" style="50"/>
    <col min="6663" max="6676" width="6.25" style="50" customWidth="1"/>
    <col min="6677" max="6918" width="9" style="50"/>
    <col min="6919" max="6932" width="6.25" style="50" customWidth="1"/>
    <col min="6933" max="7174" width="9" style="50"/>
    <col min="7175" max="7188" width="6.25" style="50" customWidth="1"/>
    <col min="7189" max="7430" width="9" style="50"/>
    <col min="7431" max="7444" width="6.25" style="50" customWidth="1"/>
    <col min="7445" max="7686" width="9" style="50"/>
    <col min="7687" max="7700" width="6.25" style="50" customWidth="1"/>
    <col min="7701" max="7942" width="9" style="50"/>
    <col min="7943" max="7956" width="6.25" style="50" customWidth="1"/>
    <col min="7957" max="8198" width="9" style="50"/>
    <col min="8199" max="8212" width="6.25" style="50" customWidth="1"/>
    <col min="8213" max="8454" width="9" style="50"/>
    <col min="8455" max="8468" width="6.25" style="50" customWidth="1"/>
    <col min="8469" max="8710" width="9" style="50"/>
    <col min="8711" max="8724" width="6.25" style="50" customWidth="1"/>
    <col min="8725" max="8966" width="9" style="50"/>
    <col min="8967" max="8980" width="6.25" style="50" customWidth="1"/>
    <col min="8981" max="9222" width="9" style="50"/>
    <col min="9223" max="9236" width="6.25" style="50" customWidth="1"/>
    <col min="9237" max="9478" width="9" style="50"/>
    <col min="9479" max="9492" width="6.25" style="50" customWidth="1"/>
    <col min="9493" max="9734" width="9" style="50"/>
    <col min="9735" max="9748" width="6.25" style="50" customWidth="1"/>
    <col min="9749" max="9990" width="9" style="50"/>
    <col min="9991" max="10004" width="6.25" style="50" customWidth="1"/>
    <col min="10005" max="10246" width="9" style="50"/>
    <col min="10247" max="10260" width="6.25" style="50" customWidth="1"/>
    <col min="10261" max="10502" width="9" style="50"/>
    <col min="10503" max="10516" width="6.25" style="50" customWidth="1"/>
    <col min="10517" max="10758" width="9" style="50"/>
    <col min="10759" max="10772" width="6.25" style="50" customWidth="1"/>
    <col min="10773" max="11014" width="9" style="50"/>
    <col min="11015" max="11028" width="6.25" style="50" customWidth="1"/>
    <col min="11029" max="11270" width="9" style="50"/>
    <col min="11271" max="11284" width="6.25" style="50" customWidth="1"/>
    <col min="11285" max="11526" width="9" style="50"/>
    <col min="11527" max="11540" width="6.25" style="50" customWidth="1"/>
    <col min="11541" max="11782" width="9" style="50"/>
    <col min="11783" max="11796" width="6.25" style="50" customWidth="1"/>
    <col min="11797" max="12038" width="9" style="50"/>
    <col min="12039" max="12052" width="6.25" style="50" customWidth="1"/>
    <col min="12053" max="12294" width="9" style="50"/>
    <col min="12295" max="12308" width="6.25" style="50" customWidth="1"/>
    <col min="12309" max="12550" width="9" style="50"/>
    <col min="12551" max="12564" width="6.25" style="50" customWidth="1"/>
    <col min="12565" max="12806" width="9" style="50"/>
    <col min="12807" max="12820" width="6.25" style="50" customWidth="1"/>
    <col min="12821" max="13062" width="9" style="50"/>
    <col min="13063" max="13076" width="6.25" style="50" customWidth="1"/>
    <col min="13077" max="13318" width="9" style="50"/>
    <col min="13319" max="13332" width="6.25" style="50" customWidth="1"/>
    <col min="13333" max="13574" width="9" style="50"/>
    <col min="13575" max="13588" width="6.25" style="50" customWidth="1"/>
    <col min="13589" max="13830" width="9" style="50"/>
    <col min="13831" max="13844" width="6.25" style="50" customWidth="1"/>
    <col min="13845" max="14086" width="9" style="50"/>
    <col min="14087" max="14100" width="6.25" style="50" customWidth="1"/>
    <col min="14101" max="14342" width="9" style="50"/>
    <col min="14343" max="14356" width="6.25" style="50" customWidth="1"/>
    <col min="14357" max="14598" width="9" style="50"/>
    <col min="14599" max="14612" width="6.25" style="50" customWidth="1"/>
    <col min="14613" max="14854" width="9" style="50"/>
    <col min="14855" max="14868" width="6.25" style="50" customWidth="1"/>
    <col min="14869" max="15110" width="9" style="50"/>
    <col min="15111" max="15124" width="6.25" style="50" customWidth="1"/>
    <col min="15125" max="15366" width="9" style="50"/>
    <col min="15367" max="15380" width="6.25" style="50" customWidth="1"/>
    <col min="15381" max="15622" width="9" style="50"/>
    <col min="15623" max="15636" width="6.25" style="50" customWidth="1"/>
    <col min="15637" max="15878" width="9" style="50"/>
    <col min="15879" max="15892" width="6.25" style="50" customWidth="1"/>
    <col min="15893" max="16134" width="9" style="50"/>
    <col min="16135" max="16148" width="6.25" style="50" customWidth="1"/>
    <col min="16149" max="16384" width="9" style="50"/>
  </cols>
  <sheetData>
    <row r="1" spans="2:38" ht="14.25" thickBot="1" x14ac:dyDescent="0.2">
      <c r="C1" s="272" t="s">
        <v>480</v>
      </c>
      <c r="V1" s="282"/>
    </row>
    <row r="2" spans="2:38" ht="14.25" thickBot="1" x14ac:dyDescent="0.2">
      <c r="B2" s="365"/>
      <c r="C2" s="299"/>
      <c r="D2" s="366"/>
      <c r="E2" s="366"/>
      <c r="F2" s="366"/>
      <c r="G2" s="366"/>
      <c r="H2" s="366"/>
      <c r="I2" s="366"/>
      <c r="J2" s="366"/>
      <c r="K2" s="366"/>
      <c r="L2" s="366"/>
      <c r="M2" s="366"/>
      <c r="N2" s="366"/>
      <c r="O2" s="366"/>
      <c r="P2" s="366"/>
      <c r="Q2" s="366"/>
      <c r="R2" s="366"/>
      <c r="S2" s="366"/>
      <c r="T2" s="384"/>
      <c r="V2" s="282" t="s">
        <v>479</v>
      </c>
      <c r="W2" s="377"/>
    </row>
    <row r="3" spans="2:38" x14ac:dyDescent="0.15">
      <c r="B3" s="367"/>
      <c r="Q3" s="387" t="s">
        <v>547</v>
      </c>
      <c r="R3" s="387"/>
      <c r="S3" s="387"/>
      <c r="T3" s="368"/>
      <c r="V3" s="371"/>
      <c r="W3" s="467"/>
      <c r="X3" s="372"/>
      <c r="Y3" s="372"/>
      <c r="Z3" s="372"/>
      <c r="AA3" s="372"/>
      <c r="AB3" s="372"/>
      <c r="AC3" s="372"/>
      <c r="AD3" s="372"/>
      <c r="AE3" s="372"/>
      <c r="AF3" s="372"/>
      <c r="AG3" s="372"/>
      <c r="AH3" s="372"/>
      <c r="AI3" s="372"/>
      <c r="AJ3" s="379" t="s">
        <v>547</v>
      </c>
      <c r="AK3" s="379"/>
      <c r="AL3" s="373"/>
    </row>
    <row r="4" spans="2:38" x14ac:dyDescent="0.15">
      <c r="B4" s="367"/>
      <c r="D4" s="273"/>
      <c r="E4" s="274"/>
      <c r="F4" s="274"/>
      <c r="G4" s="274"/>
      <c r="H4" s="274"/>
      <c r="I4" s="274"/>
      <c r="J4" s="274"/>
      <c r="K4" s="274"/>
      <c r="L4" s="274"/>
      <c r="M4" s="274"/>
      <c r="N4" s="274"/>
      <c r="O4" s="274" t="s">
        <v>546</v>
      </c>
      <c r="P4" s="390"/>
      <c r="Q4" s="274"/>
      <c r="R4" s="275"/>
      <c r="T4" s="368"/>
      <c r="V4" s="374"/>
      <c r="W4" s="364"/>
      <c r="X4" s="363"/>
      <c r="Y4" s="363"/>
      <c r="Z4" s="363"/>
      <c r="AA4" s="363"/>
      <c r="AB4" s="363"/>
      <c r="AC4" s="363"/>
      <c r="AD4" s="363"/>
      <c r="AE4" s="363"/>
      <c r="AF4" s="363"/>
      <c r="AG4" s="363"/>
      <c r="AH4" s="363" t="s">
        <v>551</v>
      </c>
      <c r="AI4" s="363" t="s">
        <v>309</v>
      </c>
      <c r="AJ4" s="363"/>
      <c r="AK4" s="362"/>
      <c r="AL4" s="375"/>
    </row>
    <row r="5" spans="2:38" ht="16.899999999999999" customHeight="1" x14ac:dyDescent="0.15">
      <c r="B5" s="367"/>
      <c r="D5" s="814" t="s">
        <v>545</v>
      </c>
      <c r="E5" s="815"/>
      <c r="F5" s="815"/>
      <c r="G5" s="815"/>
      <c r="H5" s="815"/>
      <c r="I5" s="815"/>
      <c r="J5" s="815"/>
      <c r="K5" s="815"/>
      <c r="L5" s="815"/>
      <c r="M5" s="815"/>
      <c r="N5" s="815"/>
      <c r="O5" s="815"/>
      <c r="P5" s="815"/>
      <c r="Q5" s="815"/>
      <c r="R5" s="816"/>
      <c r="S5" s="80"/>
      <c r="T5" s="368"/>
      <c r="V5" s="374"/>
      <c r="W5" s="814" t="s">
        <v>545</v>
      </c>
      <c r="X5" s="815"/>
      <c r="Y5" s="815"/>
      <c r="Z5" s="815"/>
      <c r="AA5" s="815"/>
      <c r="AB5" s="815"/>
      <c r="AC5" s="815"/>
      <c r="AD5" s="815"/>
      <c r="AE5" s="815"/>
      <c r="AF5" s="815"/>
      <c r="AG5" s="815"/>
      <c r="AH5" s="815"/>
      <c r="AI5" s="815"/>
      <c r="AJ5" s="815"/>
      <c r="AK5" s="816"/>
      <c r="AL5" s="375"/>
    </row>
    <row r="6" spans="2:38" x14ac:dyDescent="0.15">
      <c r="B6" s="367"/>
      <c r="D6" s="276"/>
      <c r="E6" s="272"/>
      <c r="F6" s="272"/>
      <c r="G6" s="272"/>
      <c r="H6" s="272"/>
      <c r="I6" s="272"/>
      <c r="J6" s="272"/>
      <c r="K6" s="272"/>
      <c r="L6" s="272"/>
      <c r="M6" s="272"/>
      <c r="N6" s="272"/>
      <c r="O6" s="272"/>
      <c r="P6" s="272"/>
      <c r="Q6" s="272"/>
      <c r="R6" s="278"/>
      <c r="T6" s="368"/>
      <c r="V6" s="374"/>
      <c r="W6" s="361"/>
      <c r="AK6" s="360"/>
      <c r="AL6" s="375"/>
    </row>
    <row r="7" spans="2:38" x14ac:dyDescent="0.15">
      <c r="B7" s="367"/>
      <c r="D7" s="276"/>
      <c r="E7" s="273"/>
      <c r="F7" s="274"/>
      <c r="G7" s="274"/>
      <c r="H7" s="274"/>
      <c r="I7" s="275"/>
      <c r="J7" s="274"/>
      <c r="K7" s="274"/>
      <c r="L7" s="274"/>
      <c r="M7" s="274"/>
      <c r="N7" s="274"/>
      <c r="O7" s="274"/>
      <c r="P7" s="274"/>
      <c r="Q7" s="275"/>
      <c r="R7" s="278"/>
      <c r="T7" s="368"/>
      <c r="V7" s="374"/>
      <c r="W7" s="361"/>
      <c r="X7" s="273"/>
      <c r="Y7" s="274"/>
      <c r="Z7" s="274"/>
      <c r="AA7" s="274"/>
      <c r="AB7" s="274"/>
      <c r="AC7" s="273"/>
      <c r="AD7" s="274"/>
      <c r="AE7" s="274"/>
      <c r="AF7" s="274"/>
      <c r="AG7" s="274"/>
      <c r="AH7" s="274"/>
      <c r="AI7" s="274"/>
      <c r="AJ7" s="275"/>
      <c r="AK7" s="360"/>
      <c r="AL7" s="375"/>
    </row>
    <row r="8" spans="2:38" x14ac:dyDescent="0.15">
      <c r="B8" s="367"/>
      <c r="D8" s="276"/>
      <c r="E8" s="276" t="s">
        <v>544</v>
      </c>
      <c r="F8" s="272"/>
      <c r="G8" s="272"/>
      <c r="H8" s="272"/>
      <c r="I8" s="278"/>
      <c r="J8" s="272" t="s">
        <v>543</v>
      </c>
      <c r="K8" s="306"/>
      <c r="L8" s="306"/>
      <c r="M8" s="306"/>
      <c r="N8" s="306"/>
      <c r="O8" s="306"/>
      <c r="P8" s="306"/>
      <c r="Q8" s="289"/>
      <c r="R8" s="289"/>
      <c r="S8" s="385"/>
      <c r="T8" s="368"/>
      <c r="V8" s="374"/>
      <c r="W8" s="361"/>
      <c r="X8" s="276" t="s">
        <v>544</v>
      </c>
      <c r="Y8" s="272"/>
      <c r="Z8" s="272"/>
      <c r="AA8" s="272"/>
      <c r="AB8" s="272"/>
      <c r="AC8" s="276" t="s">
        <v>657</v>
      </c>
      <c r="AD8" s="272"/>
      <c r="AE8" s="272"/>
      <c r="AF8" s="272"/>
      <c r="AG8" s="272"/>
      <c r="AH8" s="272"/>
      <c r="AI8" s="272"/>
      <c r="AJ8" s="278"/>
      <c r="AK8" s="360"/>
      <c r="AL8" s="375"/>
    </row>
    <row r="9" spans="2:38" x14ac:dyDescent="0.15">
      <c r="B9" s="367"/>
      <c r="D9" s="276"/>
      <c r="E9" s="279"/>
      <c r="F9" s="280"/>
      <c r="G9" s="280"/>
      <c r="H9" s="280"/>
      <c r="I9" s="281"/>
      <c r="J9" s="280"/>
      <c r="K9" s="280"/>
      <c r="L9" s="280"/>
      <c r="M9" s="280"/>
      <c r="N9" s="280"/>
      <c r="O9" s="280"/>
      <c r="P9" s="280"/>
      <c r="Q9" s="281"/>
      <c r="R9" s="278"/>
      <c r="T9" s="368"/>
      <c r="V9" s="374"/>
      <c r="W9" s="361"/>
      <c r="X9" s="279"/>
      <c r="Y9" s="280"/>
      <c r="Z9" s="280"/>
      <c r="AA9" s="280"/>
      <c r="AB9" s="280"/>
      <c r="AC9" s="279"/>
      <c r="AD9" s="280"/>
      <c r="AE9" s="280"/>
      <c r="AF9" s="280"/>
      <c r="AG9" s="280"/>
      <c r="AH9" s="280"/>
      <c r="AI9" s="280"/>
      <c r="AJ9" s="281"/>
      <c r="AK9" s="360"/>
      <c r="AL9" s="375"/>
    </row>
    <row r="10" spans="2:38" x14ac:dyDescent="0.15">
      <c r="B10" s="367"/>
      <c r="D10" s="276"/>
      <c r="E10" s="273"/>
      <c r="F10" s="274"/>
      <c r="G10" s="274"/>
      <c r="H10" s="274"/>
      <c r="I10" s="275"/>
      <c r="J10" s="274"/>
      <c r="K10" s="274"/>
      <c r="L10" s="274"/>
      <c r="M10" s="274"/>
      <c r="N10" s="274"/>
      <c r="O10" s="274"/>
      <c r="P10" s="274"/>
      <c r="Q10" s="275"/>
      <c r="R10" s="278"/>
      <c r="T10" s="368"/>
      <c r="V10" s="374"/>
      <c r="W10" s="361"/>
      <c r="X10" s="276"/>
      <c r="Y10" s="272"/>
      <c r="Z10" s="272"/>
      <c r="AA10" s="272"/>
      <c r="AB10" s="272"/>
      <c r="AC10" s="276"/>
      <c r="AD10" s="272"/>
      <c r="AE10" s="272"/>
      <c r="AF10" s="272"/>
      <c r="AG10" s="272"/>
      <c r="AH10" s="272"/>
      <c r="AI10" s="272"/>
      <c r="AJ10" s="278"/>
      <c r="AK10" s="360"/>
      <c r="AL10" s="375"/>
    </row>
    <row r="11" spans="2:38" x14ac:dyDescent="0.15">
      <c r="B11" s="367"/>
      <c r="D11" s="276"/>
      <c r="E11" s="276" t="s">
        <v>542</v>
      </c>
      <c r="F11" s="272"/>
      <c r="G11" s="272"/>
      <c r="H11" s="272"/>
      <c r="I11" s="278"/>
      <c r="J11" s="272"/>
      <c r="K11" s="272"/>
      <c r="L11" s="272"/>
      <c r="M11" s="272"/>
      <c r="N11" s="272"/>
      <c r="O11" s="272"/>
      <c r="P11" s="272"/>
      <c r="Q11" s="278"/>
      <c r="R11" s="278"/>
      <c r="T11" s="368"/>
      <c r="V11" s="374"/>
      <c r="W11" s="361"/>
      <c r="X11" s="276" t="s">
        <v>542</v>
      </c>
      <c r="Y11" s="272"/>
      <c r="Z11" s="272"/>
      <c r="AA11" s="272"/>
      <c r="AB11" s="272"/>
      <c r="AC11" s="276" t="s">
        <v>658</v>
      </c>
      <c r="AD11" s="272"/>
      <c r="AE11" s="272"/>
      <c r="AF11" s="272"/>
      <c r="AG11" s="272"/>
      <c r="AH11" s="272"/>
      <c r="AI11" s="272"/>
      <c r="AJ11" s="278"/>
      <c r="AK11" s="360"/>
      <c r="AL11" s="375"/>
    </row>
    <row r="12" spans="2:38" x14ac:dyDescent="0.15">
      <c r="B12" s="367"/>
      <c r="D12" s="276"/>
      <c r="E12" s="279"/>
      <c r="F12" s="280"/>
      <c r="G12" s="280"/>
      <c r="H12" s="280"/>
      <c r="I12" s="281"/>
      <c r="J12" s="280"/>
      <c r="K12" s="280"/>
      <c r="L12" s="280"/>
      <c r="M12" s="280"/>
      <c r="N12" s="280"/>
      <c r="O12" s="280"/>
      <c r="P12" s="280"/>
      <c r="Q12" s="281"/>
      <c r="R12" s="278"/>
      <c r="T12" s="368"/>
      <c r="V12" s="374"/>
      <c r="W12" s="361"/>
      <c r="X12" s="276"/>
      <c r="Y12" s="272"/>
      <c r="Z12" s="272"/>
      <c r="AA12" s="272"/>
      <c r="AB12" s="272"/>
      <c r="AC12" s="276"/>
      <c r="AD12" s="272"/>
      <c r="AE12" s="272"/>
      <c r="AF12" s="272"/>
      <c r="AG12" s="272"/>
      <c r="AH12" s="272"/>
      <c r="AI12" s="272"/>
      <c r="AJ12" s="278"/>
      <c r="AK12" s="360"/>
      <c r="AL12" s="375"/>
    </row>
    <row r="13" spans="2:38" x14ac:dyDescent="0.15">
      <c r="B13" s="367"/>
      <c r="D13" s="276"/>
      <c r="E13" s="273"/>
      <c r="F13" s="274"/>
      <c r="G13" s="274"/>
      <c r="H13" s="274"/>
      <c r="I13" s="275"/>
      <c r="J13" s="274"/>
      <c r="K13" s="274"/>
      <c r="L13" s="274"/>
      <c r="M13" s="274"/>
      <c r="N13" s="274"/>
      <c r="O13" s="274"/>
      <c r="P13" s="274"/>
      <c r="Q13" s="275"/>
      <c r="R13" s="278"/>
      <c r="T13" s="368"/>
      <c r="V13" s="374"/>
      <c r="W13" s="361"/>
      <c r="X13" s="273"/>
      <c r="Y13" s="274"/>
      <c r="Z13" s="274"/>
      <c r="AA13" s="274"/>
      <c r="AB13" s="274"/>
      <c r="AC13" s="273"/>
      <c r="AD13" s="274"/>
      <c r="AE13" s="274"/>
      <c r="AF13" s="274"/>
      <c r="AG13" s="274"/>
      <c r="AH13" s="274"/>
      <c r="AI13" s="274"/>
      <c r="AJ13" s="275"/>
      <c r="AK13" s="360"/>
      <c r="AL13" s="375"/>
    </row>
    <row r="14" spans="2:38" x14ac:dyDescent="0.15">
      <c r="B14" s="367"/>
      <c r="D14" s="276"/>
      <c r="E14" s="276" t="s">
        <v>541</v>
      </c>
      <c r="F14" s="272"/>
      <c r="G14" s="272"/>
      <c r="H14" s="272"/>
      <c r="I14" s="278"/>
      <c r="J14" s="329" t="s">
        <v>555</v>
      </c>
      <c r="K14" s="272"/>
      <c r="L14" s="272"/>
      <c r="M14" s="272"/>
      <c r="N14" s="272"/>
      <c r="O14" s="272"/>
      <c r="P14" s="272"/>
      <c r="Q14" s="278"/>
      <c r="R14" s="278"/>
      <c r="T14" s="368"/>
      <c r="V14" s="374"/>
      <c r="W14" s="361"/>
      <c r="X14" s="276" t="s">
        <v>541</v>
      </c>
      <c r="Y14" s="272"/>
      <c r="Z14" s="272"/>
      <c r="AA14" s="272"/>
      <c r="AB14" s="272"/>
      <c r="AC14" s="276" t="s">
        <v>659</v>
      </c>
      <c r="AD14" s="272"/>
      <c r="AE14" s="272"/>
      <c r="AF14" s="272"/>
      <c r="AG14" s="272"/>
      <c r="AH14" s="272"/>
      <c r="AI14" s="272"/>
      <c r="AJ14" s="278"/>
      <c r="AK14" s="360"/>
      <c r="AL14" s="375"/>
    </row>
    <row r="15" spans="2:38" x14ac:dyDescent="0.15">
      <c r="B15" s="367"/>
      <c r="D15" s="276"/>
      <c r="E15" s="279"/>
      <c r="F15" s="280"/>
      <c r="G15" s="280"/>
      <c r="H15" s="280"/>
      <c r="I15" s="281"/>
      <c r="J15" s="280"/>
      <c r="K15" s="280"/>
      <c r="L15" s="280"/>
      <c r="M15" s="280"/>
      <c r="N15" s="280"/>
      <c r="O15" s="280"/>
      <c r="P15" s="280"/>
      <c r="Q15" s="281"/>
      <c r="R15" s="278"/>
      <c r="T15" s="368"/>
      <c r="V15" s="374"/>
      <c r="W15" s="361"/>
      <c r="X15" s="279"/>
      <c r="Y15" s="280"/>
      <c r="Z15" s="280"/>
      <c r="AA15" s="280"/>
      <c r="AB15" s="280"/>
      <c r="AC15" s="279"/>
      <c r="AD15" s="280"/>
      <c r="AE15" s="280"/>
      <c r="AF15" s="280"/>
      <c r="AG15" s="280"/>
      <c r="AH15" s="280"/>
      <c r="AI15" s="280"/>
      <c r="AJ15" s="281"/>
      <c r="AK15" s="360"/>
      <c r="AL15" s="375"/>
    </row>
    <row r="16" spans="2:38" x14ac:dyDescent="0.15">
      <c r="B16" s="367"/>
      <c r="D16" s="276"/>
      <c r="E16" s="273"/>
      <c r="F16" s="274"/>
      <c r="G16" s="274"/>
      <c r="H16" s="274"/>
      <c r="I16" s="275"/>
      <c r="J16" s="274"/>
      <c r="K16" s="274"/>
      <c r="L16" s="274"/>
      <c r="M16" s="274"/>
      <c r="N16" s="274"/>
      <c r="O16" s="274"/>
      <c r="P16" s="274"/>
      <c r="Q16" s="275"/>
      <c r="R16" s="278"/>
      <c r="T16" s="368"/>
      <c r="V16" s="374"/>
      <c r="W16" s="361"/>
      <c r="X16" s="276"/>
      <c r="Y16" s="272"/>
      <c r="Z16" s="272"/>
      <c r="AA16" s="272"/>
      <c r="AB16" s="272"/>
      <c r="AC16" s="276"/>
      <c r="AD16" s="272"/>
      <c r="AE16" s="272"/>
      <c r="AF16" s="272"/>
      <c r="AG16" s="272"/>
      <c r="AH16" s="272"/>
      <c r="AI16" s="272"/>
      <c r="AJ16" s="278"/>
      <c r="AK16" s="360"/>
      <c r="AL16" s="375"/>
    </row>
    <row r="17" spans="2:38" x14ac:dyDescent="0.15">
      <c r="B17" s="367"/>
      <c r="D17" s="276"/>
      <c r="E17" s="276" t="s">
        <v>540</v>
      </c>
      <c r="F17" s="272"/>
      <c r="G17" s="272"/>
      <c r="H17" s="272"/>
      <c r="I17" s="278"/>
      <c r="J17" s="272"/>
      <c r="K17" s="272"/>
      <c r="L17" s="272"/>
      <c r="M17" s="272"/>
      <c r="N17" s="272"/>
      <c r="O17" s="272"/>
      <c r="P17" s="272"/>
      <c r="Q17" s="278"/>
      <c r="R17" s="278"/>
      <c r="T17" s="368"/>
      <c r="V17" s="374"/>
      <c r="W17" s="361"/>
      <c r="X17" s="276" t="s">
        <v>540</v>
      </c>
      <c r="Y17" s="272"/>
      <c r="Z17" s="272"/>
      <c r="AA17" s="272"/>
      <c r="AB17" s="272"/>
      <c r="AC17" s="460" t="s">
        <v>556</v>
      </c>
      <c r="AD17" s="272"/>
      <c r="AE17" s="272"/>
      <c r="AF17" s="272"/>
      <c r="AG17" s="272"/>
      <c r="AH17" s="272"/>
      <c r="AI17" s="272"/>
      <c r="AJ17" s="278"/>
      <c r="AK17" s="360"/>
      <c r="AL17" s="375"/>
    </row>
    <row r="18" spans="2:38" x14ac:dyDescent="0.15">
      <c r="B18" s="367"/>
      <c r="D18" s="276"/>
      <c r="E18" s="279"/>
      <c r="F18" s="280"/>
      <c r="G18" s="280"/>
      <c r="H18" s="280"/>
      <c r="I18" s="281"/>
      <c r="J18" s="280"/>
      <c r="K18" s="280"/>
      <c r="L18" s="280"/>
      <c r="M18" s="280"/>
      <c r="N18" s="280"/>
      <c r="O18" s="280"/>
      <c r="P18" s="280"/>
      <c r="Q18" s="281"/>
      <c r="R18" s="278"/>
      <c r="T18" s="368"/>
      <c r="V18" s="374"/>
      <c r="W18" s="361"/>
      <c r="X18" s="276"/>
      <c r="Y18" s="272"/>
      <c r="Z18" s="272"/>
      <c r="AA18" s="272"/>
      <c r="AB18" s="272"/>
      <c r="AC18" s="276"/>
      <c r="AD18" s="272"/>
      <c r="AE18" s="272"/>
      <c r="AF18" s="272"/>
      <c r="AG18" s="272"/>
      <c r="AH18" s="272"/>
      <c r="AI18" s="272"/>
      <c r="AJ18" s="278"/>
      <c r="AK18" s="360"/>
      <c r="AL18" s="375"/>
    </row>
    <row r="19" spans="2:38" x14ac:dyDescent="0.15">
      <c r="B19" s="367"/>
      <c r="D19" s="276"/>
      <c r="E19" s="273"/>
      <c r="F19" s="274"/>
      <c r="G19" s="274"/>
      <c r="H19" s="274"/>
      <c r="I19" s="275"/>
      <c r="J19" s="823" t="s">
        <v>538</v>
      </c>
      <c r="K19" s="274"/>
      <c r="L19" s="274"/>
      <c r="M19" s="274"/>
      <c r="N19" s="274"/>
      <c r="O19" s="274"/>
      <c r="P19" s="274"/>
      <c r="Q19" s="275"/>
      <c r="R19" s="278"/>
      <c r="T19" s="368"/>
      <c r="V19" s="374"/>
      <c r="W19" s="361"/>
      <c r="X19" s="273"/>
      <c r="Y19" s="274"/>
      <c r="Z19" s="274"/>
      <c r="AA19" s="274"/>
      <c r="AB19" s="274"/>
      <c r="AC19" s="817" t="s">
        <v>538</v>
      </c>
      <c r="AD19" s="274"/>
      <c r="AE19" s="274"/>
      <c r="AF19" s="274"/>
      <c r="AG19" s="274"/>
      <c r="AH19" s="274"/>
      <c r="AI19" s="274"/>
      <c r="AJ19" s="275"/>
      <c r="AK19" s="360"/>
      <c r="AL19" s="375"/>
    </row>
    <row r="20" spans="2:38" x14ac:dyDescent="0.15">
      <c r="B20" s="367"/>
      <c r="D20" s="276"/>
      <c r="E20" s="825" t="s">
        <v>539</v>
      </c>
      <c r="F20" s="826"/>
      <c r="G20" s="826"/>
      <c r="H20" s="826"/>
      <c r="I20" s="827"/>
      <c r="J20" s="824"/>
      <c r="K20" s="272"/>
      <c r="L20" s="272"/>
      <c r="M20" s="272"/>
      <c r="N20" s="272"/>
      <c r="O20" s="272"/>
      <c r="P20" s="272"/>
      <c r="Q20" s="278"/>
      <c r="R20" s="278"/>
      <c r="T20" s="368"/>
      <c r="V20" s="374"/>
      <c r="W20" s="361"/>
      <c r="X20" s="276" t="s">
        <v>539</v>
      </c>
      <c r="Y20" s="272"/>
      <c r="Z20" s="272"/>
      <c r="AA20" s="272"/>
      <c r="AB20" s="272"/>
      <c r="AC20" s="818"/>
      <c r="AD20" s="272"/>
      <c r="AE20" s="282" t="s">
        <v>472</v>
      </c>
      <c r="AF20" s="272"/>
      <c r="AG20" s="272"/>
      <c r="AH20" s="272"/>
      <c r="AI20" s="272"/>
      <c r="AJ20" s="278"/>
      <c r="AK20" s="360"/>
      <c r="AL20" s="375"/>
    </row>
    <row r="21" spans="2:38" x14ac:dyDescent="0.15">
      <c r="B21" s="367"/>
      <c r="D21" s="276"/>
      <c r="E21" s="825"/>
      <c r="F21" s="826"/>
      <c r="G21" s="826"/>
      <c r="H21" s="826"/>
      <c r="I21" s="827"/>
      <c r="J21" s="824" t="s">
        <v>536</v>
      </c>
      <c r="K21" s="272"/>
      <c r="L21" s="272"/>
      <c r="M21" s="272"/>
      <c r="N21" s="272"/>
      <c r="O21" s="272"/>
      <c r="P21" s="272"/>
      <c r="Q21" s="278"/>
      <c r="R21" s="278"/>
      <c r="T21" s="368"/>
      <c r="V21" s="374"/>
      <c r="W21" s="361"/>
      <c r="X21" s="276"/>
      <c r="Y21" s="272"/>
      <c r="Z21" s="272"/>
      <c r="AA21" s="272"/>
      <c r="AB21" s="272"/>
      <c r="AC21" s="818" t="s">
        <v>552</v>
      </c>
      <c r="AD21" s="272"/>
      <c r="AE21" s="282" t="s">
        <v>550</v>
      </c>
      <c r="AF21" s="272"/>
      <c r="AG21" s="272"/>
      <c r="AH21" s="272"/>
      <c r="AI21" s="272"/>
      <c r="AJ21" s="278"/>
      <c r="AK21" s="360"/>
      <c r="AL21" s="375"/>
    </row>
    <row r="22" spans="2:38" x14ac:dyDescent="0.15">
      <c r="B22" s="367"/>
      <c r="D22" s="276"/>
      <c r="E22" s="279"/>
      <c r="F22" s="280"/>
      <c r="G22" s="280"/>
      <c r="H22" s="280"/>
      <c r="I22" s="281"/>
      <c r="J22" s="824"/>
      <c r="K22" s="280"/>
      <c r="L22" s="280"/>
      <c r="M22" s="280"/>
      <c r="N22" s="280"/>
      <c r="O22" s="280"/>
      <c r="P22" s="280"/>
      <c r="Q22" s="281"/>
      <c r="R22" s="278"/>
      <c r="T22" s="368"/>
      <c r="V22" s="374"/>
      <c r="W22" s="361"/>
      <c r="X22" s="279"/>
      <c r="Y22" s="280"/>
      <c r="Z22" s="280"/>
      <c r="AA22" s="280"/>
      <c r="AB22" s="280"/>
      <c r="AC22" s="819"/>
      <c r="AD22" s="280"/>
      <c r="AE22" s="280"/>
      <c r="AF22" s="280"/>
      <c r="AG22" s="280"/>
      <c r="AH22" s="280"/>
      <c r="AI22" s="280"/>
      <c r="AJ22" s="281"/>
      <c r="AK22" s="360"/>
      <c r="AL22" s="375"/>
    </row>
    <row r="23" spans="2:38" x14ac:dyDescent="0.15">
      <c r="B23" s="367"/>
      <c r="D23" s="276"/>
      <c r="E23" s="273"/>
      <c r="F23" s="274"/>
      <c r="G23" s="274"/>
      <c r="H23" s="274"/>
      <c r="I23" s="275"/>
      <c r="J23" s="823" t="s">
        <v>538</v>
      </c>
      <c r="K23" s="274"/>
      <c r="L23" s="274"/>
      <c r="M23" s="274"/>
      <c r="N23" s="274"/>
      <c r="O23" s="274"/>
      <c r="P23" s="274"/>
      <c r="Q23" s="275"/>
      <c r="R23" s="278"/>
      <c r="T23" s="368"/>
      <c r="V23" s="374"/>
      <c r="W23" s="361"/>
      <c r="X23" s="273"/>
      <c r="Y23" s="274"/>
      <c r="Z23" s="274"/>
      <c r="AA23" s="274"/>
      <c r="AB23" s="274"/>
      <c r="AC23" s="817" t="s">
        <v>538</v>
      </c>
      <c r="AD23" s="274"/>
      <c r="AE23" s="274"/>
      <c r="AF23" s="274"/>
      <c r="AG23" s="274"/>
      <c r="AH23" s="274"/>
      <c r="AI23" s="274"/>
      <c r="AJ23" s="275"/>
      <c r="AK23" s="360"/>
      <c r="AL23" s="375"/>
    </row>
    <row r="24" spans="2:38" x14ac:dyDescent="0.15">
      <c r="B24" s="367"/>
      <c r="D24" s="276"/>
      <c r="E24" s="276"/>
      <c r="F24" s="272"/>
      <c r="G24" s="272"/>
      <c r="H24" s="272"/>
      <c r="I24" s="278"/>
      <c r="J24" s="824"/>
      <c r="K24" s="272"/>
      <c r="L24" s="272"/>
      <c r="M24" s="272"/>
      <c r="N24" s="272"/>
      <c r="O24" s="272"/>
      <c r="P24" s="272"/>
      <c r="Q24" s="278"/>
      <c r="R24" s="278"/>
      <c r="T24" s="368"/>
      <c r="V24" s="374"/>
      <c r="W24" s="361"/>
      <c r="X24" s="276"/>
      <c r="Y24" s="272"/>
      <c r="Z24" s="272"/>
      <c r="AA24" s="272"/>
      <c r="AB24" s="272"/>
      <c r="AC24" s="818"/>
      <c r="AD24" s="272"/>
      <c r="AE24" s="282" t="s">
        <v>549</v>
      </c>
      <c r="AF24" s="272"/>
      <c r="AG24" s="272"/>
      <c r="AH24" s="272"/>
      <c r="AI24" s="272"/>
      <c r="AJ24" s="278"/>
      <c r="AK24" s="360"/>
      <c r="AL24" s="375"/>
    </row>
    <row r="25" spans="2:38" x14ac:dyDescent="0.15">
      <c r="B25" s="367"/>
      <c r="D25" s="276"/>
      <c r="E25" s="276" t="s">
        <v>537</v>
      </c>
      <c r="F25" s="272"/>
      <c r="G25" s="272"/>
      <c r="H25" s="272"/>
      <c r="I25" s="278"/>
      <c r="J25" s="824" t="s">
        <v>536</v>
      </c>
      <c r="K25" s="272"/>
      <c r="L25" s="272"/>
      <c r="M25" s="272"/>
      <c r="N25" s="272"/>
      <c r="O25" s="272"/>
      <c r="P25" s="272"/>
      <c r="Q25" s="278"/>
      <c r="R25" s="278"/>
      <c r="T25" s="368"/>
      <c r="V25" s="374"/>
      <c r="W25" s="361"/>
      <c r="X25" s="276" t="s">
        <v>553</v>
      </c>
      <c r="Y25" s="272"/>
      <c r="Z25" s="272"/>
      <c r="AA25" s="272"/>
      <c r="AB25" s="272"/>
      <c r="AC25" s="818" t="s">
        <v>552</v>
      </c>
      <c r="AD25" s="272"/>
      <c r="AE25" s="282" t="s">
        <v>548</v>
      </c>
      <c r="AF25" s="272"/>
      <c r="AG25" s="272"/>
      <c r="AH25" s="272"/>
      <c r="AI25" s="272"/>
      <c r="AJ25" s="278"/>
      <c r="AK25" s="360"/>
      <c r="AL25" s="375"/>
    </row>
    <row r="26" spans="2:38" x14ac:dyDescent="0.15">
      <c r="B26" s="367"/>
      <c r="D26" s="276"/>
      <c r="E26" s="276"/>
      <c r="F26" s="272"/>
      <c r="G26" s="272"/>
      <c r="H26" s="272"/>
      <c r="I26" s="278"/>
      <c r="J26" s="824"/>
      <c r="K26" s="272"/>
      <c r="L26" s="272"/>
      <c r="M26" s="272"/>
      <c r="N26" s="272"/>
      <c r="O26" s="272"/>
      <c r="P26" s="272"/>
      <c r="Q26" s="278"/>
      <c r="R26" s="278"/>
      <c r="T26" s="368"/>
      <c r="V26" s="374"/>
      <c r="W26" s="361"/>
      <c r="X26" s="276"/>
      <c r="Y26" s="272"/>
      <c r="Z26" s="272"/>
      <c r="AA26" s="272"/>
      <c r="AB26" s="272"/>
      <c r="AC26" s="818"/>
      <c r="AD26" s="272"/>
      <c r="AE26" s="272"/>
      <c r="AF26" s="272"/>
      <c r="AG26" s="272"/>
      <c r="AH26" s="272"/>
      <c r="AI26" s="272"/>
      <c r="AJ26" s="278"/>
      <c r="AK26" s="360"/>
      <c r="AL26" s="375"/>
    </row>
    <row r="27" spans="2:38" x14ac:dyDescent="0.15">
      <c r="B27" s="367"/>
      <c r="D27" s="276"/>
      <c r="E27" s="279"/>
      <c r="F27" s="280"/>
      <c r="G27" s="280"/>
      <c r="H27" s="280"/>
      <c r="I27" s="281"/>
      <c r="J27" s="391" t="s">
        <v>535</v>
      </c>
      <c r="K27" s="280"/>
      <c r="L27" s="280" t="s">
        <v>534</v>
      </c>
      <c r="M27" s="280" t="s">
        <v>533</v>
      </c>
      <c r="N27" s="280"/>
      <c r="O27" s="280" t="s">
        <v>532</v>
      </c>
      <c r="P27" s="280"/>
      <c r="Q27" s="281"/>
      <c r="R27" s="278"/>
      <c r="T27" s="368"/>
      <c r="V27" s="374"/>
      <c r="W27" s="361"/>
      <c r="X27" s="279"/>
      <c r="Y27" s="280"/>
      <c r="Z27" s="280"/>
      <c r="AA27" s="280"/>
      <c r="AB27" s="280"/>
      <c r="AC27" s="279" t="s">
        <v>535</v>
      </c>
      <c r="AD27" s="461"/>
      <c r="AE27" s="461" t="s">
        <v>660</v>
      </c>
      <c r="AF27" s="280"/>
      <c r="AG27" s="280"/>
      <c r="AH27" s="280" t="s">
        <v>661</v>
      </c>
      <c r="AI27" s="280"/>
      <c r="AJ27" s="281"/>
      <c r="AK27" s="360"/>
      <c r="AL27" s="375"/>
    </row>
    <row r="28" spans="2:38" x14ac:dyDescent="0.15">
      <c r="B28" s="367"/>
      <c r="D28" s="276"/>
      <c r="E28" s="392" t="s">
        <v>531</v>
      </c>
      <c r="F28" s="272"/>
      <c r="G28" s="272"/>
      <c r="H28" s="272"/>
      <c r="I28" s="272"/>
      <c r="J28" s="272"/>
      <c r="K28" s="272"/>
      <c r="L28" s="272"/>
      <c r="M28" s="272"/>
      <c r="N28" s="272"/>
      <c r="O28" s="272"/>
      <c r="P28" s="272"/>
      <c r="Q28" s="272"/>
      <c r="R28" s="278"/>
      <c r="T28" s="368"/>
      <c r="V28" s="374"/>
      <c r="W28" s="361"/>
      <c r="X28" s="392" t="s">
        <v>531</v>
      </c>
      <c r="Y28" s="392"/>
      <c r="Z28" s="392"/>
      <c r="AA28" s="392"/>
      <c r="AB28" s="392"/>
      <c r="AC28" s="392"/>
      <c r="AD28" s="392"/>
      <c r="AE28" s="392"/>
      <c r="AF28" s="392"/>
      <c r="AG28" s="392"/>
      <c r="AH28" s="392"/>
      <c r="AI28" s="392"/>
      <c r="AJ28" s="392"/>
      <c r="AK28" s="360"/>
      <c r="AL28" s="375"/>
    </row>
    <row r="29" spans="2:38" ht="11.25" customHeight="1" x14ac:dyDescent="0.15">
      <c r="B29" s="367"/>
      <c r="D29" s="276"/>
      <c r="E29" s="392">
        <v>1</v>
      </c>
      <c r="F29" s="392" t="s">
        <v>530</v>
      </c>
      <c r="G29" s="272"/>
      <c r="H29" s="272"/>
      <c r="I29" s="272"/>
      <c r="J29" s="272"/>
      <c r="K29" s="272"/>
      <c r="L29" s="272"/>
      <c r="M29" s="272"/>
      <c r="N29" s="272"/>
      <c r="O29" s="272"/>
      <c r="P29" s="272"/>
      <c r="Q29" s="272"/>
      <c r="R29" s="278"/>
      <c r="T29" s="368"/>
      <c r="V29" s="374"/>
      <c r="W29" s="361"/>
      <c r="X29" s="392">
        <v>1</v>
      </c>
      <c r="Y29" s="392" t="s">
        <v>530</v>
      </c>
      <c r="Z29" s="392"/>
      <c r="AA29" s="392"/>
      <c r="AB29" s="392"/>
      <c r="AC29" s="392"/>
      <c r="AD29" s="392"/>
      <c r="AE29" s="392"/>
      <c r="AF29" s="392"/>
      <c r="AG29" s="392"/>
      <c r="AH29" s="392"/>
      <c r="AI29" s="392"/>
      <c r="AJ29" s="392"/>
      <c r="AK29" s="360"/>
      <c r="AL29" s="375"/>
    </row>
    <row r="30" spans="2:38" ht="11.25" customHeight="1" x14ac:dyDescent="0.15">
      <c r="B30" s="367"/>
      <c r="D30" s="276"/>
      <c r="E30" s="392">
        <v>2</v>
      </c>
      <c r="F30" s="392" t="s">
        <v>589</v>
      </c>
      <c r="G30" s="272"/>
      <c r="H30" s="272"/>
      <c r="I30" s="272"/>
      <c r="J30" s="272"/>
      <c r="K30" s="272"/>
      <c r="L30" s="272"/>
      <c r="M30" s="272"/>
      <c r="N30" s="272"/>
      <c r="O30" s="272"/>
      <c r="P30" s="272"/>
      <c r="Q30" s="272"/>
      <c r="R30" s="278"/>
      <c r="T30" s="368"/>
      <c r="V30" s="374"/>
      <c r="W30" s="361"/>
      <c r="X30" s="392">
        <v>2</v>
      </c>
      <c r="Y30" s="392" t="s">
        <v>589</v>
      </c>
      <c r="Z30" s="392"/>
      <c r="AA30" s="392"/>
      <c r="AB30" s="392"/>
      <c r="AC30" s="392"/>
      <c r="AD30" s="392"/>
      <c r="AE30" s="392"/>
      <c r="AF30" s="392"/>
      <c r="AG30" s="392"/>
      <c r="AH30" s="392"/>
      <c r="AI30" s="392"/>
      <c r="AJ30" s="392"/>
      <c r="AK30" s="360"/>
      <c r="AL30" s="375"/>
    </row>
    <row r="31" spans="2:38" ht="11.25" customHeight="1" x14ac:dyDescent="0.15">
      <c r="B31" s="367"/>
      <c r="D31" s="276"/>
      <c r="E31" s="392">
        <v>3</v>
      </c>
      <c r="F31" s="392" t="s">
        <v>529</v>
      </c>
      <c r="G31" s="272"/>
      <c r="H31" s="272"/>
      <c r="I31" s="272"/>
      <c r="J31" s="272"/>
      <c r="K31" s="272"/>
      <c r="L31" s="272"/>
      <c r="M31" s="272"/>
      <c r="N31" s="272"/>
      <c r="O31" s="272"/>
      <c r="P31" s="272"/>
      <c r="Q31" s="272"/>
      <c r="R31" s="278"/>
      <c r="S31"/>
      <c r="T31" s="368"/>
      <c r="V31" s="374"/>
      <c r="W31" s="361"/>
      <c r="X31" s="392">
        <v>3</v>
      </c>
      <c r="Y31" s="392" t="s">
        <v>529</v>
      </c>
      <c r="Z31" s="392"/>
      <c r="AA31" s="392"/>
      <c r="AB31" s="392"/>
      <c r="AC31" s="392"/>
      <c r="AD31" s="392"/>
      <c r="AE31" s="392"/>
      <c r="AF31" s="392"/>
      <c r="AG31" s="392"/>
      <c r="AH31" s="392"/>
      <c r="AI31" s="392"/>
      <c r="AJ31" s="392"/>
      <c r="AK31" s="360"/>
      <c r="AL31" s="375"/>
    </row>
    <row r="32" spans="2:38" ht="11.25" customHeight="1" x14ac:dyDescent="0.15">
      <c r="B32" s="367"/>
      <c r="D32" s="276"/>
      <c r="E32" s="392">
        <v>4</v>
      </c>
      <c r="F32" s="392" t="s">
        <v>528</v>
      </c>
      <c r="G32" s="272"/>
      <c r="H32" s="272"/>
      <c r="I32" s="272"/>
      <c r="J32" s="272"/>
      <c r="K32" s="272"/>
      <c r="L32" s="272"/>
      <c r="M32" s="272"/>
      <c r="N32" s="272"/>
      <c r="O32" s="272"/>
      <c r="P32" s="272"/>
      <c r="Q32" s="272"/>
      <c r="R32" s="278"/>
      <c r="T32" s="368"/>
      <c r="V32" s="374"/>
      <c r="W32" s="361"/>
      <c r="X32" s="392">
        <v>4</v>
      </c>
      <c r="Y32" s="392" t="s">
        <v>528</v>
      </c>
      <c r="Z32" s="392"/>
      <c r="AA32" s="392"/>
      <c r="AB32" s="392"/>
      <c r="AC32" s="392"/>
      <c r="AD32" s="392"/>
      <c r="AE32" s="392"/>
      <c r="AF32" s="392"/>
      <c r="AG32" s="392"/>
      <c r="AH32" s="392"/>
      <c r="AI32" s="392"/>
      <c r="AJ32" s="392"/>
      <c r="AK32" s="360"/>
      <c r="AL32" s="375"/>
    </row>
    <row r="33" spans="2:38" ht="11.25" customHeight="1" x14ac:dyDescent="0.15">
      <c r="B33" s="367"/>
      <c r="D33" s="276"/>
      <c r="E33" s="392">
        <v>5</v>
      </c>
      <c r="F33" s="392" t="s">
        <v>587</v>
      </c>
      <c r="G33" s="272"/>
      <c r="H33" s="272"/>
      <c r="I33" s="272"/>
      <c r="J33" s="272"/>
      <c r="K33" s="272"/>
      <c r="L33" s="272"/>
      <c r="M33" s="272"/>
      <c r="N33" s="272"/>
      <c r="O33" s="272"/>
      <c r="P33" s="272"/>
      <c r="Q33" s="272"/>
      <c r="R33" s="278"/>
      <c r="T33" s="368"/>
      <c r="V33" s="374"/>
      <c r="W33" s="361"/>
      <c r="X33" s="392">
        <v>5</v>
      </c>
      <c r="Y33" s="392" t="s">
        <v>587</v>
      </c>
      <c r="Z33" s="392"/>
      <c r="AA33" s="392"/>
      <c r="AB33" s="392"/>
      <c r="AC33" s="392"/>
      <c r="AD33" s="392"/>
      <c r="AE33" s="392"/>
      <c r="AF33" s="392"/>
      <c r="AG33" s="392"/>
      <c r="AH33" s="392"/>
      <c r="AI33" s="392"/>
      <c r="AJ33" s="392"/>
      <c r="AK33" s="360"/>
      <c r="AL33" s="375"/>
    </row>
    <row r="34" spans="2:38" ht="11.25" customHeight="1" x14ac:dyDescent="0.15">
      <c r="B34" s="367"/>
      <c r="D34" s="276"/>
      <c r="E34" s="392">
        <v>6</v>
      </c>
      <c r="F34" s="392" t="s">
        <v>586</v>
      </c>
      <c r="G34" s="272"/>
      <c r="H34" s="272"/>
      <c r="I34" s="272"/>
      <c r="J34" s="272"/>
      <c r="K34" s="272"/>
      <c r="L34" s="272"/>
      <c r="M34" s="272"/>
      <c r="N34" s="272"/>
      <c r="O34" s="272"/>
      <c r="P34" s="272"/>
      <c r="Q34" s="272"/>
      <c r="R34" s="278"/>
      <c r="S34"/>
      <c r="T34" s="368"/>
      <c r="V34" s="374"/>
      <c r="W34" s="361"/>
      <c r="X34" s="392">
        <v>6</v>
      </c>
      <c r="Y34" s="392" t="s">
        <v>586</v>
      </c>
      <c r="Z34" s="392"/>
      <c r="AA34" s="392"/>
      <c r="AB34" s="392"/>
      <c r="AC34" s="392"/>
      <c r="AD34" s="392"/>
      <c r="AE34" s="392"/>
      <c r="AF34" s="392"/>
      <c r="AG34" s="392"/>
      <c r="AH34" s="392"/>
      <c r="AI34" s="392"/>
      <c r="AJ34" s="392"/>
      <c r="AK34" s="360"/>
      <c r="AL34" s="375"/>
    </row>
    <row r="35" spans="2:38" ht="11.25" customHeight="1" x14ac:dyDescent="0.15">
      <c r="B35" s="367"/>
      <c r="D35" s="276"/>
      <c r="E35" s="392">
        <v>7</v>
      </c>
      <c r="F35" s="392" t="s">
        <v>588</v>
      </c>
      <c r="G35" s="272"/>
      <c r="H35" s="272"/>
      <c r="I35" s="272"/>
      <c r="J35" s="272"/>
      <c r="K35" s="272"/>
      <c r="L35" s="272"/>
      <c r="M35" s="272"/>
      <c r="N35" s="272"/>
      <c r="O35" s="272"/>
      <c r="P35" s="272"/>
      <c r="Q35" s="272"/>
      <c r="R35" s="278"/>
      <c r="T35" s="368"/>
      <c r="V35" s="374"/>
      <c r="W35" s="361"/>
      <c r="X35" s="392">
        <v>7</v>
      </c>
      <c r="Y35" s="392" t="s">
        <v>588</v>
      </c>
      <c r="Z35" s="392"/>
      <c r="AA35" s="392"/>
      <c r="AB35" s="392"/>
      <c r="AC35" s="392"/>
      <c r="AD35" s="392"/>
      <c r="AE35" s="392"/>
      <c r="AF35" s="392"/>
      <c r="AG35" s="392"/>
      <c r="AH35" s="392"/>
      <c r="AI35" s="392"/>
      <c r="AJ35" s="392"/>
      <c r="AK35" s="360"/>
      <c r="AL35" s="375"/>
    </row>
    <row r="36" spans="2:38" ht="11.25" customHeight="1" x14ac:dyDescent="0.15">
      <c r="B36" s="367"/>
      <c r="D36" s="276"/>
      <c r="E36" s="392">
        <v>8</v>
      </c>
      <c r="F36" s="392" t="s">
        <v>585</v>
      </c>
      <c r="G36" s="272"/>
      <c r="H36" s="272"/>
      <c r="I36" s="272"/>
      <c r="J36" s="272"/>
      <c r="K36" s="272"/>
      <c r="L36" s="272"/>
      <c r="M36" s="272"/>
      <c r="N36" s="272"/>
      <c r="O36" s="272"/>
      <c r="P36" s="272"/>
      <c r="Q36" s="272"/>
      <c r="R36" s="278"/>
      <c r="T36" s="368"/>
      <c r="V36" s="374"/>
      <c r="W36" s="361"/>
      <c r="X36" s="392">
        <v>8</v>
      </c>
      <c r="Y36" s="392" t="s">
        <v>585</v>
      </c>
      <c r="Z36" s="392"/>
      <c r="AA36" s="392"/>
      <c r="AB36" s="392"/>
      <c r="AC36" s="392"/>
      <c r="AD36" s="392"/>
      <c r="AE36" s="392"/>
      <c r="AF36" s="392"/>
      <c r="AG36" s="392"/>
      <c r="AH36" s="392"/>
      <c r="AI36" s="392"/>
      <c r="AJ36" s="392"/>
      <c r="AK36" s="360"/>
      <c r="AL36" s="375"/>
    </row>
    <row r="37" spans="2:38" ht="11.25" customHeight="1" x14ac:dyDescent="0.15">
      <c r="B37" s="367"/>
      <c r="D37" s="276"/>
      <c r="E37" s="392">
        <v>9</v>
      </c>
      <c r="F37" s="392" t="s">
        <v>584</v>
      </c>
      <c r="G37" s="272"/>
      <c r="H37" s="272"/>
      <c r="I37" s="272"/>
      <c r="J37" s="272"/>
      <c r="K37" s="272"/>
      <c r="L37" s="272"/>
      <c r="M37" s="272"/>
      <c r="N37" s="272"/>
      <c r="O37" s="272"/>
      <c r="P37" s="272"/>
      <c r="Q37" s="272"/>
      <c r="R37" s="278"/>
      <c r="T37" s="368"/>
      <c r="V37" s="374"/>
      <c r="W37" s="361"/>
      <c r="X37" s="392">
        <v>9</v>
      </c>
      <c r="Y37" s="392" t="s">
        <v>584</v>
      </c>
      <c r="Z37" s="392"/>
      <c r="AA37" s="392"/>
      <c r="AB37" s="392"/>
      <c r="AC37" s="392"/>
      <c r="AD37" s="392"/>
      <c r="AE37" s="392"/>
      <c r="AF37" s="392"/>
      <c r="AG37" s="392"/>
      <c r="AH37" s="392"/>
      <c r="AI37" s="392"/>
      <c r="AJ37" s="392"/>
      <c r="AK37" s="360"/>
      <c r="AL37" s="375"/>
    </row>
    <row r="38" spans="2:38" ht="11.25" customHeight="1" x14ac:dyDescent="0.15">
      <c r="B38" s="367"/>
      <c r="D38" s="276"/>
      <c r="E38" s="392">
        <v>10</v>
      </c>
      <c r="F38" s="392" t="s">
        <v>527</v>
      </c>
      <c r="G38" s="272"/>
      <c r="H38" s="272"/>
      <c r="I38" s="272"/>
      <c r="J38" s="272"/>
      <c r="K38" s="272"/>
      <c r="L38" s="272"/>
      <c r="M38" s="272"/>
      <c r="N38" s="272"/>
      <c r="O38" s="272"/>
      <c r="P38" s="272"/>
      <c r="Q38" s="272"/>
      <c r="R38" s="278"/>
      <c r="T38" s="368"/>
      <c r="V38" s="374"/>
      <c r="W38" s="361"/>
      <c r="X38" s="392">
        <v>10</v>
      </c>
      <c r="Y38" s="392" t="s">
        <v>527</v>
      </c>
      <c r="Z38" s="392"/>
      <c r="AA38" s="392"/>
      <c r="AB38" s="392"/>
      <c r="AC38" s="392"/>
      <c r="AD38" s="392"/>
      <c r="AE38" s="392"/>
      <c r="AF38" s="392"/>
      <c r="AG38" s="392"/>
      <c r="AH38" s="392"/>
      <c r="AI38" s="392"/>
      <c r="AJ38" s="392"/>
      <c r="AK38" s="360"/>
      <c r="AL38" s="375"/>
    </row>
    <row r="39" spans="2:38" ht="11.25" customHeight="1" x14ac:dyDescent="0.15">
      <c r="B39" s="367"/>
      <c r="D39" s="276"/>
      <c r="E39" s="392">
        <v>11</v>
      </c>
      <c r="F39" s="392" t="s">
        <v>526</v>
      </c>
      <c r="G39" s="272"/>
      <c r="H39" s="272"/>
      <c r="I39" s="272"/>
      <c r="J39" s="272"/>
      <c r="K39" s="272"/>
      <c r="L39" s="272"/>
      <c r="M39" s="272"/>
      <c r="N39" s="272"/>
      <c r="O39" s="272"/>
      <c r="P39" s="272"/>
      <c r="Q39" s="272"/>
      <c r="R39" s="278"/>
      <c r="T39" s="368"/>
      <c r="V39" s="374"/>
      <c r="W39" s="361"/>
      <c r="X39" s="392">
        <v>11</v>
      </c>
      <c r="Y39" s="392" t="s">
        <v>526</v>
      </c>
      <c r="Z39" s="392"/>
      <c r="AA39" s="392"/>
      <c r="AB39" s="392"/>
      <c r="AC39" s="392"/>
      <c r="AD39" s="392"/>
      <c r="AE39" s="392"/>
      <c r="AF39" s="392"/>
      <c r="AG39" s="392"/>
      <c r="AH39" s="392"/>
      <c r="AI39" s="392"/>
      <c r="AJ39" s="392"/>
      <c r="AK39" s="360"/>
      <c r="AL39" s="375"/>
    </row>
    <row r="40" spans="2:38" ht="11.25" customHeight="1" x14ac:dyDescent="0.15">
      <c r="B40" s="367"/>
      <c r="D40" s="276"/>
      <c r="E40" s="392">
        <v>12</v>
      </c>
      <c r="F40" s="392" t="s">
        <v>525</v>
      </c>
      <c r="G40" s="272"/>
      <c r="H40" s="272"/>
      <c r="I40" s="272"/>
      <c r="J40" s="272"/>
      <c r="K40" s="272"/>
      <c r="L40" s="272"/>
      <c r="M40" s="272"/>
      <c r="N40" s="272"/>
      <c r="O40" s="272"/>
      <c r="P40" s="272"/>
      <c r="Q40" s="272"/>
      <c r="R40" s="278"/>
      <c r="T40" s="368"/>
      <c r="V40" s="374"/>
      <c r="W40" s="361"/>
      <c r="X40" s="392">
        <v>12</v>
      </c>
      <c r="Y40" s="392" t="s">
        <v>525</v>
      </c>
      <c r="Z40" s="392"/>
      <c r="AA40" s="392"/>
      <c r="AB40" s="392"/>
      <c r="AC40" s="392"/>
      <c r="AD40" s="392"/>
      <c r="AE40" s="392"/>
      <c r="AF40" s="392"/>
      <c r="AG40" s="392"/>
      <c r="AH40" s="392"/>
      <c r="AI40" s="392"/>
      <c r="AJ40" s="392"/>
      <c r="AK40" s="360"/>
      <c r="AL40" s="375"/>
    </row>
    <row r="41" spans="2:38" ht="11.25" customHeight="1" x14ac:dyDescent="0.15">
      <c r="B41" s="367"/>
      <c r="D41" s="276"/>
      <c r="E41" s="392">
        <v>13</v>
      </c>
      <c r="F41" s="392" t="s">
        <v>524</v>
      </c>
      <c r="G41" s="272"/>
      <c r="H41" s="272"/>
      <c r="I41" s="272"/>
      <c r="J41" s="272"/>
      <c r="K41" s="272"/>
      <c r="L41" s="272"/>
      <c r="M41" s="272"/>
      <c r="N41" s="272"/>
      <c r="O41" s="272"/>
      <c r="P41" s="272"/>
      <c r="Q41" s="272"/>
      <c r="R41" s="278"/>
      <c r="T41" s="368"/>
      <c r="V41" s="374"/>
      <c r="W41" s="361"/>
      <c r="X41" s="392">
        <v>13</v>
      </c>
      <c r="Y41" s="392" t="s">
        <v>524</v>
      </c>
      <c r="Z41" s="392"/>
      <c r="AA41" s="392"/>
      <c r="AB41" s="392"/>
      <c r="AC41" s="392"/>
      <c r="AD41" s="392"/>
      <c r="AE41" s="392"/>
      <c r="AF41" s="392"/>
      <c r="AG41" s="392"/>
      <c r="AH41" s="392"/>
      <c r="AI41" s="392"/>
      <c r="AJ41" s="392"/>
      <c r="AK41" s="360"/>
      <c r="AL41" s="375"/>
    </row>
    <row r="42" spans="2:38" ht="11.25" customHeight="1" x14ac:dyDescent="0.15">
      <c r="B42" s="367"/>
      <c r="D42" s="276"/>
      <c r="E42" s="392">
        <v>14</v>
      </c>
      <c r="F42" s="392" t="s">
        <v>582</v>
      </c>
      <c r="G42" s="272"/>
      <c r="H42" s="272"/>
      <c r="I42" s="272"/>
      <c r="J42" s="272"/>
      <c r="K42" s="272"/>
      <c r="L42" s="272"/>
      <c r="M42" s="272"/>
      <c r="N42" s="272"/>
      <c r="O42" s="272"/>
      <c r="P42" s="272"/>
      <c r="Q42" s="272"/>
      <c r="R42" s="278"/>
      <c r="T42" s="368"/>
      <c r="V42" s="374"/>
      <c r="W42" s="361"/>
      <c r="X42" s="392">
        <v>14</v>
      </c>
      <c r="Y42" s="392" t="s">
        <v>582</v>
      </c>
      <c r="Z42" s="392"/>
      <c r="AA42" s="392"/>
      <c r="AB42" s="392"/>
      <c r="AC42" s="392"/>
      <c r="AD42" s="392"/>
      <c r="AE42" s="392"/>
      <c r="AF42" s="392"/>
      <c r="AG42" s="392"/>
      <c r="AH42" s="392"/>
      <c r="AI42" s="392"/>
      <c r="AJ42" s="392"/>
      <c r="AK42" s="360"/>
      <c r="AL42" s="375"/>
    </row>
    <row r="43" spans="2:38" ht="11.25" customHeight="1" x14ac:dyDescent="0.15">
      <c r="B43" s="367"/>
      <c r="D43" s="276"/>
      <c r="E43" s="392">
        <v>15</v>
      </c>
      <c r="F43" s="392" t="s">
        <v>583</v>
      </c>
      <c r="G43" s="272"/>
      <c r="H43" s="272"/>
      <c r="I43" s="272"/>
      <c r="J43" s="272"/>
      <c r="K43" s="272"/>
      <c r="L43" s="272"/>
      <c r="M43" s="272"/>
      <c r="N43" s="272"/>
      <c r="O43" s="272"/>
      <c r="P43" s="272"/>
      <c r="Q43" s="272"/>
      <c r="R43" s="278"/>
      <c r="T43" s="368"/>
      <c r="V43" s="374"/>
      <c r="W43" s="361"/>
      <c r="X43" s="392">
        <v>15</v>
      </c>
      <c r="Y43" s="392" t="s">
        <v>583</v>
      </c>
      <c r="Z43" s="392"/>
      <c r="AA43" s="392"/>
      <c r="AB43" s="392"/>
      <c r="AC43" s="392"/>
      <c r="AD43" s="392"/>
      <c r="AE43" s="392"/>
      <c r="AF43" s="392"/>
      <c r="AG43" s="392"/>
      <c r="AH43" s="392"/>
      <c r="AI43" s="392"/>
      <c r="AJ43" s="392"/>
      <c r="AK43" s="360"/>
      <c r="AL43" s="375"/>
    </row>
    <row r="44" spans="2:38" ht="13.15" customHeight="1" x14ac:dyDescent="0.15">
      <c r="B44" s="367"/>
      <c r="D44" s="276"/>
      <c r="E44" s="828" t="s">
        <v>523</v>
      </c>
      <c r="F44" s="828"/>
      <c r="G44" s="828"/>
      <c r="H44" s="828"/>
      <c r="I44" s="828"/>
      <c r="J44" s="828"/>
      <c r="K44" s="828"/>
      <c r="L44" s="828"/>
      <c r="M44" s="828"/>
      <c r="N44" s="828"/>
      <c r="O44" s="828"/>
      <c r="P44" s="828"/>
      <c r="Q44" s="828"/>
      <c r="R44" s="393"/>
      <c r="S44" s="386"/>
      <c r="T44" s="368"/>
      <c r="V44" s="374"/>
      <c r="W44" s="361"/>
      <c r="X44" s="820" t="s">
        <v>523</v>
      </c>
      <c r="Y44" s="820"/>
      <c r="Z44" s="820"/>
      <c r="AA44" s="820"/>
      <c r="AB44" s="820"/>
      <c r="AC44" s="820"/>
      <c r="AD44" s="820"/>
      <c r="AE44" s="820"/>
      <c r="AF44" s="820"/>
      <c r="AG44" s="820"/>
      <c r="AH44" s="820"/>
      <c r="AI44" s="820"/>
      <c r="AJ44" s="820"/>
      <c r="AK44" s="360"/>
      <c r="AL44" s="375"/>
    </row>
    <row r="45" spans="2:38" x14ac:dyDescent="0.15">
      <c r="B45" s="367"/>
      <c r="D45" s="276"/>
      <c r="E45" s="828"/>
      <c r="F45" s="828"/>
      <c r="G45" s="828"/>
      <c r="H45" s="828"/>
      <c r="I45" s="828"/>
      <c r="J45" s="828"/>
      <c r="K45" s="828"/>
      <c r="L45" s="828"/>
      <c r="M45" s="828"/>
      <c r="N45" s="828"/>
      <c r="O45" s="828"/>
      <c r="P45" s="828"/>
      <c r="Q45" s="828"/>
      <c r="R45" s="393"/>
      <c r="S45" s="386"/>
      <c r="T45" s="368"/>
      <c r="V45" s="374"/>
      <c r="W45" s="361"/>
      <c r="X45" s="820"/>
      <c r="Y45" s="820"/>
      <c r="Z45" s="820"/>
      <c r="AA45" s="820"/>
      <c r="AB45" s="820"/>
      <c r="AC45" s="820"/>
      <c r="AD45" s="820"/>
      <c r="AE45" s="820"/>
      <c r="AF45" s="820"/>
      <c r="AG45" s="820"/>
      <c r="AH45" s="820"/>
      <c r="AI45" s="820"/>
      <c r="AJ45" s="820"/>
      <c r="AK45" s="360"/>
      <c r="AL45" s="375"/>
    </row>
    <row r="46" spans="2:38" ht="13.5" customHeight="1" x14ac:dyDescent="0.15">
      <c r="B46" s="367"/>
      <c r="D46" s="276"/>
      <c r="E46" s="304"/>
      <c r="F46" s="304"/>
      <c r="G46" s="304"/>
      <c r="H46" s="304"/>
      <c r="I46" s="304"/>
      <c r="J46" s="304"/>
      <c r="K46" s="304"/>
      <c r="L46" s="304"/>
      <c r="M46" s="304"/>
      <c r="N46" s="304"/>
      <c r="O46" s="304"/>
      <c r="P46" s="304"/>
      <c r="Q46" s="304"/>
      <c r="R46" s="394"/>
      <c r="S46" s="138"/>
      <c r="T46" s="368"/>
      <c r="V46" s="374"/>
      <c r="W46" s="361"/>
      <c r="X46" s="272"/>
      <c r="Y46" s="272"/>
      <c r="Z46" s="272"/>
      <c r="AA46" s="272"/>
      <c r="AB46" s="272"/>
      <c r="AC46" s="272"/>
      <c r="AD46" s="272"/>
      <c r="AE46" s="272"/>
      <c r="AF46" s="272"/>
      <c r="AG46" s="272"/>
      <c r="AH46" s="272"/>
      <c r="AI46" s="272"/>
      <c r="AJ46" s="272"/>
      <c r="AK46" s="360"/>
      <c r="AL46" s="375"/>
    </row>
    <row r="47" spans="2:38" x14ac:dyDescent="0.15">
      <c r="B47" s="367"/>
      <c r="D47" s="276"/>
      <c r="E47" s="392"/>
      <c r="F47" s="272"/>
      <c r="G47" s="272"/>
      <c r="H47" s="272"/>
      <c r="I47" s="272"/>
      <c r="J47" s="272"/>
      <c r="K47" s="272"/>
      <c r="L47" s="272"/>
      <c r="M47" s="272"/>
      <c r="N47" s="272"/>
      <c r="O47" s="272"/>
      <c r="P47" s="272"/>
      <c r="Q47" s="272"/>
      <c r="R47" s="278"/>
      <c r="T47" s="368"/>
      <c r="V47" s="374"/>
      <c r="W47" s="361"/>
      <c r="X47" s="272"/>
      <c r="Y47" s="272"/>
      <c r="Z47" s="272"/>
      <c r="AA47" s="272"/>
      <c r="AB47" s="272"/>
      <c r="AC47" s="272"/>
      <c r="AD47" s="272"/>
      <c r="AE47" s="272"/>
      <c r="AF47" s="272"/>
      <c r="AG47" s="272"/>
      <c r="AH47" s="272"/>
      <c r="AI47" s="272"/>
      <c r="AJ47" s="272"/>
      <c r="AK47" s="360"/>
      <c r="AL47" s="375"/>
    </row>
    <row r="48" spans="2:38" x14ac:dyDescent="0.15">
      <c r="B48" s="367"/>
      <c r="D48" s="276"/>
      <c r="E48" s="273" t="s">
        <v>522</v>
      </c>
      <c r="F48" s="274"/>
      <c r="G48" s="274"/>
      <c r="H48" s="274"/>
      <c r="I48" s="274"/>
      <c r="J48" s="274"/>
      <c r="K48" s="274"/>
      <c r="L48" s="274"/>
      <c r="M48" s="274"/>
      <c r="N48" s="274"/>
      <c r="O48" s="395"/>
      <c r="P48" s="274"/>
      <c r="Q48" s="275"/>
      <c r="R48" s="278"/>
      <c r="T48" s="368"/>
      <c r="V48" s="374"/>
      <c r="W48" s="361"/>
      <c r="X48" s="273" t="s">
        <v>522</v>
      </c>
      <c r="Y48" s="274"/>
      <c r="Z48" s="274"/>
      <c r="AA48" s="274"/>
      <c r="AB48" s="274"/>
      <c r="AC48" s="274"/>
      <c r="AD48" s="274"/>
      <c r="AE48" s="274"/>
      <c r="AF48" s="274"/>
      <c r="AG48" s="274"/>
      <c r="AH48" s="274"/>
      <c r="AI48" s="274"/>
      <c r="AJ48" s="275"/>
      <c r="AK48" s="360"/>
      <c r="AL48" s="375"/>
    </row>
    <row r="49" spans="2:38" ht="13.5" customHeight="1" x14ac:dyDescent="0.15">
      <c r="B49" s="367"/>
      <c r="D49" s="276"/>
      <c r="E49" s="276"/>
      <c r="F49" s="272"/>
      <c r="G49" s="272"/>
      <c r="H49" s="272"/>
      <c r="I49" s="272"/>
      <c r="J49" s="272"/>
      <c r="K49" s="272"/>
      <c r="L49" s="272"/>
      <c r="M49" s="272"/>
      <c r="N49" s="272"/>
      <c r="O49" s="396" t="s">
        <v>521</v>
      </c>
      <c r="P49" s="397"/>
      <c r="Q49" s="398"/>
      <c r="R49" s="278"/>
      <c r="T49" s="368"/>
      <c r="V49" s="374"/>
      <c r="W49" s="361"/>
      <c r="X49" s="276"/>
      <c r="Y49" s="272"/>
      <c r="Z49" s="272"/>
      <c r="AA49" s="272"/>
      <c r="AB49" s="272"/>
      <c r="AC49" s="272"/>
      <c r="AD49" s="272"/>
      <c r="AE49" s="272"/>
      <c r="AF49" s="272"/>
      <c r="AG49" s="272"/>
      <c r="AH49" s="396" t="s">
        <v>521</v>
      </c>
      <c r="AI49" s="397"/>
      <c r="AJ49" s="398"/>
      <c r="AK49" s="360"/>
      <c r="AL49" s="375"/>
    </row>
    <row r="50" spans="2:38" x14ac:dyDescent="0.15">
      <c r="B50" s="367"/>
      <c r="D50" s="276"/>
      <c r="E50" s="276"/>
      <c r="F50" s="272"/>
      <c r="G50" s="272"/>
      <c r="H50" s="272"/>
      <c r="I50" s="272"/>
      <c r="J50" s="272"/>
      <c r="K50" s="272"/>
      <c r="L50" s="272"/>
      <c r="M50" s="272"/>
      <c r="N50" s="272"/>
      <c r="O50" s="307"/>
      <c r="P50" s="272"/>
      <c r="Q50" s="278"/>
      <c r="R50" s="278"/>
      <c r="T50" s="368"/>
      <c r="V50" s="374"/>
      <c r="W50" s="361"/>
      <c r="X50" s="276"/>
      <c r="Y50" s="272"/>
      <c r="Z50" s="272"/>
      <c r="AA50" s="272"/>
      <c r="AB50" s="272"/>
      <c r="AC50" s="272"/>
      <c r="AD50" s="272"/>
      <c r="AE50" s="272"/>
      <c r="AF50" s="272"/>
      <c r="AG50" s="272"/>
      <c r="AH50" s="272"/>
      <c r="AI50" s="272"/>
      <c r="AJ50" s="278"/>
      <c r="AK50" s="360"/>
      <c r="AL50" s="375"/>
    </row>
    <row r="51" spans="2:38" ht="18" customHeight="1" x14ac:dyDescent="0.15">
      <c r="B51" s="367"/>
      <c r="D51" s="276"/>
      <c r="E51" s="276"/>
      <c r="F51" s="272"/>
      <c r="G51" s="821" t="s">
        <v>520</v>
      </c>
      <c r="H51" s="821"/>
      <c r="I51" s="821"/>
      <c r="J51" s="821"/>
      <c r="K51" s="397"/>
      <c r="L51" s="397"/>
      <c r="M51" s="397"/>
      <c r="N51" s="397"/>
      <c r="O51" s="397" t="s">
        <v>519</v>
      </c>
      <c r="P51" s="397"/>
      <c r="Q51" s="278"/>
      <c r="R51" s="278"/>
      <c r="T51" s="368"/>
      <c r="V51" s="374"/>
      <c r="W51" s="361"/>
      <c r="X51" s="276"/>
      <c r="Y51" s="272"/>
      <c r="Z51" s="397" t="s">
        <v>520</v>
      </c>
      <c r="AA51" s="397"/>
      <c r="AB51" s="397"/>
      <c r="AC51" s="397"/>
      <c r="AD51" s="397"/>
      <c r="AE51" s="397"/>
      <c r="AF51" s="397"/>
      <c r="AG51" s="397"/>
      <c r="AH51" s="397" t="s">
        <v>554</v>
      </c>
      <c r="AI51" s="397"/>
      <c r="AJ51" s="278"/>
      <c r="AK51" s="360"/>
      <c r="AL51" s="375"/>
    </row>
    <row r="52" spans="2:38" ht="18" customHeight="1" x14ac:dyDescent="0.15">
      <c r="B52" s="367"/>
      <c r="D52" s="276"/>
      <c r="E52" s="276"/>
      <c r="F52" s="272"/>
      <c r="G52" s="822" t="s">
        <v>518</v>
      </c>
      <c r="H52" s="822"/>
      <c r="I52" s="822"/>
      <c r="J52" s="822"/>
      <c r="K52" s="399"/>
      <c r="L52" s="399" t="s">
        <v>517</v>
      </c>
      <c r="M52" s="399"/>
      <c r="N52" s="399"/>
      <c r="O52" s="399"/>
      <c r="P52" s="399"/>
      <c r="Q52" s="278"/>
      <c r="R52" s="278"/>
      <c r="T52" s="368"/>
      <c r="V52" s="374"/>
      <c r="W52" s="361"/>
      <c r="X52" s="276"/>
      <c r="Y52" s="272"/>
      <c r="Z52" s="399" t="s">
        <v>518</v>
      </c>
      <c r="AA52" s="399"/>
      <c r="AB52" s="399"/>
      <c r="AC52" s="399"/>
      <c r="AD52" s="399"/>
      <c r="AE52" s="399" t="s">
        <v>517</v>
      </c>
      <c r="AF52" s="399"/>
      <c r="AG52" s="399"/>
      <c r="AH52" s="399"/>
      <c r="AI52" s="399"/>
      <c r="AJ52" s="278"/>
      <c r="AK52" s="360"/>
      <c r="AL52" s="375"/>
    </row>
    <row r="53" spans="2:38" ht="18" customHeight="1" x14ac:dyDescent="0.15">
      <c r="B53" s="367"/>
      <c r="D53" s="276"/>
      <c r="E53" s="276"/>
      <c r="F53" s="272"/>
      <c r="G53" s="822" t="s">
        <v>516</v>
      </c>
      <c r="H53" s="822"/>
      <c r="I53" s="822"/>
      <c r="J53" s="822"/>
      <c r="K53" s="399"/>
      <c r="L53" s="399"/>
      <c r="M53" s="399"/>
      <c r="N53" s="399"/>
      <c r="O53" s="399"/>
      <c r="P53" s="399"/>
      <c r="Q53" s="278"/>
      <c r="R53" s="278"/>
      <c r="T53" s="368"/>
      <c r="V53" s="374"/>
      <c r="W53" s="361"/>
      <c r="X53" s="276"/>
      <c r="Y53" s="272"/>
      <c r="Z53" s="399" t="s">
        <v>516</v>
      </c>
      <c r="AA53" s="399"/>
      <c r="AB53" s="399"/>
      <c r="AC53" s="399"/>
      <c r="AD53" s="399"/>
      <c r="AE53" s="399"/>
      <c r="AF53" s="399"/>
      <c r="AG53" s="399"/>
      <c r="AH53" s="399"/>
      <c r="AI53" s="399"/>
      <c r="AJ53" s="278"/>
      <c r="AK53" s="360"/>
      <c r="AL53" s="375"/>
    </row>
    <row r="54" spans="2:38" ht="18" customHeight="1" x14ac:dyDescent="0.15">
      <c r="B54" s="367"/>
      <c r="D54" s="276"/>
      <c r="E54" s="276"/>
      <c r="F54" s="272"/>
      <c r="G54" s="399"/>
      <c r="H54" s="399"/>
      <c r="I54" s="399"/>
      <c r="J54" s="399"/>
      <c r="K54" s="399"/>
      <c r="L54" s="399"/>
      <c r="M54" s="399"/>
      <c r="N54" s="399"/>
      <c r="O54" s="399"/>
      <c r="P54" s="399"/>
      <c r="Q54" s="278"/>
      <c r="R54" s="278"/>
      <c r="T54" s="368"/>
      <c r="V54" s="374"/>
      <c r="W54" s="361"/>
      <c r="X54" s="276"/>
      <c r="Y54" s="272"/>
      <c r="Z54" s="399"/>
      <c r="AA54" s="399"/>
      <c r="AB54" s="399"/>
      <c r="AC54" s="399"/>
      <c r="AD54" s="399"/>
      <c r="AE54" s="399"/>
      <c r="AF54" s="399"/>
      <c r="AG54" s="399"/>
      <c r="AH54" s="399"/>
      <c r="AI54" s="399"/>
      <c r="AJ54" s="278"/>
      <c r="AK54" s="360"/>
      <c r="AL54" s="375"/>
    </row>
    <row r="55" spans="2:38" ht="18" customHeight="1" x14ac:dyDescent="0.15">
      <c r="B55" s="367"/>
      <c r="D55" s="276"/>
      <c r="E55" s="276"/>
      <c r="F55" s="272"/>
      <c r="G55" s="399"/>
      <c r="H55" s="399"/>
      <c r="I55" s="399"/>
      <c r="J55" s="399"/>
      <c r="K55" s="399"/>
      <c r="L55" s="399"/>
      <c r="M55" s="399"/>
      <c r="N55" s="399"/>
      <c r="O55" s="399"/>
      <c r="P55" s="400"/>
      <c r="Q55" s="278"/>
      <c r="R55" s="278"/>
      <c r="T55" s="368"/>
      <c r="V55" s="374"/>
      <c r="W55" s="361"/>
      <c r="X55" s="276"/>
      <c r="Y55" s="272"/>
      <c r="Z55" s="399"/>
      <c r="AA55" s="399"/>
      <c r="AB55" s="399"/>
      <c r="AC55" s="399"/>
      <c r="AD55" s="399"/>
      <c r="AE55" s="399"/>
      <c r="AF55" s="399"/>
      <c r="AG55" s="399"/>
      <c r="AH55" s="399"/>
      <c r="AI55" s="399"/>
      <c r="AJ55" s="278"/>
      <c r="AK55" s="360"/>
      <c r="AL55" s="375"/>
    </row>
    <row r="56" spans="2:38" ht="18" customHeight="1" x14ac:dyDescent="0.15">
      <c r="B56" s="367"/>
      <c r="D56" s="276"/>
      <c r="E56" s="276"/>
      <c r="F56" s="272"/>
      <c r="G56" s="397" t="s">
        <v>515</v>
      </c>
      <c r="H56" s="397"/>
      <c r="I56" s="397"/>
      <c r="J56" s="397"/>
      <c r="K56" s="397"/>
      <c r="L56" s="397"/>
      <c r="M56" s="397"/>
      <c r="N56" s="397"/>
      <c r="O56" s="397"/>
      <c r="P56" s="397"/>
      <c r="Q56" s="278"/>
      <c r="R56" s="278"/>
      <c r="T56" s="368"/>
      <c r="V56" s="374"/>
      <c r="W56" s="361"/>
      <c r="X56" s="276"/>
      <c r="Y56" s="272"/>
      <c r="Z56" s="399" t="s">
        <v>515</v>
      </c>
      <c r="AA56" s="399"/>
      <c r="AB56" s="399"/>
      <c r="AC56" s="399"/>
      <c r="AD56" s="399"/>
      <c r="AE56" s="399"/>
      <c r="AF56" s="399"/>
      <c r="AG56" s="399"/>
      <c r="AH56" s="399"/>
      <c r="AI56" s="399"/>
      <c r="AJ56" s="278"/>
      <c r="AK56" s="360"/>
      <c r="AL56" s="375"/>
    </row>
    <row r="57" spans="2:38" ht="18" customHeight="1" x14ac:dyDescent="0.15">
      <c r="B57" s="367"/>
      <c r="D57" s="276"/>
      <c r="E57" s="276"/>
      <c r="F57" s="272"/>
      <c r="G57" s="397"/>
      <c r="H57" s="397"/>
      <c r="I57" s="397"/>
      <c r="J57" s="397"/>
      <c r="K57" s="397"/>
      <c r="L57" s="397"/>
      <c r="M57" s="397"/>
      <c r="N57" s="397"/>
      <c r="O57" s="397"/>
      <c r="P57" s="397"/>
      <c r="Q57" s="278"/>
      <c r="R57" s="278"/>
      <c r="T57" s="368"/>
      <c r="V57" s="374"/>
      <c r="W57" s="361"/>
      <c r="X57" s="276"/>
      <c r="Y57" s="272"/>
      <c r="Z57" s="399"/>
      <c r="AA57" s="399"/>
      <c r="AB57" s="399"/>
      <c r="AC57" s="399"/>
      <c r="AD57" s="399"/>
      <c r="AE57" s="399"/>
      <c r="AF57" s="399"/>
      <c r="AG57" s="399"/>
      <c r="AH57" s="399"/>
      <c r="AI57" s="399"/>
      <c r="AJ57" s="278"/>
      <c r="AK57" s="360"/>
      <c r="AL57" s="375"/>
    </row>
    <row r="58" spans="2:38" ht="18" customHeight="1" x14ac:dyDescent="0.15">
      <c r="B58" s="367"/>
      <c r="D58" s="276"/>
      <c r="E58" s="276"/>
      <c r="F58" s="272"/>
      <c r="G58" s="397"/>
      <c r="H58" s="397"/>
      <c r="I58" s="397"/>
      <c r="J58" s="397"/>
      <c r="K58" s="397"/>
      <c r="L58" s="397"/>
      <c r="M58" s="397"/>
      <c r="N58" s="397"/>
      <c r="O58" s="397"/>
      <c r="P58" s="397"/>
      <c r="Q58" s="278"/>
      <c r="R58" s="278"/>
      <c r="T58" s="368"/>
      <c r="V58" s="374"/>
      <c r="W58" s="361"/>
      <c r="X58" s="276"/>
      <c r="Y58" s="272"/>
      <c r="Z58" s="399"/>
      <c r="AA58" s="399"/>
      <c r="AB58" s="399"/>
      <c r="AC58" s="399"/>
      <c r="AD58" s="399"/>
      <c r="AE58" s="399"/>
      <c r="AF58" s="399"/>
      <c r="AG58" s="399"/>
      <c r="AH58" s="399"/>
      <c r="AI58" s="399"/>
      <c r="AJ58" s="278"/>
      <c r="AK58" s="360"/>
      <c r="AL58" s="375"/>
    </row>
    <row r="59" spans="2:38" ht="18" customHeight="1" x14ac:dyDescent="0.15">
      <c r="B59" s="367"/>
      <c r="D59" s="276"/>
      <c r="E59" s="276"/>
      <c r="F59" s="272"/>
      <c r="G59" s="272" t="s">
        <v>514</v>
      </c>
      <c r="H59" s="272"/>
      <c r="I59" s="272"/>
      <c r="J59" s="272" t="s">
        <v>513</v>
      </c>
      <c r="K59" s="272"/>
      <c r="L59" s="272"/>
      <c r="M59" s="272"/>
      <c r="N59" s="272"/>
      <c r="O59" s="272"/>
      <c r="P59" s="272"/>
      <c r="Q59" s="278"/>
      <c r="R59" s="278"/>
      <c r="T59" s="368"/>
      <c r="V59" s="374"/>
      <c r="W59" s="361"/>
      <c r="X59" s="276"/>
      <c r="Y59" s="272"/>
      <c r="Z59" s="272" t="s">
        <v>514</v>
      </c>
      <c r="AA59" s="272"/>
      <c r="AB59" s="272"/>
      <c r="AC59" s="272" t="s">
        <v>513</v>
      </c>
      <c r="AD59" s="272"/>
      <c r="AE59" s="272"/>
      <c r="AF59" s="272"/>
      <c r="AG59" s="272"/>
      <c r="AH59" s="272"/>
      <c r="AI59" s="272"/>
      <c r="AJ59" s="278"/>
      <c r="AK59" s="360"/>
      <c r="AL59" s="375"/>
    </row>
    <row r="60" spans="2:38" ht="18" customHeight="1" x14ac:dyDescent="0.15">
      <c r="B60" s="367"/>
      <c r="D60" s="276"/>
      <c r="E60" s="279"/>
      <c r="F60" s="280"/>
      <c r="G60" s="280"/>
      <c r="H60" s="280"/>
      <c r="I60" s="280"/>
      <c r="J60" s="280" t="s">
        <v>512</v>
      </c>
      <c r="K60" s="280"/>
      <c r="L60" s="280"/>
      <c r="M60" s="280"/>
      <c r="N60" s="280"/>
      <c r="O60" s="280"/>
      <c r="P60" s="280"/>
      <c r="Q60" s="281"/>
      <c r="R60" s="278"/>
      <c r="T60" s="368"/>
      <c r="V60" s="374"/>
      <c r="W60" s="361"/>
      <c r="X60" s="279"/>
      <c r="Y60" s="280"/>
      <c r="Z60" s="280"/>
      <c r="AA60" s="280"/>
      <c r="AB60" s="280"/>
      <c r="AC60" s="280" t="s">
        <v>512</v>
      </c>
      <c r="AD60" s="280"/>
      <c r="AE60" s="280"/>
      <c r="AF60" s="280"/>
      <c r="AG60" s="280"/>
      <c r="AH60" s="280"/>
      <c r="AI60" s="280"/>
      <c r="AJ60" s="281"/>
      <c r="AK60" s="360"/>
      <c r="AL60" s="375"/>
    </row>
    <row r="61" spans="2:38" x14ac:dyDescent="0.15">
      <c r="B61" s="367"/>
      <c r="D61" s="279"/>
      <c r="E61" s="401" t="s">
        <v>511</v>
      </c>
      <c r="F61" s="280"/>
      <c r="G61" s="280"/>
      <c r="H61" s="280"/>
      <c r="I61" s="280"/>
      <c r="J61" s="280"/>
      <c r="K61" s="280"/>
      <c r="L61" s="280"/>
      <c r="M61" s="280"/>
      <c r="N61" s="280"/>
      <c r="O61" s="280"/>
      <c r="P61" s="280"/>
      <c r="Q61" s="280"/>
      <c r="R61" s="281"/>
      <c r="T61" s="368"/>
      <c r="V61" s="374"/>
      <c r="W61" s="359"/>
      <c r="X61" s="280" t="s">
        <v>511</v>
      </c>
      <c r="Y61" s="280"/>
      <c r="Z61" s="280"/>
      <c r="AA61" s="280"/>
      <c r="AB61" s="280"/>
      <c r="AC61" s="280"/>
      <c r="AD61" s="280"/>
      <c r="AE61" s="280"/>
      <c r="AF61" s="280"/>
      <c r="AG61" s="280"/>
      <c r="AH61" s="280"/>
      <c r="AI61" s="280"/>
      <c r="AJ61" s="280"/>
      <c r="AK61" s="358"/>
      <c r="AL61" s="375"/>
    </row>
    <row r="62" spans="2:38" ht="14.25" thickBot="1" x14ac:dyDescent="0.2">
      <c r="B62" s="367"/>
      <c r="T62" s="368"/>
      <c r="V62" s="376"/>
      <c r="W62" s="377"/>
      <c r="X62" s="377"/>
      <c r="Y62" s="377"/>
      <c r="Z62" s="377"/>
      <c r="AA62" s="377"/>
      <c r="AB62" s="377"/>
      <c r="AC62" s="377"/>
      <c r="AD62" s="377"/>
      <c r="AE62" s="377"/>
      <c r="AF62" s="377"/>
      <c r="AG62" s="377"/>
      <c r="AH62" s="377"/>
      <c r="AI62" s="377"/>
      <c r="AJ62" s="377"/>
      <c r="AK62" s="377"/>
      <c r="AL62" s="378"/>
    </row>
    <row r="63" spans="2:38" ht="14.25" thickBot="1" x14ac:dyDescent="0.2">
      <c r="B63" s="369"/>
      <c r="C63" s="74"/>
      <c r="D63" s="74"/>
      <c r="E63" s="74"/>
      <c r="F63" s="74"/>
      <c r="G63" s="74"/>
      <c r="H63" s="74"/>
      <c r="I63" s="74"/>
      <c r="J63" s="74"/>
      <c r="K63" s="74"/>
      <c r="L63" s="74"/>
      <c r="M63" s="74"/>
      <c r="N63" s="74"/>
      <c r="O63" s="74"/>
      <c r="P63" s="74"/>
      <c r="Q63" s="74"/>
      <c r="R63" s="74"/>
      <c r="S63" s="74"/>
      <c r="T63" s="370"/>
    </row>
  </sheetData>
  <mergeCells count="16">
    <mergeCell ref="X44:AJ45"/>
    <mergeCell ref="G51:J51"/>
    <mergeCell ref="G52:J52"/>
    <mergeCell ref="G53:J53"/>
    <mergeCell ref="J19:J20"/>
    <mergeCell ref="E20:I21"/>
    <mergeCell ref="J21:J22"/>
    <mergeCell ref="J23:J24"/>
    <mergeCell ref="J25:J26"/>
    <mergeCell ref="E44:Q45"/>
    <mergeCell ref="D5:R5"/>
    <mergeCell ref="W5:AK5"/>
    <mergeCell ref="AC23:AC24"/>
    <mergeCell ref="AC25:AC26"/>
    <mergeCell ref="AC19:AC20"/>
    <mergeCell ref="AC21:AC22"/>
  </mergeCells>
  <phoneticPr fontId="2"/>
  <printOptions horizontalCentered="1" verticalCentered="1"/>
  <pageMargins left="0.78740157480314965" right="0.78740157480314965" top="0.78740157480314965" bottom="0.70866141732283472" header="0.51181102362204722" footer="0.31496062992125984"/>
  <pageSetup paperSize="9" scale="95" orientation="portrait" r:id="rId1"/>
  <headerFooter alignWithMargins="0"/>
  <colBreaks count="1" manualBreakCount="1">
    <brk id="20" max="59"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B1:AD52"/>
  <sheetViews>
    <sheetView showGridLines="0" view="pageBreakPreview" zoomScale="90" zoomScaleNormal="90" zoomScaleSheetLayoutView="90" workbookViewId="0">
      <selection activeCell="B14" sqref="B14:AD15"/>
    </sheetView>
  </sheetViews>
  <sheetFormatPr defaultColWidth="9" defaultRowHeight="16.5" customHeight="1" x14ac:dyDescent="0.15"/>
  <cols>
    <col min="1" max="2" width="2.375" style="272" customWidth="1"/>
    <col min="3" max="3" width="3.25" style="272" customWidth="1"/>
    <col min="4" max="4" width="2.5" style="272" customWidth="1"/>
    <col min="5" max="5" width="3.5" style="272" customWidth="1"/>
    <col min="6" max="6" width="3.25" style="272" customWidth="1"/>
    <col min="7" max="7" width="4.5" style="272" customWidth="1"/>
    <col min="8" max="13" width="10.25" style="272" customWidth="1"/>
    <col min="14" max="14" width="3.25" style="272" customWidth="1"/>
    <col min="15" max="15" width="2.375" style="272" customWidth="1"/>
    <col min="16" max="16" width="6.75" style="272" customWidth="1"/>
    <col min="17" max="17" width="2.375" style="272" customWidth="1"/>
    <col min="18" max="18" width="3.25" style="272" customWidth="1"/>
    <col min="19" max="19" width="2.5" style="272" customWidth="1"/>
    <col min="20" max="20" width="3.5" style="272" customWidth="1"/>
    <col min="21" max="21" width="3.25" style="272" customWidth="1"/>
    <col min="22" max="22" width="4.5" style="272" customWidth="1"/>
    <col min="23" max="28" width="10.25" style="272" customWidth="1"/>
    <col min="29" max="29" width="3.25" style="272" customWidth="1"/>
    <col min="30" max="30" width="2.375" style="272" customWidth="1"/>
    <col min="31" max="16384" width="9" style="272"/>
  </cols>
  <sheetData>
    <row r="1" spans="2:30" ht="16.5" customHeight="1" thickBot="1" x14ac:dyDescent="0.2">
      <c r="B1" s="272" t="s">
        <v>480</v>
      </c>
      <c r="Q1" s="282" t="s">
        <v>479</v>
      </c>
    </row>
    <row r="2" spans="2:30" ht="6.75" customHeight="1" x14ac:dyDescent="0.15">
      <c r="Q2" s="320"/>
      <c r="R2" s="321"/>
      <c r="S2" s="321"/>
      <c r="T2" s="321"/>
      <c r="U2" s="321"/>
      <c r="V2" s="321"/>
      <c r="W2" s="321"/>
      <c r="X2" s="321"/>
      <c r="Y2" s="321"/>
      <c r="Z2" s="321"/>
      <c r="AA2" s="321"/>
      <c r="AB2" s="321"/>
      <c r="AC2" s="321"/>
      <c r="AD2" s="322"/>
    </row>
    <row r="3" spans="2:30" ht="16.5" customHeight="1" thickBot="1" x14ac:dyDescent="0.2">
      <c r="K3" s="830" t="s">
        <v>600</v>
      </c>
      <c r="L3" s="830"/>
      <c r="M3" s="830"/>
      <c r="Q3" s="325"/>
      <c r="R3" s="282" t="s">
        <v>375</v>
      </c>
      <c r="Z3" s="833" t="s">
        <v>600</v>
      </c>
      <c r="AA3" s="833"/>
      <c r="AB3" s="833"/>
      <c r="AD3" s="324"/>
    </row>
    <row r="4" spans="2:30" ht="16.5" customHeight="1" x14ac:dyDescent="0.15">
      <c r="B4" s="298"/>
      <c r="C4" s="299"/>
      <c r="D4" s="299"/>
      <c r="E4" s="299"/>
      <c r="F4" s="299"/>
      <c r="G4" s="299"/>
      <c r="H4" s="299"/>
      <c r="I4" s="299"/>
      <c r="J4" s="299"/>
      <c r="K4" s="299"/>
      <c r="L4" s="299"/>
      <c r="M4" s="299"/>
      <c r="N4" s="299"/>
      <c r="O4" s="300"/>
      <c r="Q4" s="325"/>
      <c r="R4" s="273"/>
      <c r="S4" s="274"/>
      <c r="T4" s="274"/>
      <c r="U4" s="274"/>
      <c r="V4" s="274"/>
      <c r="W4" s="274"/>
      <c r="X4" s="274"/>
      <c r="Y4" s="274"/>
      <c r="Z4" s="274"/>
      <c r="AA4" s="274"/>
      <c r="AB4" s="274"/>
      <c r="AC4" s="275"/>
      <c r="AD4" s="324"/>
    </row>
    <row r="5" spans="2:30" ht="16.5" customHeight="1" x14ac:dyDescent="0.15">
      <c r="B5" s="301"/>
      <c r="D5" s="815" t="s">
        <v>341</v>
      </c>
      <c r="E5" s="815"/>
      <c r="F5" s="815"/>
      <c r="G5" s="815"/>
      <c r="H5" s="815"/>
      <c r="I5" s="815"/>
      <c r="J5" s="815"/>
      <c r="K5" s="815"/>
      <c r="L5" s="815"/>
      <c r="M5" s="815"/>
      <c r="N5" s="297"/>
      <c r="O5" s="305"/>
      <c r="Q5" s="323"/>
      <c r="R5" s="276"/>
      <c r="S5" s="815" t="s">
        <v>341</v>
      </c>
      <c r="T5" s="815"/>
      <c r="U5" s="815"/>
      <c r="V5" s="815"/>
      <c r="W5" s="815"/>
      <c r="X5" s="815"/>
      <c r="Y5" s="815"/>
      <c r="Z5" s="815"/>
      <c r="AA5" s="815"/>
      <c r="AB5" s="815"/>
      <c r="AC5" s="277"/>
      <c r="AD5" s="324"/>
    </row>
    <row r="6" spans="2:30" ht="16.5" customHeight="1" x14ac:dyDescent="0.15">
      <c r="B6" s="301"/>
      <c r="D6" s="426"/>
      <c r="E6" s="426"/>
      <c r="F6" s="426"/>
      <c r="G6" s="426"/>
      <c r="H6" s="426"/>
      <c r="I6" s="426"/>
      <c r="J6" s="426"/>
      <c r="K6" s="426"/>
      <c r="L6" s="426"/>
      <c r="M6" s="426"/>
      <c r="N6" s="297"/>
      <c r="O6" s="305"/>
      <c r="Q6" s="323"/>
      <c r="R6" s="276"/>
      <c r="S6" s="426"/>
      <c r="T6" s="426"/>
      <c r="U6" s="426"/>
      <c r="V6" s="426"/>
      <c r="W6" s="426"/>
      <c r="X6" s="426"/>
      <c r="Y6" s="426"/>
      <c r="Z6" s="426"/>
      <c r="AA6" s="426"/>
      <c r="AB6" s="426"/>
      <c r="AC6" s="277"/>
      <c r="AD6" s="324"/>
    </row>
    <row r="7" spans="2:30" ht="16.5" customHeight="1" x14ac:dyDescent="0.15">
      <c r="B7" s="301"/>
      <c r="C7" s="273"/>
      <c r="D7" s="440"/>
      <c r="E7" s="440"/>
      <c r="F7" s="440"/>
      <c r="G7" s="440"/>
      <c r="H7" s="440"/>
      <c r="I7" s="440"/>
      <c r="J7" s="440"/>
      <c r="K7" s="440"/>
      <c r="L7" s="440"/>
      <c r="M7" s="440"/>
      <c r="N7" s="402"/>
      <c r="O7" s="305"/>
      <c r="Q7" s="323"/>
      <c r="R7" s="276"/>
      <c r="S7" s="297"/>
      <c r="T7" s="297"/>
      <c r="U7" s="297"/>
      <c r="V7" s="297"/>
      <c r="W7" s="297"/>
      <c r="X7" s="297"/>
      <c r="Y7" s="297"/>
      <c r="Z7" s="297"/>
      <c r="AA7" s="297"/>
      <c r="AB7" s="297"/>
      <c r="AC7" s="277"/>
      <c r="AD7" s="324"/>
    </row>
    <row r="8" spans="2:30" ht="16.5" customHeight="1" x14ac:dyDescent="0.15">
      <c r="B8" s="301"/>
      <c r="C8" s="276"/>
      <c r="D8" s="441" t="s">
        <v>342</v>
      </c>
      <c r="E8" s="441"/>
      <c r="N8" s="278"/>
      <c r="O8" s="303"/>
      <c r="Q8" s="323"/>
      <c r="R8" s="276"/>
      <c r="S8" s="311" t="s">
        <v>342</v>
      </c>
      <c r="T8" s="311"/>
      <c r="AC8" s="278"/>
      <c r="AD8" s="324"/>
    </row>
    <row r="9" spans="2:30" ht="8.4499999999999993" customHeight="1" x14ac:dyDescent="0.15">
      <c r="B9" s="301"/>
      <c r="C9" s="276"/>
      <c r="D9" s="441"/>
      <c r="E9" s="441"/>
      <c r="N9" s="278"/>
      <c r="O9" s="303"/>
      <c r="Q9" s="323"/>
      <c r="R9" s="276"/>
      <c r="S9" s="311"/>
      <c r="T9" s="311"/>
      <c r="AC9" s="278"/>
      <c r="AD9" s="324"/>
    </row>
    <row r="10" spans="2:30" ht="16.5" customHeight="1" x14ac:dyDescent="0.15">
      <c r="B10" s="301"/>
      <c r="C10" s="276"/>
      <c r="D10" s="441"/>
      <c r="E10" s="441" t="s">
        <v>343</v>
      </c>
      <c r="N10" s="278"/>
      <c r="O10" s="303"/>
      <c r="Q10" s="323"/>
      <c r="R10" s="276"/>
      <c r="S10" s="311"/>
      <c r="T10" s="311" t="s">
        <v>343</v>
      </c>
      <c r="AC10" s="278"/>
      <c r="AD10" s="324"/>
    </row>
    <row r="11" spans="2:30" ht="16.5" customHeight="1" x14ac:dyDescent="0.15">
      <c r="B11" s="301"/>
      <c r="C11" s="276"/>
      <c r="F11" s="272" t="s">
        <v>344</v>
      </c>
      <c r="G11" s="272" t="s">
        <v>345</v>
      </c>
      <c r="N11" s="278"/>
      <c r="O11" s="303"/>
      <c r="Q11" s="323"/>
      <c r="R11" s="276"/>
      <c r="U11" s="272" t="s">
        <v>344</v>
      </c>
      <c r="V11" s="272" t="s">
        <v>345</v>
      </c>
      <c r="Y11" s="282" t="s">
        <v>365</v>
      </c>
      <c r="AC11" s="278"/>
      <c r="AD11" s="324"/>
    </row>
    <row r="12" spans="2:30" ht="16.5" customHeight="1" x14ac:dyDescent="0.15">
      <c r="B12" s="301"/>
      <c r="C12" s="276"/>
      <c r="F12" s="272" t="s">
        <v>346</v>
      </c>
      <c r="G12" s="272" t="s">
        <v>347</v>
      </c>
      <c r="J12" s="442"/>
      <c r="K12" s="329" t="s">
        <v>348</v>
      </c>
      <c r="N12" s="278"/>
      <c r="O12" s="303"/>
      <c r="Q12" s="323"/>
      <c r="R12" s="276"/>
      <c r="U12" s="272" t="s">
        <v>346</v>
      </c>
      <c r="V12" s="272" t="s">
        <v>347</v>
      </c>
      <c r="Y12" s="331">
        <v>1290</v>
      </c>
      <c r="Z12" s="329" t="s">
        <v>376</v>
      </c>
      <c r="AC12" s="278"/>
      <c r="AD12" s="324"/>
    </row>
    <row r="13" spans="2:30" ht="16.5" customHeight="1" x14ac:dyDescent="0.15">
      <c r="B13" s="301"/>
      <c r="C13" s="276"/>
      <c r="F13" s="272" t="s">
        <v>349</v>
      </c>
      <c r="G13" s="272" t="s">
        <v>350</v>
      </c>
      <c r="J13" s="442"/>
      <c r="K13" s="329" t="s">
        <v>348</v>
      </c>
      <c r="N13" s="278"/>
      <c r="O13" s="303"/>
      <c r="Q13" s="323"/>
      <c r="R13" s="276"/>
      <c r="U13" s="272" t="s">
        <v>349</v>
      </c>
      <c r="V13" s="272" t="s">
        <v>350</v>
      </c>
      <c r="Y13" s="331">
        <v>1100</v>
      </c>
      <c r="Z13" s="329" t="s">
        <v>377</v>
      </c>
      <c r="AC13" s="278"/>
      <c r="AD13" s="324"/>
    </row>
    <row r="14" spans="2:30" ht="16.5" customHeight="1" x14ac:dyDescent="0.15">
      <c r="B14" s="301"/>
      <c r="C14" s="276"/>
      <c r="F14" s="272" t="s">
        <v>351</v>
      </c>
      <c r="G14" s="272" t="s">
        <v>352</v>
      </c>
      <c r="N14" s="278"/>
      <c r="O14" s="303"/>
      <c r="Q14" s="323"/>
      <c r="R14" s="276"/>
      <c r="U14" s="272" t="s">
        <v>351</v>
      </c>
      <c r="V14" s="272" t="s">
        <v>352</v>
      </c>
      <c r="X14" s="282" t="s">
        <v>366</v>
      </c>
      <c r="AC14" s="278"/>
      <c r="AD14" s="324"/>
    </row>
    <row r="15" spans="2:30" ht="8.4499999999999993" customHeight="1" x14ac:dyDescent="0.15">
      <c r="B15" s="301"/>
      <c r="C15" s="276"/>
      <c r="N15" s="278"/>
      <c r="O15" s="303"/>
      <c r="Q15" s="323"/>
      <c r="R15" s="276"/>
      <c r="AC15" s="278"/>
      <c r="AD15" s="324"/>
    </row>
    <row r="16" spans="2:30" ht="16.5" customHeight="1" x14ac:dyDescent="0.15">
      <c r="B16" s="301"/>
      <c r="C16" s="276"/>
      <c r="E16" s="441" t="s">
        <v>353</v>
      </c>
      <c r="N16" s="278"/>
      <c r="O16" s="303"/>
      <c r="Q16" s="323"/>
      <c r="R16" s="276"/>
      <c r="T16" s="311" t="s">
        <v>353</v>
      </c>
      <c r="AC16" s="278"/>
      <c r="AD16" s="324"/>
    </row>
    <row r="17" spans="2:30" ht="16.5" customHeight="1" x14ac:dyDescent="0.15">
      <c r="B17" s="301"/>
      <c r="C17" s="276"/>
      <c r="F17" s="272" t="s">
        <v>344</v>
      </c>
      <c r="G17" s="272" t="s">
        <v>354</v>
      </c>
      <c r="N17" s="278"/>
      <c r="O17" s="303"/>
      <c r="Q17" s="323"/>
      <c r="R17" s="276"/>
      <c r="U17" s="272" t="s">
        <v>344</v>
      </c>
      <c r="V17" s="272" t="s">
        <v>354</v>
      </c>
      <c r="AC17" s="278"/>
      <c r="AD17" s="324"/>
    </row>
    <row r="18" spans="2:30" ht="16.5" customHeight="1" x14ac:dyDescent="0.15">
      <c r="B18" s="301"/>
      <c r="C18" s="276"/>
      <c r="G18" s="829"/>
      <c r="H18" s="829"/>
      <c r="I18" s="829"/>
      <c r="J18" s="829"/>
      <c r="K18" s="829"/>
      <c r="L18" s="829"/>
      <c r="M18" s="829"/>
      <c r="N18" s="278"/>
      <c r="O18" s="303"/>
      <c r="Q18" s="323"/>
      <c r="R18" s="276"/>
      <c r="V18" s="834" t="s">
        <v>367</v>
      </c>
      <c r="W18" s="834"/>
      <c r="X18" s="834"/>
      <c r="Y18" s="834"/>
      <c r="Z18" s="834"/>
      <c r="AA18" s="834"/>
      <c r="AB18" s="834"/>
      <c r="AC18" s="278"/>
      <c r="AD18" s="324"/>
    </row>
    <row r="19" spans="2:30" ht="16.5" customHeight="1" x14ac:dyDescent="0.15">
      <c r="B19" s="301"/>
      <c r="C19" s="276"/>
      <c r="G19" s="829"/>
      <c r="H19" s="829"/>
      <c r="I19" s="829"/>
      <c r="J19" s="829"/>
      <c r="K19" s="829"/>
      <c r="L19" s="829"/>
      <c r="M19" s="829"/>
      <c r="N19" s="278"/>
      <c r="O19" s="303"/>
      <c r="Q19" s="323"/>
      <c r="R19" s="276"/>
      <c r="V19" s="834"/>
      <c r="W19" s="834"/>
      <c r="X19" s="834"/>
      <c r="Y19" s="834"/>
      <c r="Z19" s="834"/>
      <c r="AA19" s="834"/>
      <c r="AB19" s="834"/>
      <c r="AC19" s="278"/>
      <c r="AD19" s="324"/>
    </row>
    <row r="20" spans="2:30" ht="16.5" customHeight="1" x14ac:dyDescent="0.15">
      <c r="B20" s="301"/>
      <c r="C20" s="276"/>
      <c r="G20" s="826"/>
      <c r="H20" s="826"/>
      <c r="I20" s="826"/>
      <c r="J20" s="826"/>
      <c r="K20" s="826"/>
      <c r="L20" s="826"/>
      <c r="M20" s="826"/>
      <c r="N20" s="278"/>
      <c r="O20" s="303"/>
      <c r="Q20" s="323"/>
      <c r="R20" s="276"/>
      <c r="V20" s="835" t="s">
        <v>368</v>
      </c>
      <c r="W20" s="835"/>
      <c r="X20" s="835"/>
      <c r="Y20" s="835"/>
      <c r="Z20" s="835"/>
      <c r="AA20" s="835"/>
      <c r="AB20" s="835"/>
      <c r="AC20" s="278"/>
      <c r="AD20" s="324"/>
    </row>
    <row r="21" spans="2:30" ht="16.5" customHeight="1" x14ac:dyDescent="0.15">
      <c r="B21" s="301"/>
      <c r="C21" s="276"/>
      <c r="F21" s="272" t="s">
        <v>346</v>
      </c>
      <c r="G21" s="272" t="s">
        <v>355</v>
      </c>
      <c r="N21" s="278"/>
      <c r="O21" s="303"/>
      <c r="Q21" s="323"/>
      <c r="R21" s="276"/>
      <c r="U21" s="272" t="s">
        <v>346</v>
      </c>
      <c r="V21" s="272" t="s">
        <v>355</v>
      </c>
      <c r="AC21" s="278"/>
      <c r="AD21" s="324"/>
    </row>
    <row r="22" spans="2:30" ht="16.5" customHeight="1" x14ac:dyDescent="0.15">
      <c r="B22" s="301"/>
      <c r="C22" s="276"/>
      <c r="G22" s="826"/>
      <c r="H22" s="826"/>
      <c r="I22" s="826"/>
      <c r="J22" s="826"/>
      <c r="K22" s="826"/>
      <c r="L22" s="826"/>
      <c r="M22" s="826"/>
      <c r="N22" s="278"/>
      <c r="O22" s="303"/>
      <c r="Q22" s="323"/>
      <c r="R22" s="276"/>
      <c r="V22" s="835" t="s">
        <v>369</v>
      </c>
      <c r="W22" s="835"/>
      <c r="X22" s="835"/>
      <c r="Y22" s="835"/>
      <c r="Z22" s="835"/>
      <c r="AA22" s="835"/>
      <c r="AB22" s="835"/>
      <c r="AC22" s="278"/>
      <c r="AD22" s="324"/>
    </row>
    <row r="23" spans="2:30" ht="16.5" customHeight="1" x14ac:dyDescent="0.15">
      <c r="B23" s="301"/>
      <c r="C23" s="276"/>
      <c r="G23" s="829"/>
      <c r="H23" s="829"/>
      <c r="I23" s="829"/>
      <c r="J23" s="829"/>
      <c r="K23" s="829"/>
      <c r="L23" s="829"/>
      <c r="M23" s="829"/>
      <c r="N23" s="278"/>
      <c r="O23" s="303"/>
      <c r="Q23" s="323"/>
      <c r="R23" s="276"/>
      <c r="V23" s="834" t="s">
        <v>370</v>
      </c>
      <c r="W23" s="834"/>
      <c r="X23" s="834"/>
      <c r="Y23" s="834"/>
      <c r="Z23" s="834"/>
      <c r="AA23" s="834"/>
      <c r="AB23" s="834"/>
      <c r="AC23" s="278"/>
      <c r="AD23" s="324"/>
    </row>
    <row r="24" spans="2:30" ht="16.5" customHeight="1" x14ac:dyDescent="0.15">
      <c r="B24" s="301"/>
      <c r="C24" s="276"/>
      <c r="G24" s="829"/>
      <c r="H24" s="829"/>
      <c r="I24" s="829"/>
      <c r="J24" s="829"/>
      <c r="K24" s="829"/>
      <c r="L24" s="829"/>
      <c r="M24" s="829"/>
      <c r="N24" s="278"/>
      <c r="O24" s="303"/>
      <c r="Q24" s="323"/>
      <c r="R24" s="276"/>
      <c r="V24" s="834"/>
      <c r="W24" s="834"/>
      <c r="X24" s="834"/>
      <c r="Y24" s="834"/>
      <c r="Z24" s="834"/>
      <c r="AA24" s="834"/>
      <c r="AB24" s="834"/>
      <c r="AC24" s="278"/>
      <c r="AD24" s="324"/>
    </row>
    <row r="25" spans="2:30" ht="16.5" customHeight="1" x14ac:dyDescent="0.15">
      <c r="B25" s="301"/>
      <c r="C25" s="276"/>
      <c r="G25" s="826"/>
      <c r="H25" s="826"/>
      <c r="I25" s="826"/>
      <c r="J25" s="826"/>
      <c r="K25" s="826"/>
      <c r="L25" s="826"/>
      <c r="M25" s="826"/>
      <c r="N25" s="278"/>
      <c r="O25" s="303"/>
      <c r="Q25" s="323"/>
      <c r="R25" s="276"/>
      <c r="V25" s="835" t="s">
        <v>371</v>
      </c>
      <c r="W25" s="835"/>
      <c r="X25" s="835"/>
      <c r="Y25" s="835"/>
      <c r="Z25" s="835"/>
      <c r="AA25" s="835"/>
      <c r="AB25" s="835"/>
      <c r="AC25" s="278"/>
      <c r="AD25" s="324"/>
    </row>
    <row r="26" spans="2:30" ht="16.5" customHeight="1" x14ac:dyDescent="0.15">
      <c r="B26" s="301"/>
      <c r="C26" s="276"/>
      <c r="N26" s="278"/>
      <c r="O26" s="303"/>
      <c r="Q26" s="323"/>
      <c r="R26" s="276"/>
      <c r="AC26" s="278"/>
      <c r="AD26" s="324"/>
    </row>
    <row r="27" spans="2:30" ht="16.5" customHeight="1" x14ac:dyDescent="0.15">
      <c r="B27" s="301"/>
      <c r="C27" s="276"/>
      <c r="D27" s="441" t="s">
        <v>356</v>
      </c>
      <c r="N27" s="278"/>
      <c r="O27" s="303"/>
      <c r="Q27" s="323"/>
      <c r="R27" s="276"/>
      <c r="S27" s="311" t="s">
        <v>356</v>
      </c>
      <c r="AC27" s="278"/>
      <c r="AD27" s="324"/>
    </row>
    <row r="28" spans="2:30" ht="8.4499999999999993" customHeight="1" x14ac:dyDescent="0.15">
      <c r="B28" s="301"/>
      <c r="C28" s="276"/>
      <c r="D28" s="441"/>
      <c r="N28" s="278"/>
      <c r="O28" s="303"/>
      <c r="Q28" s="323"/>
      <c r="R28" s="276"/>
      <c r="S28" s="311"/>
      <c r="AC28" s="278"/>
      <c r="AD28" s="324"/>
    </row>
    <row r="29" spans="2:30" ht="16.5" customHeight="1" x14ac:dyDescent="0.15">
      <c r="B29" s="301"/>
      <c r="C29" s="276"/>
      <c r="E29" s="443" t="s">
        <v>357</v>
      </c>
      <c r="N29" s="278"/>
      <c r="O29" s="303"/>
      <c r="Q29" s="323"/>
      <c r="R29" s="276"/>
      <c r="T29" s="330" t="s">
        <v>357</v>
      </c>
      <c r="AC29" s="278"/>
      <c r="AD29" s="324"/>
    </row>
    <row r="30" spans="2:30" ht="16.5" customHeight="1" x14ac:dyDescent="0.15">
      <c r="B30" s="301"/>
      <c r="C30" s="276"/>
      <c r="F30" s="272" t="s">
        <v>344</v>
      </c>
      <c r="G30" s="272" t="s">
        <v>358</v>
      </c>
      <c r="N30" s="278"/>
      <c r="O30" s="303"/>
      <c r="Q30" s="323"/>
      <c r="R30" s="276"/>
      <c r="U30" s="272" t="s">
        <v>344</v>
      </c>
      <c r="V30" s="272" t="s">
        <v>358</v>
      </c>
      <c r="AC30" s="278"/>
      <c r="AD30" s="324"/>
    </row>
    <row r="31" spans="2:30" ht="16.5" customHeight="1" x14ac:dyDescent="0.15">
      <c r="B31" s="301"/>
      <c r="C31" s="276"/>
      <c r="G31" s="829"/>
      <c r="H31" s="829"/>
      <c r="I31" s="829"/>
      <c r="J31" s="829"/>
      <c r="K31" s="829"/>
      <c r="L31" s="829"/>
      <c r="M31" s="829"/>
      <c r="N31" s="278"/>
      <c r="O31" s="303"/>
      <c r="Q31" s="323"/>
      <c r="R31" s="276"/>
      <c r="V31" s="834" t="s">
        <v>372</v>
      </c>
      <c r="W31" s="834"/>
      <c r="X31" s="834"/>
      <c r="Y31" s="834"/>
      <c r="Z31" s="834"/>
      <c r="AA31" s="834"/>
      <c r="AB31" s="834"/>
      <c r="AC31" s="278"/>
      <c r="AD31" s="324"/>
    </row>
    <row r="32" spans="2:30" ht="16.5" customHeight="1" x14ac:dyDescent="0.15">
      <c r="B32" s="301"/>
      <c r="C32" s="276"/>
      <c r="G32" s="829"/>
      <c r="H32" s="829"/>
      <c r="I32" s="829"/>
      <c r="J32" s="829"/>
      <c r="K32" s="829"/>
      <c r="L32" s="829"/>
      <c r="M32" s="829"/>
      <c r="N32" s="278"/>
      <c r="O32" s="303"/>
      <c r="Q32" s="323"/>
      <c r="R32" s="276"/>
      <c r="V32" s="834"/>
      <c r="W32" s="834"/>
      <c r="X32" s="834"/>
      <c r="Y32" s="834"/>
      <c r="Z32" s="834"/>
      <c r="AA32" s="834"/>
      <c r="AB32" s="834"/>
      <c r="AC32" s="278"/>
      <c r="AD32" s="324"/>
    </row>
    <row r="33" spans="2:30" ht="16.5" customHeight="1" x14ac:dyDescent="0.15">
      <c r="B33" s="301"/>
      <c r="C33" s="276"/>
      <c r="F33" s="272" t="s">
        <v>346</v>
      </c>
      <c r="G33" s="272" t="s">
        <v>359</v>
      </c>
      <c r="N33" s="278"/>
      <c r="O33" s="303"/>
      <c r="Q33" s="323"/>
      <c r="R33" s="276"/>
      <c r="U33" s="272" t="s">
        <v>346</v>
      </c>
      <c r="V33" s="272" t="s">
        <v>359</v>
      </c>
      <c r="AC33" s="278"/>
      <c r="AD33" s="324"/>
    </row>
    <row r="34" spans="2:30" ht="16.5" customHeight="1" x14ac:dyDescent="0.15">
      <c r="B34" s="301"/>
      <c r="C34" s="276"/>
      <c r="G34" s="829"/>
      <c r="H34" s="829"/>
      <c r="I34" s="829"/>
      <c r="J34" s="829"/>
      <c r="K34" s="829"/>
      <c r="L34" s="829"/>
      <c r="M34" s="829"/>
      <c r="N34" s="278"/>
      <c r="O34" s="303"/>
      <c r="Q34" s="323"/>
      <c r="R34" s="276"/>
      <c r="V34" s="834" t="s">
        <v>484</v>
      </c>
      <c r="W34" s="834"/>
      <c r="X34" s="834"/>
      <c r="Y34" s="834"/>
      <c r="Z34" s="834"/>
      <c r="AA34" s="834"/>
      <c r="AB34" s="834"/>
      <c r="AC34" s="278"/>
      <c r="AD34" s="324"/>
    </row>
    <row r="35" spans="2:30" ht="16.5" customHeight="1" x14ac:dyDescent="0.15">
      <c r="B35" s="301"/>
      <c r="C35" s="276"/>
      <c r="F35" s="272" t="s">
        <v>360</v>
      </c>
      <c r="G35" s="829"/>
      <c r="H35" s="829"/>
      <c r="I35" s="829"/>
      <c r="J35" s="829"/>
      <c r="K35" s="829"/>
      <c r="L35" s="829"/>
      <c r="M35" s="829"/>
      <c r="N35" s="278"/>
      <c r="O35" s="303"/>
      <c r="Q35" s="323"/>
      <c r="R35" s="276"/>
      <c r="U35" s="272" t="s">
        <v>360</v>
      </c>
      <c r="V35" s="834"/>
      <c r="W35" s="834"/>
      <c r="X35" s="834"/>
      <c r="Y35" s="834"/>
      <c r="Z35" s="834"/>
      <c r="AA35" s="834"/>
      <c r="AB35" s="834"/>
      <c r="AC35" s="278"/>
      <c r="AD35" s="324"/>
    </row>
    <row r="36" spans="2:30" ht="16.5" customHeight="1" x14ac:dyDescent="0.15">
      <c r="B36" s="301"/>
      <c r="C36" s="276"/>
      <c r="N36" s="278"/>
      <c r="O36" s="303"/>
      <c r="Q36" s="323"/>
      <c r="R36" s="276"/>
      <c r="AC36" s="278"/>
      <c r="AD36" s="324"/>
    </row>
    <row r="37" spans="2:30" ht="16.5" customHeight="1" x14ac:dyDescent="0.15">
      <c r="B37" s="301"/>
      <c r="C37" s="276"/>
      <c r="D37" s="441" t="s">
        <v>361</v>
      </c>
      <c r="N37" s="278"/>
      <c r="O37" s="303"/>
      <c r="Q37" s="323"/>
      <c r="R37" s="276"/>
      <c r="S37" s="311" t="s">
        <v>361</v>
      </c>
      <c r="AC37" s="278"/>
      <c r="AD37" s="324"/>
    </row>
    <row r="38" spans="2:30" ht="8.4499999999999993" customHeight="1" x14ac:dyDescent="0.15">
      <c r="B38" s="301"/>
      <c r="C38" s="276"/>
      <c r="D38" s="441"/>
      <c r="N38" s="278"/>
      <c r="O38" s="303"/>
      <c r="Q38" s="323"/>
      <c r="R38" s="276"/>
      <c r="S38" s="311"/>
      <c r="AC38" s="278"/>
      <c r="AD38" s="324"/>
    </row>
    <row r="39" spans="2:30" ht="16.5" customHeight="1" x14ac:dyDescent="0.15">
      <c r="B39" s="301"/>
      <c r="C39" s="276"/>
      <c r="E39" s="441" t="s">
        <v>362</v>
      </c>
      <c r="N39" s="278"/>
      <c r="O39" s="303"/>
      <c r="Q39" s="323"/>
      <c r="R39" s="276"/>
      <c r="T39" s="311" t="s">
        <v>362</v>
      </c>
      <c r="AC39" s="278"/>
      <c r="AD39" s="324"/>
    </row>
    <row r="40" spans="2:30" ht="16.5" customHeight="1" x14ac:dyDescent="0.15">
      <c r="B40" s="301"/>
      <c r="C40" s="276"/>
      <c r="F40" s="829"/>
      <c r="G40" s="829"/>
      <c r="H40" s="829"/>
      <c r="I40" s="829"/>
      <c r="J40" s="829"/>
      <c r="K40" s="829"/>
      <c r="L40" s="829"/>
      <c r="M40" s="829"/>
      <c r="N40" s="278"/>
      <c r="O40" s="303"/>
      <c r="Q40" s="323"/>
      <c r="R40" s="276"/>
      <c r="U40" s="834" t="s">
        <v>712</v>
      </c>
      <c r="V40" s="837"/>
      <c r="W40" s="837"/>
      <c r="X40" s="837"/>
      <c r="Y40" s="837"/>
      <c r="Z40" s="837"/>
      <c r="AA40" s="837"/>
      <c r="AB40" s="837"/>
      <c r="AC40" s="278"/>
      <c r="AD40" s="324"/>
    </row>
    <row r="41" spans="2:30" ht="16.5" customHeight="1" x14ac:dyDescent="0.15">
      <c r="B41" s="301"/>
      <c r="C41" s="276"/>
      <c r="F41" s="829"/>
      <c r="G41" s="829"/>
      <c r="H41" s="829"/>
      <c r="I41" s="829"/>
      <c r="J41" s="829"/>
      <c r="K41" s="829"/>
      <c r="L41" s="829"/>
      <c r="M41" s="829"/>
      <c r="N41" s="278"/>
      <c r="O41" s="303"/>
      <c r="Q41" s="323"/>
      <c r="R41" s="276"/>
      <c r="U41" s="837"/>
      <c r="V41" s="837"/>
      <c r="W41" s="837"/>
      <c r="X41" s="837"/>
      <c r="Y41" s="837"/>
      <c r="Z41" s="837"/>
      <c r="AA41" s="837"/>
      <c r="AB41" s="837"/>
      <c r="AC41" s="278"/>
      <c r="AD41" s="324"/>
    </row>
    <row r="42" spans="2:30" ht="16.5" customHeight="1" x14ac:dyDescent="0.15">
      <c r="B42" s="301"/>
      <c r="C42" s="276"/>
      <c r="E42" s="441" t="s">
        <v>363</v>
      </c>
      <c r="N42" s="278"/>
      <c r="O42" s="303"/>
      <c r="Q42" s="323"/>
      <c r="R42" s="276"/>
      <c r="T42" s="311" t="s">
        <v>363</v>
      </c>
      <c r="AC42" s="278"/>
      <c r="AD42" s="324"/>
    </row>
    <row r="43" spans="2:30" ht="16.5" customHeight="1" x14ac:dyDescent="0.15">
      <c r="B43" s="301"/>
      <c r="C43" s="276"/>
      <c r="F43" s="829"/>
      <c r="G43" s="829"/>
      <c r="H43" s="829"/>
      <c r="I43" s="829"/>
      <c r="J43" s="829"/>
      <c r="K43" s="829"/>
      <c r="L43" s="829"/>
      <c r="M43" s="829"/>
      <c r="N43" s="278"/>
      <c r="O43" s="303"/>
      <c r="Q43" s="323"/>
      <c r="R43" s="276"/>
      <c r="U43" s="834" t="s">
        <v>713</v>
      </c>
      <c r="V43" s="837"/>
      <c r="W43" s="837"/>
      <c r="X43" s="837"/>
      <c r="Y43" s="837"/>
      <c r="Z43" s="837"/>
      <c r="AA43" s="837"/>
      <c r="AB43" s="837"/>
      <c r="AC43" s="278"/>
      <c r="AD43" s="324"/>
    </row>
    <row r="44" spans="2:30" ht="16.5" customHeight="1" x14ac:dyDescent="0.15">
      <c r="B44" s="301"/>
      <c r="C44" s="276"/>
      <c r="F44" s="829"/>
      <c r="G44" s="829"/>
      <c r="H44" s="829"/>
      <c r="I44" s="829"/>
      <c r="J44" s="829"/>
      <c r="K44" s="829"/>
      <c r="L44" s="829"/>
      <c r="M44" s="829"/>
      <c r="N44" s="278"/>
      <c r="O44" s="303"/>
      <c r="Q44" s="323"/>
      <c r="R44" s="276"/>
      <c r="U44" s="837"/>
      <c r="V44" s="837"/>
      <c r="W44" s="837"/>
      <c r="X44" s="837"/>
      <c r="Y44" s="837"/>
      <c r="Z44" s="837"/>
      <c r="AA44" s="837"/>
      <c r="AB44" s="837"/>
      <c r="AC44" s="278"/>
      <c r="AD44" s="324"/>
    </row>
    <row r="45" spans="2:30" ht="16.5" customHeight="1" x14ac:dyDescent="0.15">
      <c r="B45" s="301"/>
      <c r="C45" s="276"/>
      <c r="F45" s="829"/>
      <c r="G45" s="829"/>
      <c r="H45" s="829"/>
      <c r="I45" s="829"/>
      <c r="J45" s="829"/>
      <c r="K45" s="829"/>
      <c r="L45" s="829"/>
      <c r="M45" s="829"/>
      <c r="N45" s="278"/>
      <c r="O45" s="303"/>
      <c r="Q45" s="323"/>
      <c r="R45" s="276"/>
      <c r="U45" s="834" t="s">
        <v>481</v>
      </c>
      <c r="V45" s="837"/>
      <c r="W45" s="837"/>
      <c r="X45" s="837"/>
      <c r="Y45" s="837"/>
      <c r="Z45" s="837"/>
      <c r="AA45" s="837"/>
      <c r="AB45" s="837"/>
      <c r="AC45" s="278"/>
      <c r="AD45" s="324"/>
    </row>
    <row r="46" spans="2:30" ht="16.5" customHeight="1" x14ac:dyDescent="0.15">
      <c r="B46" s="301"/>
      <c r="C46" s="276"/>
      <c r="F46" s="829"/>
      <c r="G46" s="829"/>
      <c r="H46" s="829"/>
      <c r="I46" s="829"/>
      <c r="J46" s="829"/>
      <c r="K46" s="829"/>
      <c r="L46" s="829"/>
      <c r="M46" s="829"/>
      <c r="N46" s="278"/>
      <c r="O46" s="303"/>
      <c r="Q46" s="323"/>
      <c r="R46" s="276"/>
      <c r="U46" s="837"/>
      <c r="V46" s="837"/>
      <c r="W46" s="837"/>
      <c r="X46" s="837"/>
      <c r="Y46" s="837"/>
      <c r="Z46" s="837"/>
      <c r="AA46" s="837"/>
      <c r="AB46" s="837"/>
      <c r="AC46" s="278"/>
      <c r="AD46" s="324"/>
    </row>
    <row r="47" spans="2:30" ht="16.5" customHeight="1" x14ac:dyDescent="0.15">
      <c r="B47" s="301"/>
      <c r="C47" s="276"/>
      <c r="E47" s="441" t="s">
        <v>364</v>
      </c>
      <c r="N47" s="278"/>
      <c r="O47" s="303"/>
      <c r="Q47" s="323"/>
      <c r="R47" s="276"/>
      <c r="T47" s="311" t="s">
        <v>364</v>
      </c>
      <c r="AC47" s="278"/>
      <c r="AD47" s="324"/>
    </row>
    <row r="48" spans="2:30" ht="16.5" customHeight="1" x14ac:dyDescent="0.15">
      <c r="B48" s="301"/>
      <c r="C48" s="276"/>
      <c r="F48" s="829"/>
      <c r="G48" s="829"/>
      <c r="H48" s="829"/>
      <c r="I48" s="829"/>
      <c r="J48" s="829"/>
      <c r="K48" s="829"/>
      <c r="L48" s="829"/>
      <c r="M48" s="829"/>
      <c r="N48" s="278"/>
      <c r="O48" s="303"/>
      <c r="Q48" s="323"/>
      <c r="R48" s="276"/>
      <c r="U48" s="834" t="s">
        <v>373</v>
      </c>
      <c r="V48" s="834"/>
      <c r="W48" s="834"/>
      <c r="X48" s="834"/>
      <c r="Y48" s="834"/>
      <c r="Z48" s="834"/>
      <c r="AA48" s="834"/>
      <c r="AB48" s="834"/>
      <c r="AC48" s="278"/>
      <c r="AD48" s="324"/>
    </row>
    <row r="49" spans="2:30" ht="16.5" customHeight="1" x14ac:dyDescent="0.15">
      <c r="B49" s="301"/>
      <c r="C49" s="276"/>
      <c r="F49" s="829"/>
      <c r="G49" s="829"/>
      <c r="H49" s="829"/>
      <c r="I49" s="829"/>
      <c r="J49" s="829"/>
      <c r="K49" s="829"/>
      <c r="L49" s="829"/>
      <c r="M49" s="829"/>
      <c r="N49" s="278"/>
      <c r="O49" s="303"/>
      <c r="Q49" s="323"/>
      <c r="R49" s="276"/>
      <c r="U49" s="834"/>
      <c r="V49" s="834"/>
      <c r="W49" s="834"/>
      <c r="X49" s="834"/>
      <c r="Y49" s="834"/>
      <c r="Z49" s="834"/>
      <c r="AA49" s="834"/>
      <c r="AB49" s="834"/>
      <c r="AC49" s="278"/>
      <c r="AD49" s="324"/>
    </row>
    <row r="50" spans="2:30" ht="16.5" customHeight="1" x14ac:dyDescent="0.15">
      <c r="B50" s="301"/>
      <c r="C50" s="276"/>
      <c r="F50" s="826"/>
      <c r="G50" s="699"/>
      <c r="H50" s="699"/>
      <c r="I50" s="699"/>
      <c r="J50" s="699"/>
      <c r="K50" s="699"/>
      <c r="L50" s="699"/>
      <c r="M50" s="699"/>
      <c r="N50" s="278"/>
      <c r="O50" s="303"/>
      <c r="Q50" s="323"/>
      <c r="R50" s="276"/>
      <c r="U50" s="835" t="s">
        <v>374</v>
      </c>
      <c r="V50" s="836"/>
      <c r="W50" s="836"/>
      <c r="X50" s="836"/>
      <c r="Y50" s="836"/>
      <c r="Z50" s="836"/>
      <c r="AA50" s="836"/>
      <c r="AB50" s="836"/>
      <c r="AC50" s="278"/>
      <c r="AD50" s="324"/>
    </row>
    <row r="51" spans="2:30" ht="16.5" customHeight="1" x14ac:dyDescent="0.15">
      <c r="B51" s="301"/>
      <c r="C51" s="279"/>
      <c r="D51" s="280"/>
      <c r="E51" s="280"/>
      <c r="F51" s="831"/>
      <c r="G51" s="832"/>
      <c r="H51" s="832"/>
      <c r="I51" s="832"/>
      <c r="J51" s="832"/>
      <c r="K51" s="832"/>
      <c r="L51" s="832"/>
      <c r="M51" s="832"/>
      <c r="N51" s="281"/>
      <c r="O51" s="303"/>
      <c r="Q51" s="323"/>
      <c r="R51" s="279"/>
      <c r="S51" s="280"/>
      <c r="T51" s="280"/>
      <c r="U51" s="831"/>
      <c r="V51" s="832"/>
      <c r="W51" s="832"/>
      <c r="X51" s="832"/>
      <c r="Y51" s="832"/>
      <c r="Z51" s="832"/>
      <c r="AA51" s="832"/>
      <c r="AB51" s="832"/>
      <c r="AC51" s="281"/>
      <c r="AD51" s="324"/>
    </row>
    <row r="52" spans="2:30" ht="16.5" customHeight="1" thickBot="1" x14ac:dyDescent="0.2">
      <c r="B52" s="317"/>
      <c r="C52" s="318"/>
      <c r="D52" s="318"/>
      <c r="E52" s="318"/>
      <c r="F52" s="318"/>
      <c r="G52" s="318"/>
      <c r="H52" s="318"/>
      <c r="I52" s="318"/>
      <c r="J52" s="318"/>
      <c r="K52" s="318"/>
      <c r="L52" s="318"/>
      <c r="M52" s="318"/>
      <c r="N52" s="318"/>
      <c r="O52" s="319"/>
      <c r="Q52" s="326"/>
      <c r="R52" s="327"/>
      <c r="S52" s="327"/>
      <c r="T52" s="327"/>
      <c r="U52" s="327"/>
      <c r="V52" s="327"/>
      <c r="W52" s="327"/>
      <c r="X52" s="327"/>
      <c r="Y52" s="327"/>
      <c r="Z52" s="327"/>
      <c r="AA52" s="327"/>
      <c r="AB52" s="327"/>
      <c r="AC52" s="327"/>
      <c r="AD52" s="328"/>
    </row>
  </sheetData>
  <mergeCells count="30">
    <mergeCell ref="Z3:AB3"/>
    <mergeCell ref="U48:AB49"/>
    <mergeCell ref="U50:AB50"/>
    <mergeCell ref="U51:AB51"/>
    <mergeCell ref="S5:AB5"/>
    <mergeCell ref="V18:AB19"/>
    <mergeCell ref="V20:AB20"/>
    <mergeCell ref="V22:AB22"/>
    <mergeCell ref="V23:AB24"/>
    <mergeCell ref="V25:AB25"/>
    <mergeCell ref="V31:AB32"/>
    <mergeCell ref="V34:AB35"/>
    <mergeCell ref="U40:AB41"/>
    <mergeCell ref="U43:AB44"/>
    <mergeCell ref="U45:AB46"/>
    <mergeCell ref="F48:M49"/>
    <mergeCell ref="F50:M50"/>
    <mergeCell ref="F51:M51"/>
    <mergeCell ref="G25:M25"/>
    <mergeCell ref="G31:M32"/>
    <mergeCell ref="G34:M35"/>
    <mergeCell ref="F40:M41"/>
    <mergeCell ref="F43:M44"/>
    <mergeCell ref="F45:M46"/>
    <mergeCell ref="G23:M24"/>
    <mergeCell ref="K3:M3"/>
    <mergeCell ref="D5:M5"/>
    <mergeCell ref="G18:M19"/>
    <mergeCell ref="G20:M20"/>
    <mergeCell ref="G22:M22"/>
  </mergeCells>
  <phoneticPr fontId="2"/>
  <printOptions horizontalCentered="1" verticalCentered="1"/>
  <pageMargins left="0.98425196850393704" right="0.98425196850393704" top="0.98425196850393704" bottom="0.59055118110236227" header="0.51181102362204722" footer="0.31496062992125984"/>
  <pageSetup paperSize="9" scale="86" orientation="portrait" r:id="rId1"/>
  <headerFooter alignWithMargins="0">
    <oddFooter xml:space="preserve">&amp;C&amp;"ＭＳ ゴシック,標準"&amp;10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B1:AG68"/>
  <sheetViews>
    <sheetView view="pageBreakPreview" zoomScale="80" zoomScaleNormal="85" zoomScaleSheetLayoutView="80" workbookViewId="0">
      <selection activeCell="B14" sqref="B14:AD15"/>
    </sheetView>
  </sheetViews>
  <sheetFormatPr defaultColWidth="9" defaultRowHeight="14.25" customHeight="1" x14ac:dyDescent="0.15"/>
  <cols>
    <col min="1" max="2" width="2.375" style="272" customWidth="1"/>
    <col min="3" max="4" width="2.5" style="272" customWidth="1"/>
    <col min="5" max="5" width="3.5" style="272" customWidth="1"/>
    <col min="6" max="6" width="2.625" style="272" customWidth="1"/>
    <col min="7" max="7" width="3.25" style="272" customWidth="1"/>
    <col min="8" max="8" width="5.25" style="272" customWidth="1"/>
    <col min="9" max="9" width="6.375" style="272" customWidth="1"/>
    <col min="10" max="14" width="11.125" style="272" customWidth="1"/>
    <col min="15" max="15" width="21.5" style="272" customWidth="1"/>
    <col min="16" max="16" width="2.375" style="272" customWidth="1"/>
    <col min="17" max="17" width="6.75" style="272" customWidth="1"/>
    <col min="18" max="18" width="2.375" style="272" customWidth="1"/>
    <col min="19" max="20" width="2.5" style="272" customWidth="1"/>
    <col min="21" max="21" width="3.5" style="272" customWidth="1"/>
    <col min="22" max="22" width="2.625" style="272" customWidth="1"/>
    <col min="23" max="23" width="3.25" style="272" customWidth="1"/>
    <col min="24" max="24" width="5.25" style="272" customWidth="1"/>
    <col min="25" max="25" width="6.375" style="272" customWidth="1"/>
    <col min="26" max="31" width="11.125" style="272" customWidth="1"/>
    <col min="32" max="32" width="2.5" style="272" customWidth="1"/>
    <col min="33" max="33" width="2.375" style="272" customWidth="1"/>
    <col min="34" max="16384" width="9" style="272"/>
  </cols>
  <sheetData>
    <row r="1" spans="2:33" ht="14.25" customHeight="1" x14ac:dyDescent="0.15">
      <c r="B1" s="272" t="s">
        <v>480</v>
      </c>
    </row>
    <row r="2" spans="2:33" ht="5.25" customHeight="1" x14ac:dyDescent="0.15"/>
    <row r="3" spans="2:33" ht="13.9" customHeight="1" thickBot="1" x14ac:dyDescent="0.2">
      <c r="O3" s="302" t="s">
        <v>378</v>
      </c>
      <c r="R3" s="282" t="s">
        <v>479</v>
      </c>
      <c r="AE3" s="302" t="s">
        <v>378</v>
      </c>
    </row>
    <row r="4" spans="2:33" ht="13.9" customHeight="1" x14ac:dyDescent="0.15">
      <c r="B4" s="298"/>
      <c r="C4" s="299"/>
      <c r="D4" s="299"/>
      <c r="E4" s="299"/>
      <c r="F4" s="299"/>
      <c r="G4" s="299"/>
      <c r="H4" s="299"/>
      <c r="I4" s="299"/>
      <c r="J4" s="299"/>
      <c r="K4" s="299"/>
      <c r="L4" s="299"/>
      <c r="M4" s="299"/>
      <c r="N4" s="299"/>
      <c r="O4" s="434"/>
      <c r="P4" s="300"/>
      <c r="R4" s="320"/>
      <c r="S4" s="321"/>
      <c r="T4" s="321"/>
      <c r="U4" s="321"/>
      <c r="V4" s="321"/>
      <c r="W4" s="321"/>
      <c r="X4" s="321"/>
      <c r="Y4" s="321"/>
      <c r="Z4" s="321"/>
      <c r="AA4" s="321"/>
      <c r="AB4" s="321"/>
      <c r="AC4" s="321"/>
      <c r="AD4" s="321"/>
      <c r="AE4" s="468"/>
      <c r="AF4" s="321"/>
      <c r="AG4" s="322"/>
    </row>
    <row r="5" spans="2:33" ht="21.6" customHeight="1" x14ac:dyDescent="0.15">
      <c r="B5" s="301"/>
      <c r="C5" s="815" t="s">
        <v>628</v>
      </c>
      <c r="D5" s="815"/>
      <c r="E5" s="815"/>
      <c r="F5" s="815"/>
      <c r="G5" s="815"/>
      <c r="H5" s="815"/>
      <c r="I5" s="815"/>
      <c r="J5" s="815"/>
      <c r="K5" s="815"/>
      <c r="L5" s="815"/>
      <c r="M5" s="815"/>
      <c r="N5" s="815"/>
      <c r="O5" s="815"/>
      <c r="P5" s="303"/>
      <c r="R5" s="325"/>
      <c r="S5" s="815" t="s">
        <v>601</v>
      </c>
      <c r="T5" s="815"/>
      <c r="U5" s="815"/>
      <c r="V5" s="815"/>
      <c r="W5" s="815"/>
      <c r="X5" s="815"/>
      <c r="Y5" s="815"/>
      <c r="Z5" s="815"/>
      <c r="AA5" s="815"/>
      <c r="AB5" s="815"/>
      <c r="AC5" s="815"/>
      <c r="AD5" s="815"/>
      <c r="AE5" s="815"/>
      <c r="AF5" s="815"/>
      <c r="AG5" s="324"/>
    </row>
    <row r="6" spans="2:33" ht="14.25" customHeight="1" x14ac:dyDescent="0.15">
      <c r="B6" s="301"/>
      <c r="C6" s="50" t="s">
        <v>627</v>
      </c>
      <c r="D6" s="306"/>
      <c r="E6" s="306"/>
      <c r="F6" s="306"/>
      <c r="G6" s="306"/>
      <c r="H6" s="306"/>
      <c r="I6" s="306"/>
      <c r="J6" s="306"/>
      <c r="K6" s="306"/>
      <c r="P6" s="303"/>
      <c r="R6" s="325"/>
      <c r="S6" s="50"/>
      <c r="AG6" s="324"/>
    </row>
    <row r="7" spans="2:33" ht="13.5" customHeight="1" x14ac:dyDescent="0.15">
      <c r="B7" s="301"/>
      <c r="C7" s="273"/>
      <c r="D7" s="286"/>
      <c r="E7" s="286"/>
      <c r="F7" s="286"/>
      <c r="G7" s="286"/>
      <c r="H7" s="286"/>
      <c r="I7" s="286"/>
      <c r="J7" s="286"/>
      <c r="K7" s="286"/>
      <c r="L7" s="286"/>
      <c r="M7" s="286"/>
      <c r="N7" s="286"/>
      <c r="O7" s="450"/>
      <c r="P7" s="305"/>
      <c r="R7" s="323"/>
      <c r="S7" s="273"/>
      <c r="T7" s="848"/>
      <c r="U7" s="848"/>
      <c r="V7" s="848"/>
      <c r="W7" s="848"/>
      <c r="X7" s="848"/>
      <c r="Y7" s="848"/>
      <c r="Z7" s="848"/>
      <c r="AA7" s="848"/>
      <c r="AB7" s="848"/>
      <c r="AC7" s="848"/>
      <c r="AD7" s="848"/>
      <c r="AE7" s="848"/>
      <c r="AF7" s="402"/>
      <c r="AG7" s="324"/>
    </row>
    <row r="8" spans="2:33" ht="13.5" customHeight="1" x14ac:dyDescent="0.15">
      <c r="B8" s="301"/>
      <c r="C8" s="276"/>
      <c r="D8" s="829" t="s">
        <v>567</v>
      </c>
      <c r="E8" s="829"/>
      <c r="F8" s="829"/>
      <c r="G8" s="829"/>
      <c r="H8" s="829"/>
      <c r="I8" s="829"/>
      <c r="J8" s="829"/>
      <c r="K8" s="829"/>
      <c r="L8" s="829"/>
      <c r="M8" s="829"/>
      <c r="N8" s="829"/>
      <c r="O8" s="843"/>
      <c r="P8" s="303"/>
      <c r="R8" s="323"/>
      <c r="S8" s="276"/>
      <c r="T8" s="829" t="s">
        <v>567</v>
      </c>
      <c r="U8" s="829"/>
      <c r="V8" s="829"/>
      <c r="W8" s="829"/>
      <c r="X8" s="829"/>
      <c r="Y8" s="829"/>
      <c r="Z8" s="829"/>
      <c r="AA8" s="829"/>
      <c r="AB8" s="829"/>
      <c r="AC8" s="829"/>
      <c r="AD8" s="829"/>
      <c r="AE8" s="829"/>
      <c r="AF8" s="278"/>
      <c r="AG8" s="324"/>
    </row>
    <row r="9" spans="2:33" ht="13.5" customHeight="1" x14ac:dyDescent="0.15">
      <c r="B9" s="301"/>
      <c r="C9" s="276"/>
      <c r="D9" s="829"/>
      <c r="E9" s="829"/>
      <c r="F9" s="829"/>
      <c r="G9" s="829"/>
      <c r="H9" s="829"/>
      <c r="I9" s="829"/>
      <c r="J9" s="829"/>
      <c r="K9" s="829"/>
      <c r="L9" s="829"/>
      <c r="M9" s="829"/>
      <c r="N9" s="829"/>
      <c r="O9" s="843"/>
      <c r="P9" s="303"/>
      <c r="R9" s="323"/>
      <c r="S9" s="276"/>
      <c r="T9" s="829"/>
      <c r="U9" s="829"/>
      <c r="V9" s="829"/>
      <c r="W9" s="829"/>
      <c r="X9" s="829"/>
      <c r="Y9" s="829"/>
      <c r="Z9" s="829"/>
      <c r="AA9" s="829"/>
      <c r="AB9" s="829"/>
      <c r="AC9" s="829"/>
      <c r="AD9" s="829"/>
      <c r="AE9" s="829"/>
      <c r="AF9" s="278"/>
      <c r="AG9" s="324"/>
    </row>
    <row r="10" spans="2:33" ht="13.5" customHeight="1" x14ac:dyDescent="0.15">
      <c r="B10" s="301"/>
      <c r="C10" s="276"/>
      <c r="D10" s="829"/>
      <c r="E10" s="829"/>
      <c r="F10" s="829"/>
      <c r="G10" s="829"/>
      <c r="H10" s="829"/>
      <c r="I10" s="829"/>
      <c r="J10" s="829"/>
      <c r="K10" s="829"/>
      <c r="L10" s="829"/>
      <c r="M10" s="829"/>
      <c r="N10" s="829"/>
      <c r="O10" s="843"/>
      <c r="P10" s="303"/>
      <c r="R10" s="323"/>
      <c r="S10" s="276"/>
      <c r="T10" s="829"/>
      <c r="U10" s="829"/>
      <c r="V10" s="829"/>
      <c r="W10" s="829"/>
      <c r="X10" s="829"/>
      <c r="Y10" s="829"/>
      <c r="Z10" s="829"/>
      <c r="AA10" s="829"/>
      <c r="AB10" s="829"/>
      <c r="AC10" s="829"/>
      <c r="AD10" s="829"/>
      <c r="AE10" s="829"/>
      <c r="AF10" s="278"/>
      <c r="AG10" s="324"/>
    </row>
    <row r="11" spans="2:33" ht="13.5" customHeight="1" x14ac:dyDescent="0.15">
      <c r="B11" s="301"/>
      <c r="C11" s="276"/>
      <c r="D11" s="829"/>
      <c r="E11" s="829"/>
      <c r="F11" s="829"/>
      <c r="G11" s="829"/>
      <c r="H11" s="829"/>
      <c r="I11" s="829"/>
      <c r="J11" s="829"/>
      <c r="K11" s="829"/>
      <c r="L11" s="829"/>
      <c r="M11" s="829"/>
      <c r="N11" s="829"/>
      <c r="O11" s="843"/>
      <c r="P11" s="303"/>
      <c r="R11" s="323"/>
      <c r="S11" s="276"/>
      <c r="T11" s="829"/>
      <c r="U11" s="829"/>
      <c r="V11" s="829"/>
      <c r="W11" s="829"/>
      <c r="X11" s="829"/>
      <c r="Y11" s="829"/>
      <c r="Z11" s="829"/>
      <c r="AA11" s="829"/>
      <c r="AB11" s="829"/>
      <c r="AC11" s="829"/>
      <c r="AD11" s="829"/>
      <c r="AE11" s="829"/>
      <c r="AF11" s="278"/>
      <c r="AG11" s="324"/>
    </row>
    <row r="12" spans="2:33" ht="13.5" customHeight="1" x14ac:dyDescent="0.15">
      <c r="B12" s="301"/>
      <c r="C12" s="276"/>
      <c r="D12" s="838" t="s">
        <v>379</v>
      </c>
      <c r="E12" s="838"/>
      <c r="F12" s="306"/>
      <c r="G12" s="844" t="s">
        <v>654</v>
      </c>
      <c r="H12" s="844"/>
      <c r="I12" s="844"/>
      <c r="J12" s="844"/>
      <c r="K12" s="844"/>
      <c r="L12" s="844"/>
      <c r="M12" s="844"/>
      <c r="N12" s="844"/>
      <c r="O12" s="845"/>
      <c r="P12" s="303"/>
      <c r="R12" s="323"/>
      <c r="S12" s="276"/>
      <c r="T12" s="838" t="s">
        <v>379</v>
      </c>
      <c r="U12" s="838"/>
      <c r="V12" s="306"/>
      <c r="W12" s="829" t="s">
        <v>380</v>
      </c>
      <c r="X12" s="829"/>
      <c r="Y12" s="829"/>
      <c r="Z12" s="829"/>
      <c r="AA12" s="829"/>
      <c r="AB12" s="829"/>
      <c r="AC12" s="829"/>
      <c r="AD12" s="829"/>
      <c r="AE12" s="829"/>
      <c r="AF12" s="278"/>
      <c r="AG12" s="324"/>
    </row>
    <row r="13" spans="2:33" ht="13.5" customHeight="1" x14ac:dyDescent="0.15">
      <c r="B13" s="301"/>
      <c r="C13" s="276"/>
      <c r="G13" s="839" t="s">
        <v>381</v>
      </c>
      <c r="H13" s="839"/>
      <c r="I13" s="451"/>
      <c r="J13" s="452"/>
      <c r="K13" s="452"/>
      <c r="L13" s="452"/>
      <c r="M13" s="452"/>
      <c r="N13" s="452"/>
      <c r="O13" s="453"/>
      <c r="P13" s="303"/>
      <c r="R13" s="323"/>
      <c r="S13" s="276"/>
      <c r="W13" s="839" t="s">
        <v>381</v>
      </c>
      <c r="X13" s="839"/>
      <c r="Y13" s="849"/>
      <c r="Z13" s="850"/>
      <c r="AA13" s="850"/>
      <c r="AB13" s="850"/>
      <c r="AC13" s="850"/>
      <c r="AD13" s="850"/>
      <c r="AE13" s="850"/>
      <c r="AF13" s="278"/>
      <c r="AG13" s="324"/>
    </row>
    <row r="14" spans="2:33" ht="5.45" customHeight="1" x14ac:dyDescent="0.15">
      <c r="B14" s="301"/>
      <c r="C14" s="276"/>
      <c r="G14" s="307"/>
      <c r="H14" s="307"/>
      <c r="I14" s="308"/>
      <c r="J14" s="309"/>
      <c r="K14" s="309"/>
      <c r="L14" s="309"/>
      <c r="M14" s="309"/>
      <c r="N14" s="309"/>
      <c r="O14" s="454"/>
      <c r="P14" s="303"/>
      <c r="R14" s="323"/>
      <c r="S14" s="276"/>
      <c r="W14" s="307"/>
      <c r="X14" s="307"/>
      <c r="Y14" s="308"/>
      <c r="Z14" s="309"/>
      <c r="AA14" s="309"/>
      <c r="AB14" s="309"/>
      <c r="AC14" s="309"/>
      <c r="AD14" s="309"/>
      <c r="AE14" s="309"/>
      <c r="AF14" s="278"/>
      <c r="AG14" s="324"/>
    </row>
    <row r="15" spans="2:33" ht="13.5" customHeight="1" x14ac:dyDescent="0.15">
      <c r="B15" s="301"/>
      <c r="C15" s="276"/>
      <c r="D15" s="838" t="s">
        <v>382</v>
      </c>
      <c r="E15" s="838"/>
      <c r="F15" s="306"/>
      <c r="G15" s="846" t="s">
        <v>653</v>
      </c>
      <c r="H15" s="846"/>
      <c r="I15" s="846"/>
      <c r="J15" s="846"/>
      <c r="K15" s="846"/>
      <c r="L15" s="846"/>
      <c r="M15" s="846"/>
      <c r="N15" s="846"/>
      <c r="O15" s="847"/>
      <c r="P15" s="303"/>
      <c r="R15" s="323"/>
      <c r="S15" s="276"/>
      <c r="T15" s="838" t="s">
        <v>382</v>
      </c>
      <c r="U15" s="838"/>
      <c r="V15" s="306"/>
      <c r="W15" s="829" t="s">
        <v>383</v>
      </c>
      <c r="X15" s="829"/>
      <c r="Y15" s="829"/>
      <c r="Z15" s="829"/>
      <c r="AA15" s="829"/>
      <c r="AB15" s="829"/>
      <c r="AC15" s="829"/>
      <c r="AD15" s="829"/>
      <c r="AE15" s="829"/>
      <c r="AF15" s="278"/>
      <c r="AG15" s="324"/>
    </row>
    <row r="16" spans="2:33" ht="13.5" customHeight="1" x14ac:dyDescent="0.15">
      <c r="B16" s="301"/>
      <c r="C16" s="276"/>
      <c r="G16" s="839" t="s">
        <v>384</v>
      </c>
      <c r="H16" s="839"/>
      <c r="I16" s="840"/>
      <c r="J16" s="841"/>
      <c r="K16" s="841"/>
      <c r="L16" s="841"/>
      <c r="M16" s="841"/>
      <c r="N16" s="841"/>
      <c r="O16" s="842"/>
      <c r="P16" s="303"/>
      <c r="R16" s="323"/>
      <c r="S16" s="276"/>
      <c r="W16" s="839" t="s">
        <v>384</v>
      </c>
      <c r="X16" s="839"/>
      <c r="Y16" s="849"/>
      <c r="Z16" s="850"/>
      <c r="AA16" s="850"/>
      <c r="AB16" s="850"/>
      <c r="AC16" s="850"/>
      <c r="AD16" s="850"/>
      <c r="AE16" s="850"/>
      <c r="AF16" s="278"/>
      <c r="AG16" s="324"/>
    </row>
    <row r="17" spans="2:33" ht="5.45" customHeight="1" x14ac:dyDescent="0.15">
      <c r="B17" s="301"/>
      <c r="C17" s="276"/>
      <c r="G17" s="307"/>
      <c r="H17" s="307"/>
      <c r="I17" s="308"/>
      <c r="J17" s="309"/>
      <c r="K17" s="309"/>
      <c r="L17" s="309"/>
      <c r="M17" s="309"/>
      <c r="N17" s="309"/>
      <c r="O17" s="454"/>
      <c r="P17" s="303"/>
      <c r="R17" s="323"/>
      <c r="S17" s="276"/>
      <c r="W17" s="307"/>
      <c r="X17" s="307"/>
      <c r="Y17" s="308"/>
      <c r="Z17" s="309"/>
      <c r="AA17" s="309"/>
      <c r="AB17" s="309"/>
      <c r="AC17" s="309"/>
      <c r="AD17" s="309"/>
      <c r="AE17" s="309"/>
      <c r="AF17" s="278"/>
      <c r="AG17" s="324"/>
    </row>
    <row r="18" spans="2:33" ht="13.5" customHeight="1" x14ac:dyDescent="0.15">
      <c r="B18" s="301"/>
      <c r="C18" s="276"/>
      <c r="D18" s="838" t="s">
        <v>385</v>
      </c>
      <c r="E18" s="838"/>
      <c r="F18" s="306"/>
      <c r="G18" s="829" t="s">
        <v>652</v>
      </c>
      <c r="H18" s="829"/>
      <c r="I18" s="829"/>
      <c r="J18" s="829"/>
      <c r="K18" s="829"/>
      <c r="L18" s="829"/>
      <c r="M18" s="829"/>
      <c r="N18" s="829"/>
      <c r="O18" s="843"/>
      <c r="P18" s="303"/>
      <c r="R18" s="323"/>
      <c r="S18" s="276"/>
      <c r="T18" s="838" t="s">
        <v>385</v>
      </c>
      <c r="U18" s="838"/>
      <c r="V18" s="306"/>
      <c r="W18" s="829" t="s">
        <v>386</v>
      </c>
      <c r="X18" s="829"/>
      <c r="Y18" s="829"/>
      <c r="Z18" s="829"/>
      <c r="AA18" s="829"/>
      <c r="AB18" s="829"/>
      <c r="AC18" s="829"/>
      <c r="AD18" s="829"/>
      <c r="AE18" s="829"/>
      <c r="AF18" s="278"/>
      <c r="AG18" s="324"/>
    </row>
    <row r="19" spans="2:33" ht="13.5" customHeight="1" x14ac:dyDescent="0.15">
      <c r="B19" s="301"/>
      <c r="C19" s="276"/>
      <c r="H19" s="306" t="s">
        <v>387</v>
      </c>
      <c r="I19" s="451"/>
      <c r="J19" s="451"/>
      <c r="K19" s="451"/>
      <c r="L19" s="451"/>
      <c r="M19" s="451"/>
      <c r="N19" s="451"/>
      <c r="O19" s="455"/>
      <c r="P19" s="303"/>
      <c r="R19" s="323"/>
      <c r="S19" s="276"/>
      <c r="X19" s="306" t="s">
        <v>387</v>
      </c>
      <c r="Y19" s="849"/>
      <c r="Z19" s="850"/>
      <c r="AA19" s="850"/>
      <c r="AB19" s="850"/>
      <c r="AC19" s="850"/>
      <c r="AD19" s="850"/>
      <c r="AE19" s="850"/>
      <c r="AF19" s="278"/>
      <c r="AG19" s="324"/>
    </row>
    <row r="20" spans="2:33" ht="13.5" customHeight="1" x14ac:dyDescent="0.15">
      <c r="B20" s="301"/>
      <c r="C20" s="276"/>
      <c r="E20" s="310"/>
      <c r="H20" s="310" t="s">
        <v>388</v>
      </c>
      <c r="J20"/>
      <c r="K20" s="451"/>
      <c r="L20" s="451"/>
      <c r="M20" s="451"/>
      <c r="N20" s="451"/>
      <c r="O20" s="455"/>
      <c r="P20" s="303"/>
      <c r="R20" s="323"/>
      <c r="S20" s="276"/>
      <c r="X20" s="310" t="s">
        <v>388</v>
      </c>
      <c r="Z20"/>
      <c r="AA20"/>
      <c r="AB20"/>
      <c r="AC20"/>
      <c r="AD20"/>
      <c r="AE20"/>
      <c r="AF20" s="278"/>
      <c r="AG20" s="324"/>
    </row>
    <row r="21" spans="2:33" ht="5.45" customHeight="1" x14ac:dyDescent="0.15">
      <c r="B21" s="301"/>
      <c r="C21" s="276"/>
      <c r="H21" s="306"/>
      <c r="I21" s="308"/>
      <c r="J21" s="309"/>
      <c r="K21" s="309"/>
      <c r="L21" s="309"/>
      <c r="M21" s="309"/>
      <c r="N21" s="309"/>
      <c r="O21" s="454"/>
      <c r="P21" s="303"/>
      <c r="R21" s="323"/>
      <c r="S21" s="276"/>
      <c r="X21" s="306"/>
      <c r="Y21" s="308"/>
      <c r="Z21" s="309"/>
      <c r="AA21" s="309"/>
      <c r="AB21" s="309"/>
      <c r="AC21" s="309"/>
      <c r="AD21" s="309"/>
      <c r="AE21" s="309"/>
      <c r="AF21" s="278"/>
      <c r="AG21" s="324"/>
    </row>
    <row r="22" spans="2:33" ht="13.5" customHeight="1" x14ac:dyDescent="0.15">
      <c r="B22" s="301"/>
      <c r="C22" s="276"/>
      <c r="D22" s="838" t="s">
        <v>389</v>
      </c>
      <c r="E22" s="838"/>
      <c r="F22" s="306"/>
      <c r="G22" s="851" t="s">
        <v>656</v>
      </c>
      <c r="H22" s="851"/>
      <c r="I22" s="851"/>
      <c r="J22" s="851"/>
      <c r="K22" s="851"/>
      <c r="L22" s="851"/>
      <c r="M22" s="851"/>
      <c r="N22" s="851"/>
      <c r="O22" s="852"/>
      <c r="P22" s="303"/>
      <c r="R22" s="323"/>
      <c r="S22" s="276"/>
      <c r="T22" s="838" t="s">
        <v>389</v>
      </c>
      <c r="U22" s="838"/>
      <c r="V22" s="306"/>
      <c r="W22" s="829" t="s">
        <v>430</v>
      </c>
      <c r="X22" s="829"/>
      <c r="Y22" s="829"/>
      <c r="Z22" s="829"/>
      <c r="AA22" s="829"/>
      <c r="AB22" s="829"/>
      <c r="AC22" s="829"/>
      <c r="AD22" s="829"/>
      <c r="AE22" s="829"/>
      <c r="AF22" s="278"/>
      <c r="AG22" s="324"/>
    </row>
    <row r="23" spans="2:33" ht="13.5" customHeight="1" x14ac:dyDescent="0.15">
      <c r="B23" s="301"/>
      <c r="C23" s="276"/>
      <c r="D23" s="306"/>
      <c r="E23" s="306"/>
      <c r="F23" s="306"/>
      <c r="G23" s="851"/>
      <c r="H23" s="851"/>
      <c r="I23" s="851"/>
      <c r="J23" s="851"/>
      <c r="K23" s="851"/>
      <c r="L23" s="851"/>
      <c r="M23" s="851"/>
      <c r="N23" s="851"/>
      <c r="O23" s="852"/>
      <c r="P23" s="303"/>
      <c r="R23" s="323"/>
      <c r="S23" s="276"/>
      <c r="T23" s="306"/>
      <c r="U23" s="306"/>
      <c r="V23" s="306"/>
      <c r="W23" s="829"/>
      <c r="X23" s="829"/>
      <c r="Y23" s="829"/>
      <c r="Z23" s="829"/>
      <c r="AA23" s="829"/>
      <c r="AB23" s="829"/>
      <c r="AC23" s="829"/>
      <c r="AD23" s="829"/>
      <c r="AE23" s="829"/>
      <c r="AF23" s="278"/>
      <c r="AG23" s="324"/>
    </row>
    <row r="24" spans="2:33" ht="13.5" customHeight="1" x14ac:dyDescent="0.15">
      <c r="B24" s="301"/>
      <c r="C24" s="276"/>
      <c r="G24" s="851"/>
      <c r="H24" s="851"/>
      <c r="I24" s="851"/>
      <c r="J24" s="851"/>
      <c r="K24" s="851"/>
      <c r="L24" s="851"/>
      <c r="M24" s="851"/>
      <c r="N24" s="851"/>
      <c r="O24" s="852"/>
      <c r="P24" s="303"/>
      <c r="R24" s="323"/>
      <c r="S24" s="276"/>
      <c r="W24" s="829"/>
      <c r="X24" s="829"/>
      <c r="Y24" s="829"/>
      <c r="Z24" s="829"/>
      <c r="AA24" s="829"/>
      <c r="AB24" s="829"/>
      <c r="AC24" s="829"/>
      <c r="AD24" s="829"/>
      <c r="AE24" s="829"/>
      <c r="AF24" s="278"/>
      <c r="AG24" s="324"/>
    </row>
    <row r="25" spans="2:33" ht="13.5" customHeight="1" x14ac:dyDescent="0.15">
      <c r="B25" s="301"/>
      <c r="C25" s="276"/>
      <c r="E25" s="311"/>
      <c r="F25" s="312" t="s">
        <v>390</v>
      </c>
      <c r="G25" s="826" t="s">
        <v>391</v>
      </c>
      <c r="H25" s="826"/>
      <c r="I25" s="826"/>
      <c r="J25" s="826"/>
      <c r="K25" s="826"/>
      <c r="L25" s="826"/>
      <c r="M25" s="826"/>
      <c r="N25" s="826"/>
      <c r="O25" s="827"/>
      <c r="P25" s="303"/>
      <c r="R25" s="323"/>
      <c r="S25" s="276"/>
      <c r="U25" s="311"/>
      <c r="V25" s="312" t="s">
        <v>390</v>
      </c>
      <c r="W25" s="826" t="s">
        <v>391</v>
      </c>
      <c r="X25" s="826"/>
      <c r="Y25" s="826"/>
      <c r="Z25" s="826"/>
      <c r="AA25" s="826"/>
      <c r="AB25" s="826"/>
      <c r="AC25" s="826"/>
      <c r="AD25" s="826"/>
      <c r="AE25" s="826"/>
      <c r="AF25" s="278"/>
      <c r="AG25" s="324"/>
    </row>
    <row r="26" spans="2:33" ht="13.5" customHeight="1" x14ac:dyDescent="0.15">
      <c r="B26" s="301"/>
      <c r="C26" s="276"/>
      <c r="E26" s="313"/>
      <c r="G26" s="835"/>
      <c r="H26" s="835"/>
      <c r="I26" s="835"/>
      <c r="J26" s="835"/>
      <c r="K26" s="835"/>
      <c r="L26" s="835"/>
      <c r="M26" s="835"/>
      <c r="N26" s="835"/>
      <c r="O26" s="853"/>
      <c r="P26" s="303"/>
      <c r="R26" s="323"/>
      <c r="S26" s="276"/>
      <c r="U26" s="313"/>
      <c r="W26" s="835" t="s">
        <v>392</v>
      </c>
      <c r="X26" s="835"/>
      <c r="Y26" s="835"/>
      <c r="Z26" s="835"/>
      <c r="AA26" s="835"/>
      <c r="AB26" s="835"/>
      <c r="AC26" s="835"/>
      <c r="AD26" s="835"/>
      <c r="AE26" s="835"/>
      <c r="AF26" s="278"/>
      <c r="AG26" s="324"/>
    </row>
    <row r="27" spans="2:33" ht="5.45" customHeight="1" x14ac:dyDescent="0.15">
      <c r="B27" s="301"/>
      <c r="C27" s="276"/>
      <c r="E27" s="313"/>
      <c r="O27" s="278"/>
      <c r="P27" s="303"/>
      <c r="R27" s="323"/>
      <c r="S27" s="276"/>
      <c r="U27" s="313"/>
      <c r="AF27" s="278"/>
      <c r="AG27" s="324"/>
    </row>
    <row r="28" spans="2:33" ht="13.5" customHeight="1" x14ac:dyDescent="0.15">
      <c r="B28" s="301"/>
      <c r="C28" s="276"/>
      <c r="D28" s="838" t="s">
        <v>393</v>
      </c>
      <c r="E28" s="838"/>
      <c r="G28" s="846" t="s">
        <v>394</v>
      </c>
      <c r="H28" s="846"/>
      <c r="I28" s="846"/>
      <c r="J28" s="846"/>
      <c r="K28" s="846"/>
      <c r="L28" s="846"/>
      <c r="M28" s="846"/>
      <c r="N28" s="846"/>
      <c r="O28" s="847"/>
      <c r="P28" s="303"/>
      <c r="R28" s="323"/>
      <c r="S28" s="276"/>
      <c r="T28" s="838" t="s">
        <v>393</v>
      </c>
      <c r="U28" s="838"/>
      <c r="W28" s="846" t="s">
        <v>394</v>
      </c>
      <c r="X28" s="846"/>
      <c r="Y28" s="846"/>
      <c r="Z28" s="846"/>
      <c r="AA28" s="846"/>
      <c r="AB28" s="846"/>
      <c r="AC28" s="846"/>
      <c r="AD28" s="846"/>
      <c r="AE28" s="846"/>
      <c r="AF28" s="278"/>
      <c r="AG28" s="324"/>
    </row>
    <row r="29" spans="2:33" ht="13.5" customHeight="1" x14ac:dyDescent="0.15">
      <c r="B29" s="301"/>
      <c r="C29" s="276"/>
      <c r="G29" s="846"/>
      <c r="H29" s="846"/>
      <c r="I29" s="846"/>
      <c r="J29" s="846"/>
      <c r="K29" s="846"/>
      <c r="L29" s="846"/>
      <c r="M29" s="846"/>
      <c r="N29" s="846"/>
      <c r="O29" s="847"/>
      <c r="P29" s="303"/>
      <c r="R29" s="323"/>
      <c r="S29" s="276"/>
      <c r="W29" s="846"/>
      <c r="X29" s="846"/>
      <c r="Y29" s="846"/>
      <c r="Z29" s="846"/>
      <c r="AA29" s="846"/>
      <c r="AB29" s="846"/>
      <c r="AC29" s="846"/>
      <c r="AD29" s="846"/>
      <c r="AE29" s="846"/>
      <c r="AF29" s="278"/>
      <c r="AG29" s="324"/>
    </row>
    <row r="30" spans="2:33" ht="13.5" customHeight="1" x14ac:dyDescent="0.15">
      <c r="B30" s="301"/>
      <c r="C30" s="276"/>
      <c r="G30" s="846"/>
      <c r="H30" s="846"/>
      <c r="I30" s="846"/>
      <c r="J30" s="846"/>
      <c r="K30" s="846"/>
      <c r="L30" s="846"/>
      <c r="M30" s="846"/>
      <c r="N30" s="846"/>
      <c r="O30" s="847"/>
      <c r="P30" s="303"/>
      <c r="R30" s="323"/>
      <c r="S30" s="276"/>
      <c r="W30" s="846"/>
      <c r="X30" s="846"/>
      <c r="Y30" s="846"/>
      <c r="Z30" s="846"/>
      <c r="AA30" s="846"/>
      <c r="AB30" s="846"/>
      <c r="AC30" s="846"/>
      <c r="AD30" s="846"/>
      <c r="AE30" s="846"/>
      <c r="AF30" s="278"/>
      <c r="AG30" s="324"/>
    </row>
    <row r="31" spans="2:33" ht="13.5" customHeight="1" x14ac:dyDescent="0.15">
      <c r="B31" s="301"/>
      <c r="C31" s="276"/>
      <c r="F31" s="312" t="s">
        <v>390</v>
      </c>
      <c r="G31" s="829" t="s">
        <v>395</v>
      </c>
      <c r="H31" s="829"/>
      <c r="I31" s="829"/>
      <c r="J31" s="829"/>
      <c r="K31" s="829"/>
      <c r="L31" s="829"/>
      <c r="M31" s="829"/>
      <c r="N31" s="829"/>
      <c r="O31" s="843"/>
      <c r="P31" s="303"/>
      <c r="R31" s="323"/>
      <c r="S31" s="276"/>
      <c r="V31" s="312" t="s">
        <v>390</v>
      </c>
      <c r="W31" s="829" t="s">
        <v>395</v>
      </c>
      <c r="X31" s="829"/>
      <c r="Y31" s="829"/>
      <c r="Z31" s="829"/>
      <c r="AA31" s="829"/>
      <c r="AB31" s="829"/>
      <c r="AC31" s="829"/>
      <c r="AD31" s="829"/>
      <c r="AE31" s="829"/>
      <c r="AF31" s="278"/>
      <c r="AG31" s="324"/>
    </row>
    <row r="32" spans="2:33" ht="13.5" customHeight="1" x14ac:dyDescent="0.15">
      <c r="B32" s="301"/>
      <c r="C32" s="276"/>
      <c r="G32" s="829"/>
      <c r="H32" s="829"/>
      <c r="I32" s="829"/>
      <c r="J32" s="829"/>
      <c r="K32" s="829"/>
      <c r="L32" s="829"/>
      <c r="M32" s="829"/>
      <c r="N32" s="829"/>
      <c r="O32" s="843"/>
      <c r="P32" s="303"/>
      <c r="R32" s="323"/>
      <c r="S32" s="276"/>
      <c r="W32" s="829"/>
      <c r="X32" s="829"/>
      <c r="Y32" s="829"/>
      <c r="Z32" s="829"/>
      <c r="AA32" s="829"/>
      <c r="AB32" s="829"/>
      <c r="AC32" s="829"/>
      <c r="AD32" s="829"/>
      <c r="AE32" s="829"/>
      <c r="AF32" s="278"/>
      <c r="AG32" s="324"/>
    </row>
    <row r="33" spans="2:33" ht="5.45" customHeight="1" x14ac:dyDescent="0.15">
      <c r="B33" s="301"/>
      <c r="C33" s="276"/>
      <c r="G33" s="304"/>
      <c r="H33" s="304"/>
      <c r="I33" s="304"/>
      <c r="J33" s="304"/>
      <c r="K33" s="304"/>
      <c r="L33" s="304"/>
      <c r="M33" s="304"/>
      <c r="N33" s="304"/>
      <c r="O33" s="394"/>
      <c r="P33" s="303"/>
      <c r="R33" s="323"/>
      <c r="S33" s="276"/>
      <c r="W33" s="304"/>
      <c r="X33" s="304"/>
      <c r="Y33" s="304"/>
      <c r="Z33" s="304"/>
      <c r="AA33" s="304"/>
      <c r="AB33" s="304"/>
      <c r="AC33" s="304"/>
      <c r="AD33" s="304"/>
      <c r="AE33" s="304"/>
      <c r="AF33" s="278"/>
      <c r="AG33" s="324"/>
    </row>
    <row r="34" spans="2:33" ht="13.5" customHeight="1" x14ac:dyDescent="0.15">
      <c r="B34" s="301"/>
      <c r="C34" s="276"/>
      <c r="D34" s="838" t="s">
        <v>396</v>
      </c>
      <c r="E34" s="838"/>
      <c r="G34" s="829" t="s">
        <v>397</v>
      </c>
      <c r="H34" s="829"/>
      <c r="I34" s="829"/>
      <c r="J34" s="829"/>
      <c r="K34" s="829"/>
      <c r="L34" s="829"/>
      <c r="M34" s="829"/>
      <c r="N34" s="829"/>
      <c r="O34" s="843"/>
      <c r="P34" s="303"/>
      <c r="R34" s="323"/>
      <c r="S34" s="276"/>
      <c r="T34" s="838" t="s">
        <v>396</v>
      </c>
      <c r="U34" s="838"/>
      <c r="W34" s="829" t="s">
        <v>397</v>
      </c>
      <c r="X34" s="829"/>
      <c r="Y34" s="829"/>
      <c r="Z34" s="829"/>
      <c r="AA34" s="829"/>
      <c r="AB34" s="829"/>
      <c r="AC34" s="829"/>
      <c r="AD34" s="829"/>
      <c r="AE34" s="829"/>
      <c r="AF34" s="278"/>
      <c r="AG34" s="324"/>
    </row>
    <row r="35" spans="2:33" ht="13.5" customHeight="1" x14ac:dyDescent="0.15">
      <c r="B35" s="301"/>
      <c r="C35" s="276"/>
      <c r="G35" s="829"/>
      <c r="H35" s="829"/>
      <c r="I35" s="829"/>
      <c r="J35" s="829"/>
      <c r="K35" s="829"/>
      <c r="L35" s="829"/>
      <c r="M35" s="829"/>
      <c r="N35" s="829"/>
      <c r="O35" s="843"/>
      <c r="P35" s="303"/>
      <c r="R35" s="323"/>
      <c r="S35" s="276"/>
      <c r="W35" s="829"/>
      <c r="X35" s="829"/>
      <c r="Y35" s="829"/>
      <c r="Z35" s="829"/>
      <c r="AA35" s="829"/>
      <c r="AB35" s="829"/>
      <c r="AC35" s="829"/>
      <c r="AD35" s="829"/>
      <c r="AE35" s="829"/>
      <c r="AF35" s="278"/>
      <c r="AG35" s="324"/>
    </row>
    <row r="36" spans="2:33" ht="5.45" customHeight="1" x14ac:dyDescent="0.15">
      <c r="B36" s="301"/>
      <c r="C36" s="276"/>
      <c r="G36" s="304"/>
      <c r="H36" s="304"/>
      <c r="I36" s="304"/>
      <c r="J36" s="304"/>
      <c r="K36" s="304"/>
      <c r="L36" s="304"/>
      <c r="M36" s="304"/>
      <c r="N36" s="304"/>
      <c r="O36" s="394"/>
      <c r="P36" s="303"/>
      <c r="R36" s="323"/>
      <c r="S36" s="276"/>
      <c r="W36" s="304"/>
      <c r="X36" s="304"/>
      <c r="Y36" s="304"/>
      <c r="Z36" s="304"/>
      <c r="AA36" s="304"/>
      <c r="AB36" s="304"/>
      <c r="AC36" s="304"/>
      <c r="AD36" s="304"/>
      <c r="AE36" s="304"/>
      <c r="AF36" s="278"/>
      <c r="AG36" s="324"/>
    </row>
    <row r="37" spans="2:33" ht="13.5" customHeight="1" x14ac:dyDescent="0.15">
      <c r="B37" s="301"/>
      <c r="C37" s="276"/>
      <c r="D37" s="838" t="s">
        <v>398</v>
      </c>
      <c r="E37" s="838"/>
      <c r="G37" s="829" t="s">
        <v>665</v>
      </c>
      <c r="H37" s="829"/>
      <c r="I37" s="829"/>
      <c r="J37" s="829"/>
      <c r="K37" s="829"/>
      <c r="L37" s="829"/>
      <c r="M37" s="829"/>
      <c r="N37" s="829"/>
      <c r="O37" s="843"/>
      <c r="P37" s="303"/>
      <c r="R37" s="323"/>
      <c r="S37" s="276"/>
      <c r="T37" s="838" t="s">
        <v>398</v>
      </c>
      <c r="U37" s="838"/>
      <c r="W37" s="829" t="s">
        <v>666</v>
      </c>
      <c r="X37" s="829"/>
      <c r="Y37" s="829"/>
      <c r="Z37" s="829"/>
      <c r="AA37" s="829"/>
      <c r="AB37" s="829"/>
      <c r="AC37" s="829"/>
      <c r="AD37" s="829"/>
      <c r="AE37" s="829"/>
      <c r="AF37" s="278"/>
      <c r="AG37" s="324"/>
    </row>
    <row r="38" spans="2:33" ht="13.5" customHeight="1" x14ac:dyDescent="0.15">
      <c r="B38" s="301"/>
      <c r="C38" s="276"/>
      <c r="G38" s="829"/>
      <c r="H38" s="829"/>
      <c r="I38" s="829"/>
      <c r="J38" s="829"/>
      <c r="K38" s="829"/>
      <c r="L38" s="829"/>
      <c r="M38" s="829"/>
      <c r="N38" s="829"/>
      <c r="O38" s="843"/>
      <c r="P38" s="303"/>
      <c r="R38" s="323"/>
      <c r="S38" s="276"/>
      <c r="W38" s="829"/>
      <c r="X38" s="829"/>
      <c r="Y38" s="829"/>
      <c r="Z38" s="829"/>
      <c r="AA38" s="829"/>
      <c r="AB38" s="829"/>
      <c r="AC38" s="829"/>
      <c r="AD38" s="829"/>
      <c r="AE38" s="829"/>
      <c r="AF38" s="278"/>
      <c r="AG38" s="324"/>
    </row>
    <row r="39" spans="2:33" ht="13.5" customHeight="1" x14ac:dyDescent="0.15">
      <c r="B39" s="301"/>
      <c r="C39" s="276"/>
      <c r="D39" s="311"/>
      <c r="G39" s="826" t="s">
        <v>399</v>
      </c>
      <c r="H39" s="826"/>
      <c r="I39" s="826"/>
      <c r="J39" s="826"/>
      <c r="K39" s="826"/>
      <c r="L39" s="826"/>
      <c r="M39" s="826"/>
      <c r="N39" s="826"/>
      <c r="O39" s="827"/>
      <c r="P39" s="303"/>
      <c r="R39" s="323"/>
      <c r="S39" s="276"/>
      <c r="T39" s="311"/>
      <c r="W39" s="826" t="s">
        <v>399</v>
      </c>
      <c r="X39" s="826"/>
      <c r="Y39" s="826"/>
      <c r="Z39" s="826"/>
      <c r="AA39" s="826"/>
      <c r="AB39" s="826"/>
      <c r="AC39" s="826"/>
      <c r="AD39" s="826"/>
      <c r="AE39" s="826"/>
      <c r="AF39" s="278"/>
      <c r="AG39" s="324"/>
    </row>
    <row r="40" spans="2:33" ht="13.5" customHeight="1" x14ac:dyDescent="0.15">
      <c r="B40" s="301"/>
      <c r="C40" s="276"/>
      <c r="E40" s="311"/>
      <c r="F40" s="311"/>
      <c r="G40" s="829" t="s">
        <v>400</v>
      </c>
      <c r="H40" s="829"/>
      <c r="I40" s="829"/>
      <c r="J40" s="829"/>
      <c r="K40" s="829"/>
      <c r="L40" s="829"/>
      <c r="M40" s="829"/>
      <c r="N40" s="829"/>
      <c r="O40" s="843"/>
      <c r="P40" s="303"/>
      <c r="R40" s="323"/>
      <c r="S40" s="276"/>
      <c r="U40" s="311"/>
      <c r="V40" s="311"/>
      <c r="W40" s="829" t="s">
        <v>400</v>
      </c>
      <c r="X40" s="829"/>
      <c r="Y40" s="829"/>
      <c r="Z40" s="829"/>
      <c r="AA40" s="829"/>
      <c r="AB40" s="829"/>
      <c r="AC40" s="829"/>
      <c r="AD40" s="829"/>
      <c r="AE40" s="829"/>
      <c r="AF40" s="278"/>
      <c r="AG40" s="324"/>
    </row>
    <row r="41" spans="2:33" ht="13.5" customHeight="1" x14ac:dyDescent="0.15">
      <c r="B41" s="301"/>
      <c r="C41" s="276"/>
      <c r="G41" s="826" t="s">
        <v>401</v>
      </c>
      <c r="H41" s="826"/>
      <c r="I41" s="826"/>
      <c r="J41" s="826"/>
      <c r="K41" s="826"/>
      <c r="L41" s="826"/>
      <c r="M41" s="826"/>
      <c r="N41" s="826"/>
      <c r="O41" s="827"/>
      <c r="P41" s="303"/>
      <c r="R41" s="323"/>
      <c r="S41" s="276"/>
      <c r="W41" s="826" t="s">
        <v>401</v>
      </c>
      <c r="X41" s="826"/>
      <c r="Y41" s="826"/>
      <c r="Z41" s="826"/>
      <c r="AA41" s="826"/>
      <c r="AB41" s="826"/>
      <c r="AC41" s="826"/>
      <c r="AD41" s="826"/>
      <c r="AE41" s="826"/>
      <c r="AF41" s="278"/>
      <c r="AG41" s="324"/>
    </row>
    <row r="42" spans="2:33" ht="13.5" customHeight="1" x14ac:dyDescent="0.15">
      <c r="B42" s="301"/>
      <c r="C42" s="276"/>
      <c r="E42" s="311"/>
      <c r="F42" s="311"/>
      <c r="G42" s="829" t="s">
        <v>402</v>
      </c>
      <c r="H42" s="829"/>
      <c r="I42" s="829"/>
      <c r="J42" s="829"/>
      <c r="K42" s="829"/>
      <c r="L42" s="829"/>
      <c r="M42" s="829"/>
      <c r="N42" s="829"/>
      <c r="O42" s="843"/>
      <c r="P42" s="303"/>
      <c r="R42" s="323"/>
      <c r="S42" s="276"/>
      <c r="U42" s="311"/>
      <c r="V42" s="311"/>
      <c r="W42" s="829" t="s">
        <v>402</v>
      </c>
      <c r="X42" s="829"/>
      <c r="Y42" s="829"/>
      <c r="Z42" s="829"/>
      <c r="AA42" s="829"/>
      <c r="AB42" s="829"/>
      <c r="AC42" s="829"/>
      <c r="AD42" s="829"/>
      <c r="AE42" s="829"/>
      <c r="AF42" s="278"/>
      <c r="AG42" s="324"/>
    </row>
    <row r="43" spans="2:33" ht="13.5" customHeight="1" x14ac:dyDescent="0.15">
      <c r="B43" s="301"/>
      <c r="C43" s="276"/>
      <c r="G43" s="829"/>
      <c r="H43" s="829"/>
      <c r="I43" s="829"/>
      <c r="J43" s="829"/>
      <c r="K43" s="829"/>
      <c r="L43" s="829"/>
      <c r="M43" s="829"/>
      <c r="N43" s="829"/>
      <c r="O43" s="843"/>
      <c r="P43" s="303"/>
      <c r="R43" s="323"/>
      <c r="S43" s="276"/>
      <c r="W43" s="829"/>
      <c r="X43" s="829"/>
      <c r="Y43" s="829"/>
      <c r="Z43" s="829"/>
      <c r="AA43" s="829"/>
      <c r="AB43" s="829"/>
      <c r="AC43" s="829"/>
      <c r="AD43" s="829"/>
      <c r="AE43" s="829"/>
      <c r="AF43" s="278"/>
      <c r="AG43" s="324"/>
    </row>
    <row r="44" spans="2:33" ht="5.45" customHeight="1" x14ac:dyDescent="0.15">
      <c r="B44" s="301"/>
      <c r="C44" s="276"/>
      <c r="G44" s="304"/>
      <c r="H44" s="304"/>
      <c r="I44" s="304"/>
      <c r="J44" s="304"/>
      <c r="K44" s="304"/>
      <c r="L44" s="304"/>
      <c r="M44" s="304"/>
      <c r="N44" s="304"/>
      <c r="O44" s="394"/>
      <c r="P44" s="303"/>
      <c r="R44" s="323"/>
      <c r="S44" s="276"/>
      <c r="W44" s="304"/>
      <c r="X44" s="304"/>
      <c r="Y44" s="304"/>
      <c r="Z44" s="304"/>
      <c r="AA44" s="304"/>
      <c r="AB44" s="304"/>
      <c r="AC44" s="304"/>
      <c r="AD44" s="304"/>
      <c r="AE44" s="304"/>
      <c r="AF44" s="278"/>
      <c r="AG44" s="324"/>
    </row>
    <row r="45" spans="2:33" ht="13.5" customHeight="1" x14ac:dyDescent="0.15">
      <c r="B45" s="301"/>
      <c r="C45" s="276"/>
      <c r="D45" s="838" t="s">
        <v>403</v>
      </c>
      <c r="E45" s="838"/>
      <c r="G45" s="846" t="s">
        <v>404</v>
      </c>
      <c r="H45" s="846"/>
      <c r="I45" s="846"/>
      <c r="J45" s="846"/>
      <c r="K45" s="846"/>
      <c r="L45" s="846"/>
      <c r="M45" s="846"/>
      <c r="N45" s="846"/>
      <c r="O45" s="847"/>
      <c r="P45" s="303"/>
      <c r="R45" s="323"/>
      <c r="S45" s="276"/>
      <c r="T45" s="838" t="s">
        <v>403</v>
      </c>
      <c r="U45" s="838"/>
      <c r="W45" s="846" t="s">
        <v>404</v>
      </c>
      <c r="X45" s="846"/>
      <c r="Y45" s="846"/>
      <c r="Z45" s="846"/>
      <c r="AA45" s="846"/>
      <c r="AB45" s="846"/>
      <c r="AC45" s="846"/>
      <c r="AD45" s="846"/>
      <c r="AE45" s="846"/>
      <c r="AF45" s="278"/>
      <c r="AG45" s="324"/>
    </row>
    <row r="46" spans="2:33" ht="13.5" customHeight="1" x14ac:dyDescent="0.15">
      <c r="B46" s="301"/>
      <c r="C46" s="276"/>
      <c r="G46" s="846"/>
      <c r="H46" s="846"/>
      <c r="I46" s="846"/>
      <c r="J46" s="846"/>
      <c r="K46" s="846"/>
      <c r="L46" s="846"/>
      <c r="M46" s="846"/>
      <c r="N46" s="846"/>
      <c r="O46" s="847"/>
      <c r="P46" s="303"/>
      <c r="R46" s="323"/>
      <c r="S46" s="276"/>
      <c r="W46" s="846"/>
      <c r="X46" s="846"/>
      <c r="Y46" s="846"/>
      <c r="Z46" s="846"/>
      <c r="AA46" s="846"/>
      <c r="AB46" s="846"/>
      <c r="AC46" s="846"/>
      <c r="AD46" s="846"/>
      <c r="AE46" s="846"/>
      <c r="AF46" s="278"/>
      <c r="AG46" s="324"/>
    </row>
    <row r="47" spans="2:33" ht="13.5" customHeight="1" x14ac:dyDescent="0.15">
      <c r="B47" s="301"/>
      <c r="C47" s="276"/>
      <c r="G47" s="846"/>
      <c r="H47" s="846"/>
      <c r="I47" s="846"/>
      <c r="J47" s="846"/>
      <c r="K47" s="846"/>
      <c r="L47" s="846"/>
      <c r="M47" s="846"/>
      <c r="N47" s="846"/>
      <c r="O47" s="847"/>
      <c r="P47" s="303"/>
      <c r="R47" s="323"/>
      <c r="S47" s="276"/>
      <c r="W47" s="846"/>
      <c r="X47" s="846"/>
      <c r="Y47" s="846"/>
      <c r="Z47" s="846"/>
      <c r="AA47" s="846"/>
      <c r="AB47" s="846"/>
      <c r="AC47" s="846"/>
      <c r="AD47" s="846"/>
      <c r="AE47" s="846"/>
      <c r="AF47" s="278"/>
      <c r="AG47" s="324"/>
    </row>
    <row r="48" spans="2:33" ht="13.15" customHeight="1" x14ac:dyDescent="0.15">
      <c r="B48" s="301"/>
      <c r="C48" s="276"/>
      <c r="G48" s="846"/>
      <c r="H48" s="846"/>
      <c r="I48" s="846"/>
      <c r="J48" s="846"/>
      <c r="K48" s="846"/>
      <c r="L48" s="846"/>
      <c r="M48" s="846"/>
      <c r="N48" s="846"/>
      <c r="O48" s="847"/>
      <c r="P48" s="303"/>
      <c r="R48" s="323"/>
      <c r="S48" s="276"/>
      <c r="W48" s="846"/>
      <c r="X48" s="846"/>
      <c r="Y48" s="846"/>
      <c r="Z48" s="846"/>
      <c r="AA48" s="846"/>
      <c r="AB48" s="846"/>
      <c r="AC48" s="846"/>
      <c r="AD48" s="846"/>
      <c r="AE48" s="846"/>
      <c r="AF48" s="278"/>
      <c r="AG48" s="324"/>
    </row>
    <row r="49" spans="2:33" ht="5.45" customHeight="1" x14ac:dyDescent="0.15">
      <c r="B49" s="301"/>
      <c r="C49" s="276"/>
      <c r="G49" s="314"/>
      <c r="H49" s="314"/>
      <c r="I49" s="314"/>
      <c r="J49" s="314"/>
      <c r="K49" s="314"/>
      <c r="L49" s="314"/>
      <c r="M49" s="314"/>
      <c r="N49" s="314"/>
      <c r="O49" s="456"/>
      <c r="P49" s="303"/>
      <c r="R49" s="323"/>
      <c r="S49" s="276"/>
      <c r="W49" s="314"/>
      <c r="X49" s="314"/>
      <c r="Y49" s="314"/>
      <c r="Z49" s="314"/>
      <c r="AA49" s="314"/>
      <c r="AB49" s="314"/>
      <c r="AC49" s="314"/>
      <c r="AD49" s="314"/>
      <c r="AE49" s="314"/>
      <c r="AF49" s="278"/>
      <c r="AG49" s="324"/>
    </row>
    <row r="50" spans="2:33" ht="13.5" customHeight="1" x14ac:dyDescent="0.15">
      <c r="B50" s="301"/>
      <c r="C50" s="276"/>
      <c r="D50" s="838" t="s">
        <v>405</v>
      </c>
      <c r="E50" s="838"/>
      <c r="F50" s="311"/>
      <c r="G50" s="829" t="s">
        <v>625</v>
      </c>
      <c r="H50" s="829"/>
      <c r="I50" s="829"/>
      <c r="J50" s="829"/>
      <c r="K50" s="829"/>
      <c r="L50" s="829"/>
      <c r="M50" s="829"/>
      <c r="N50" s="829"/>
      <c r="O50" s="843"/>
      <c r="P50" s="303"/>
      <c r="R50" s="323"/>
      <c r="S50" s="276"/>
      <c r="T50" s="838" t="s">
        <v>405</v>
      </c>
      <c r="U50" s="838"/>
      <c r="V50" s="311"/>
      <c r="W50" s="829" t="s">
        <v>406</v>
      </c>
      <c r="X50" s="829"/>
      <c r="Y50" s="829"/>
      <c r="Z50" s="829"/>
      <c r="AA50" s="829"/>
      <c r="AB50" s="829"/>
      <c r="AC50" s="829"/>
      <c r="AD50" s="829"/>
      <c r="AE50" s="829"/>
      <c r="AF50" s="278"/>
      <c r="AG50" s="324"/>
    </row>
    <row r="51" spans="2:33" ht="13.5" customHeight="1" x14ac:dyDescent="0.15">
      <c r="B51" s="301"/>
      <c r="C51" s="276"/>
      <c r="G51" s="829"/>
      <c r="H51" s="829"/>
      <c r="I51" s="829"/>
      <c r="J51" s="829"/>
      <c r="K51" s="829"/>
      <c r="L51" s="829"/>
      <c r="M51" s="829"/>
      <c r="N51" s="829"/>
      <c r="O51" s="843"/>
      <c r="P51" s="303"/>
      <c r="R51" s="323"/>
      <c r="S51" s="276"/>
      <c r="W51" s="829"/>
      <c r="X51" s="829"/>
      <c r="Y51" s="829"/>
      <c r="Z51" s="829"/>
      <c r="AA51" s="829"/>
      <c r="AB51" s="829"/>
      <c r="AC51" s="829"/>
      <c r="AD51" s="829"/>
      <c r="AE51" s="829"/>
      <c r="AF51" s="278"/>
      <c r="AG51" s="324"/>
    </row>
    <row r="52" spans="2:33" ht="14.25" customHeight="1" x14ac:dyDescent="0.15">
      <c r="B52" s="301"/>
      <c r="C52" s="279"/>
      <c r="D52" s="280"/>
      <c r="E52" s="280"/>
      <c r="F52" s="280"/>
      <c r="G52" s="280"/>
      <c r="H52" s="280"/>
      <c r="I52" s="280"/>
      <c r="J52" s="280"/>
      <c r="K52" s="280"/>
      <c r="L52" s="280"/>
      <c r="M52" s="280"/>
      <c r="N52" s="280"/>
      <c r="O52" s="281"/>
      <c r="P52" s="303"/>
      <c r="R52" s="323"/>
      <c r="S52" s="279"/>
      <c r="T52" s="280"/>
      <c r="U52" s="280"/>
      <c r="V52" s="280"/>
      <c r="W52" s="280"/>
      <c r="X52" s="280"/>
      <c r="Y52" s="280"/>
      <c r="Z52" s="280"/>
      <c r="AA52" s="280"/>
      <c r="AB52" s="280"/>
      <c r="AC52" s="280"/>
      <c r="AD52" s="280"/>
      <c r="AE52" s="280"/>
      <c r="AF52" s="281"/>
      <c r="AG52" s="324"/>
    </row>
    <row r="53" spans="2:33" ht="14.25" customHeight="1" x14ac:dyDescent="0.15">
      <c r="B53" s="301"/>
      <c r="P53" s="303"/>
      <c r="R53" s="323"/>
      <c r="AG53" s="324"/>
    </row>
    <row r="54" spans="2:33" ht="14.25" customHeight="1" x14ac:dyDescent="0.15">
      <c r="B54" s="301"/>
      <c r="C54" s="272" t="s">
        <v>407</v>
      </c>
      <c r="P54" s="303"/>
      <c r="R54" s="323"/>
      <c r="S54" s="272" t="s">
        <v>407</v>
      </c>
      <c r="AG54" s="324"/>
    </row>
    <row r="55" spans="2:33" ht="13.5" customHeight="1" x14ac:dyDescent="0.15">
      <c r="B55" s="301"/>
      <c r="C55" s="860" t="s">
        <v>408</v>
      </c>
      <c r="D55" s="517"/>
      <c r="E55" s="517"/>
      <c r="F55" s="517"/>
      <c r="G55" s="517"/>
      <c r="H55" s="517"/>
      <c r="I55" s="518"/>
      <c r="J55" s="861" t="s">
        <v>409</v>
      </c>
      <c r="K55" s="861"/>
      <c r="L55" s="861"/>
      <c r="M55" s="861"/>
      <c r="N55" s="861" t="s">
        <v>410</v>
      </c>
      <c r="O55" s="518"/>
      <c r="P55" s="315"/>
      <c r="R55" s="323"/>
      <c r="S55" s="860" t="s">
        <v>408</v>
      </c>
      <c r="T55" s="517"/>
      <c r="U55" s="517"/>
      <c r="V55" s="517"/>
      <c r="W55" s="517"/>
      <c r="X55" s="517"/>
      <c r="Y55" s="518"/>
      <c r="Z55" s="860" t="s">
        <v>409</v>
      </c>
      <c r="AA55" s="861"/>
      <c r="AB55" s="861"/>
      <c r="AC55" s="861"/>
      <c r="AD55" s="861" t="s">
        <v>410</v>
      </c>
      <c r="AE55" s="517"/>
      <c r="AF55" s="518"/>
      <c r="AG55" s="324"/>
    </row>
    <row r="56" spans="2:33" ht="13.5" customHeight="1" x14ac:dyDescent="0.15">
      <c r="B56" s="301"/>
      <c r="C56" s="825" t="s">
        <v>411</v>
      </c>
      <c r="D56" s="826"/>
      <c r="E56" s="826"/>
      <c r="F56" s="826"/>
      <c r="G56" s="699"/>
      <c r="H56" s="854" t="s">
        <v>412</v>
      </c>
      <c r="I56" s="855"/>
      <c r="J56" s="829" t="s">
        <v>413</v>
      </c>
      <c r="K56" s="856"/>
      <c r="L56" s="856"/>
      <c r="M56" s="856"/>
      <c r="N56" s="857" t="s">
        <v>650</v>
      </c>
      <c r="O56" s="858"/>
      <c r="P56" s="295"/>
      <c r="R56" s="323"/>
      <c r="S56" s="862" t="s">
        <v>411</v>
      </c>
      <c r="T56" s="879"/>
      <c r="U56" s="879"/>
      <c r="V56" s="879"/>
      <c r="W56" s="691"/>
      <c r="X56" s="854" t="s">
        <v>412</v>
      </c>
      <c r="Y56" s="855"/>
      <c r="Z56" s="854" t="s">
        <v>413</v>
      </c>
      <c r="AA56" s="859"/>
      <c r="AB56" s="859"/>
      <c r="AC56" s="863"/>
      <c r="AD56" s="862" t="s">
        <v>710</v>
      </c>
      <c r="AE56" s="698"/>
      <c r="AF56" s="691"/>
      <c r="AG56" s="324"/>
    </row>
    <row r="57" spans="2:33" ht="13.5" customHeight="1" x14ac:dyDescent="0.15">
      <c r="B57" s="301"/>
      <c r="C57" s="825"/>
      <c r="D57" s="826"/>
      <c r="E57" s="826"/>
      <c r="F57" s="826"/>
      <c r="G57" s="699"/>
      <c r="H57" s="825"/>
      <c r="I57" s="827"/>
      <c r="J57" s="854" t="s">
        <v>414</v>
      </c>
      <c r="K57" s="859"/>
      <c r="L57" s="859"/>
      <c r="M57" s="859"/>
      <c r="N57" s="825"/>
      <c r="O57" s="693"/>
      <c r="P57" s="295"/>
      <c r="R57" s="323"/>
      <c r="S57" s="825"/>
      <c r="T57" s="826"/>
      <c r="U57" s="826"/>
      <c r="V57" s="826"/>
      <c r="W57" s="693"/>
      <c r="X57" s="825"/>
      <c r="Y57" s="827"/>
      <c r="Z57" s="869" t="s">
        <v>414</v>
      </c>
      <c r="AA57" s="856"/>
      <c r="AB57" s="856"/>
      <c r="AC57" s="876"/>
      <c r="AD57" s="825"/>
      <c r="AE57" s="699"/>
      <c r="AF57" s="693"/>
      <c r="AG57" s="324"/>
    </row>
    <row r="58" spans="2:33" ht="13.5" customHeight="1" x14ac:dyDescent="0.15">
      <c r="B58" s="301"/>
      <c r="C58" s="825"/>
      <c r="D58" s="826"/>
      <c r="E58" s="826"/>
      <c r="F58" s="826"/>
      <c r="G58" s="699"/>
      <c r="H58" s="866"/>
      <c r="I58" s="868"/>
      <c r="J58" s="869" t="s">
        <v>415</v>
      </c>
      <c r="K58" s="856"/>
      <c r="L58" s="856"/>
      <c r="M58" s="856"/>
      <c r="N58" s="866"/>
      <c r="O58" s="695"/>
      <c r="P58" s="295"/>
      <c r="R58" s="323"/>
      <c r="S58" s="825"/>
      <c r="T58" s="826"/>
      <c r="U58" s="826"/>
      <c r="V58" s="826"/>
      <c r="W58" s="693"/>
      <c r="X58" s="866"/>
      <c r="Y58" s="868"/>
      <c r="Z58" s="878" t="s">
        <v>415</v>
      </c>
      <c r="AA58" s="875"/>
      <c r="AB58" s="875"/>
      <c r="AC58" s="865"/>
      <c r="AD58" s="825"/>
      <c r="AE58" s="699"/>
      <c r="AF58" s="693"/>
      <c r="AG58" s="324"/>
    </row>
    <row r="59" spans="2:33" ht="13.5" customHeight="1" x14ac:dyDescent="0.15">
      <c r="B59" s="301"/>
      <c r="C59" s="825"/>
      <c r="D59" s="826"/>
      <c r="E59" s="826"/>
      <c r="F59" s="826"/>
      <c r="G59" s="699"/>
      <c r="H59" s="870" t="s">
        <v>416</v>
      </c>
      <c r="I59" s="871"/>
      <c r="J59" s="872" t="s">
        <v>417</v>
      </c>
      <c r="K59" s="641"/>
      <c r="L59" s="641"/>
      <c r="M59" s="642"/>
      <c r="N59" s="870" t="s">
        <v>418</v>
      </c>
      <c r="O59" s="873"/>
      <c r="P59" s="295"/>
      <c r="R59" s="323"/>
      <c r="S59" s="825"/>
      <c r="T59" s="826"/>
      <c r="U59" s="826"/>
      <c r="V59" s="826"/>
      <c r="W59" s="693"/>
      <c r="X59" s="870" t="s">
        <v>416</v>
      </c>
      <c r="Y59" s="871"/>
      <c r="Z59" s="872" t="s">
        <v>417</v>
      </c>
      <c r="AA59" s="641"/>
      <c r="AB59" s="641"/>
      <c r="AC59" s="642"/>
      <c r="AD59" s="870" t="s">
        <v>418</v>
      </c>
      <c r="AE59" s="880"/>
      <c r="AF59" s="873"/>
      <c r="AG59" s="324"/>
    </row>
    <row r="60" spans="2:33" ht="13.5" customHeight="1" x14ac:dyDescent="0.15">
      <c r="B60" s="301"/>
      <c r="C60" s="825"/>
      <c r="D60" s="826"/>
      <c r="E60" s="826"/>
      <c r="F60" s="826"/>
      <c r="G60" s="699"/>
      <c r="H60" s="862" t="s">
        <v>419</v>
      </c>
      <c r="I60" s="691"/>
      <c r="J60" s="854" t="s">
        <v>649</v>
      </c>
      <c r="K60" s="859"/>
      <c r="L60" s="859"/>
      <c r="M60" s="863"/>
      <c r="N60" s="854" t="s">
        <v>421</v>
      </c>
      <c r="O60" s="863"/>
      <c r="P60" s="316"/>
      <c r="R60" s="323"/>
      <c r="S60" s="825"/>
      <c r="T60" s="826"/>
      <c r="U60" s="826"/>
      <c r="V60" s="826"/>
      <c r="W60" s="693"/>
      <c r="X60" s="862" t="s">
        <v>419</v>
      </c>
      <c r="Y60" s="691"/>
      <c r="Z60" s="848" t="s">
        <v>420</v>
      </c>
      <c r="AA60" s="859"/>
      <c r="AB60" s="859"/>
      <c r="AC60" s="859"/>
      <c r="AD60" s="854" t="s">
        <v>421</v>
      </c>
      <c r="AE60" s="859"/>
      <c r="AF60" s="863"/>
      <c r="AG60" s="324"/>
    </row>
    <row r="61" spans="2:33" ht="13.5" customHeight="1" x14ac:dyDescent="0.15">
      <c r="B61" s="301"/>
      <c r="C61" s="825"/>
      <c r="D61" s="826"/>
      <c r="E61" s="826"/>
      <c r="F61" s="826"/>
      <c r="G61" s="699"/>
      <c r="H61" s="866"/>
      <c r="I61" s="695"/>
      <c r="J61" s="867"/>
      <c r="K61" s="832"/>
      <c r="L61" s="832"/>
      <c r="M61" s="695"/>
      <c r="N61" s="864"/>
      <c r="O61" s="865"/>
      <c r="P61" s="316"/>
      <c r="R61" s="323"/>
      <c r="S61" s="825"/>
      <c r="T61" s="826"/>
      <c r="U61" s="826"/>
      <c r="V61" s="826"/>
      <c r="W61" s="693"/>
      <c r="X61" s="866"/>
      <c r="Y61" s="695"/>
      <c r="Z61" s="693"/>
      <c r="AA61" s="699"/>
      <c r="AB61" s="699"/>
      <c r="AC61" s="699"/>
      <c r="AD61" s="864"/>
      <c r="AE61" s="875"/>
      <c r="AF61" s="865"/>
      <c r="AG61" s="324"/>
    </row>
    <row r="62" spans="2:33" ht="13.5" customHeight="1" x14ac:dyDescent="0.15">
      <c r="B62" s="301"/>
      <c r="C62" s="854" t="s">
        <v>422</v>
      </c>
      <c r="D62" s="848"/>
      <c r="E62" s="848"/>
      <c r="F62" s="848"/>
      <c r="G62" s="863"/>
      <c r="H62" s="854" t="s">
        <v>423</v>
      </c>
      <c r="I62" s="863"/>
      <c r="J62" s="854" t="s">
        <v>424</v>
      </c>
      <c r="K62" s="859"/>
      <c r="L62" s="859"/>
      <c r="M62" s="863"/>
      <c r="N62" s="854" t="s">
        <v>425</v>
      </c>
      <c r="O62" s="863"/>
      <c r="P62" s="316"/>
      <c r="R62" s="323"/>
      <c r="S62" s="854" t="s">
        <v>422</v>
      </c>
      <c r="T62" s="848"/>
      <c r="U62" s="848"/>
      <c r="V62" s="848"/>
      <c r="W62" s="863"/>
      <c r="X62" s="854" t="s">
        <v>423</v>
      </c>
      <c r="Y62" s="863"/>
      <c r="Z62" s="854" t="s">
        <v>424</v>
      </c>
      <c r="AA62" s="859"/>
      <c r="AB62" s="859"/>
      <c r="AC62" s="863"/>
      <c r="AD62" s="854" t="s">
        <v>425</v>
      </c>
      <c r="AE62" s="859"/>
      <c r="AF62" s="863"/>
      <c r="AG62" s="324"/>
    </row>
    <row r="63" spans="2:33" ht="13.5" customHeight="1" x14ac:dyDescent="0.15">
      <c r="B63" s="301"/>
      <c r="C63" s="869"/>
      <c r="D63" s="829"/>
      <c r="E63" s="829"/>
      <c r="F63" s="829"/>
      <c r="G63" s="876"/>
      <c r="H63" s="864"/>
      <c r="I63" s="865"/>
      <c r="J63" s="878" t="s">
        <v>426</v>
      </c>
      <c r="K63" s="875"/>
      <c r="L63" s="875"/>
      <c r="M63" s="865"/>
      <c r="N63" s="877"/>
      <c r="O63" s="876"/>
      <c r="P63" s="316"/>
      <c r="R63" s="323"/>
      <c r="S63" s="869"/>
      <c r="T63" s="829"/>
      <c r="U63" s="829"/>
      <c r="V63" s="829"/>
      <c r="W63" s="876"/>
      <c r="X63" s="864"/>
      <c r="Y63" s="865"/>
      <c r="Z63" s="878" t="s">
        <v>426</v>
      </c>
      <c r="AA63" s="875"/>
      <c r="AB63" s="875"/>
      <c r="AC63" s="865"/>
      <c r="AD63" s="877"/>
      <c r="AE63" s="856"/>
      <c r="AF63" s="876"/>
      <c r="AG63" s="324"/>
    </row>
    <row r="64" spans="2:33" ht="13.5" customHeight="1" x14ac:dyDescent="0.15">
      <c r="B64" s="301"/>
      <c r="C64" s="825"/>
      <c r="D64" s="826"/>
      <c r="E64" s="826"/>
      <c r="F64" s="826"/>
      <c r="G64" s="693"/>
      <c r="H64" s="854" t="s">
        <v>427</v>
      </c>
      <c r="I64" s="863"/>
      <c r="J64" s="854" t="s">
        <v>428</v>
      </c>
      <c r="K64" s="859"/>
      <c r="L64" s="859"/>
      <c r="M64" s="863"/>
      <c r="N64" s="874"/>
      <c r="O64" s="693"/>
      <c r="P64" s="295"/>
      <c r="R64" s="323"/>
      <c r="S64" s="825"/>
      <c r="T64" s="826"/>
      <c r="U64" s="826"/>
      <c r="V64" s="826"/>
      <c r="W64" s="693"/>
      <c r="X64" s="854" t="s">
        <v>427</v>
      </c>
      <c r="Y64" s="863"/>
      <c r="Z64" s="854" t="s">
        <v>428</v>
      </c>
      <c r="AA64" s="859"/>
      <c r="AB64" s="859"/>
      <c r="AC64" s="863"/>
      <c r="AD64" s="874"/>
      <c r="AE64" s="699"/>
      <c r="AF64" s="693"/>
      <c r="AG64" s="324"/>
    </row>
    <row r="65" spans="2:33" ht="13.5" customHeight="1" x14ac:dyDescent="0.15">
      <c r="B65" s="301"/>
      <c r="C65" s="825"/>
      <c r="D65" s="826"/>
      <c r="E65" s="826"/>
      <c r="F65" s="826"/>
      <c r="G65" s="693"/>
      <c r="H65" s="864"/>
      <c r="I65" s="865"/>
      <c r="J65" s="864"/>
      <c r="K65" s="875"/>
      <c r="L65" s="875"/>
      <c r="M65" s="865"/>
      <c r="N65" s="874"/>
      <c r="O65" s="693"/>
      <c r="P65" s="295"/>
      <c r="R65" s="323"/>
      <c r="S65" s="825"/>
      <c r="T65" s="826"/>
      <c r="U65" s="826"/>
      <c r="V65" s="826"/>
      <c r="W65" s="693"/>
      <c r="X65" s="864"/>
      <c r="Y65" s="865"/>
      <c r="Z65" s="864"/>
      <c r="AA65" s="875"/>
      <c r="AB65" s="875"/>
      <c r="AC65" s="865"/>
      <c r="AD65" s="874"/>
      <c r="AE65" s="699"/>
      <c r="AF65" s="693"/>
      <c r="AG65" s="324"/>
    </row>
    <row r="66" spans="2:33" ht="13.5" customHeight="1" x14ac:dyDescent="0.15">
      <c r="B66" s="301"/>
      <c r="C66" s="825"/>
      <c r="D66" s="826"/>
      <c r="E66" s="826"/>
      <c r="F66" s="826"/>
      <c r="G66" s="693"/>
      <c r="H66" s="854" t="s">
        <v>429</v>
      </c>
      <c r="I66" s="863"/>
      <c r="J66" s="854" t="s">
        <v>651</v>
      </c>
      <c r="K66" s="859"/>
      <c r="L66" s="859"/>
      <c r="M66" s="863"/>
      <c r="N66" s="874"/>
      <c r="O66" s="693"/>
      <c r="P66" s="295"/>
      <c r="R66" s="323"/>
      <c r="S66" s="825"/>
      <c r="T66" s="826"/>
      <c r="U66" s="826"/>
      <c r="V66" s="826"/>
      <c r="W66" s="693"/>
      <c r="X66" s="854" t="s">
        <v>429</v>
      </c>
      <c r="Y66" s="863"/>
      <c r="Z66" s="854" t="s">
        <v>711</v>
      </c>
      <c r="AA66" s="859"/>
      <c r="AB66" s="859"/>
      <c r="AC66" s="863"/>
      <c r="AD66" s="874"/>
      <c r="AE66" s="699"/>
      <c r="AF66" s="693"/>
      <c r="AG66" s="324"/>
    </row>
    <row r="67" spans="2:33" ht="13.5" customHeight="1" x14ac:dyDescent="0.15">
      <c r="B67" s="301"/>
      <c r="C67" s="866"/>
      <c r="D67" s="831"/>
      <c r="E67" s="831"/>
      <c r="F67" s="831"/>
      <c r="G67" s="695"/>
      <c r="H67" s="864"/>
      <c r="I67" s="865"/>
      <c r="J67" s="864"/>
      <c r="K67" s="875"/>
      <c r="L67" s="875"/>
      <c r="M67" s="865"/>
      <c r="N67" s="867"/>
      <c r="O67" s="695"/>
      <c r="P67" s="295"/>
      <c r="R67" s="323"/>
      <c r="S67" s="866"/>
      <c r="T67" s="831"/>
      <c r="U67" s="831"/>
      <c r="V67" s="831"/>
      <c r="W67" s="695"/>
      <c r="X67" s="864"/>
      <c r="Y67" s="865"/>
      <c r="Z67" s="864"/>
      <c r="AA67" s="875"/>
      <c r="AB67" s="875"/>
      <c r="AC67" s="865"/>
      <c r="AD67" s="867"/>
      <c r="AE67" s="832"/>
      <c r="AF67" s="695"/>
      <c r="AG67" s="324"/>
    </row>
    <row r="68" spans="2:33" ht="14.25" customHeight="1" thickBot="1" x14ac:dyDescent="0.2">
      <c r="B68" s="317"/>
      <c r="C68" s="318"/>
      <c r="D68" s="318"/>
      <c r="E68" s="318"/>
      <c r="F68" s="318"/>
      <c r="G68" s="318"/>
      <c r="H68" s="318"/>
      <c r="I68" s="318"/>
      <c r="J68" s="318"/>
      <c r="K68" s="318"/>
      <c r="L68" s="318"/>
      <c r="M68" s="318"/>
      <c r="N68" s="318"/>
      <c r="O68" s="318"/>
      <c r="P68" s="319"/>
      <c r="R68" s="326"/>
      <c r="S68" s="327"/>
      <c r="T68" s="327"/>
      <c r="U68" s="327"/>
      <c r="V68" s="327"/>
      <c r="W68" s="327"/>
      <c r="X68" s="327"/>
      <c r="Y68" s="327"/>
      <c r="Z68" s="327"/>
      <c r="AA68" s="327"/>
      <c r="AB68" s="327"/>
      <c r="AC68" s="327"/>
      <c r="AD68" s="327"/>
      <c r="AE68" s="327"/>
      <c r="AF68" s="327"/>
      <c r="AG68" s="328"/>
    </row>
  </sheetData>
  <mergeCells count="149">
    <mergeCell ref="AD65:AF65"/>
    <mergeCell ref="S66:W66"/>
    <mergeCell ref="X66:Y67"/>
    <mergeCell ref="Z66:AC67"/>
    <mergeCell ref="AD66:AF66"/>
    <mergeCell ref="S67:W67"/>
    <mergeCell ref="AD67:AF67"/>
    <mergeCell ref="S62:W63"/>
    <mergeCell ref="X62:Y63"/>
    <mergeCell ref="Z62:AC62"/>
    <mergeCell ref="AD62:AF63"/>
    <mergeCell ref="Z63:AC63"/>
    <mergeCell ref="S64:W64"/>
    <mergeCell ref="X64:Y65"/>
    <mergeCell ref="Z64:AC65"/>
    <mergeCell ref="AD64:AF64"/>
    <mergeCell ref="S65:W65"/>
    <mergeCell ref="X61:Y61"/>
    <mergeCell ref="Z61:AC61"/>
    <mergeCell ref="S58:W58"/>
    <mergeCell ref="X58:Y58"/>
    <mergeCell ref="Z58:AC58"/>
    <mergeCell ref="AD58:AF58"/>
    <mergeCell ref="S59:W59"/>
    <mergeCell ref="X59:Y59"/>
    <mergeCell ref="Z59:AC59"/>
    <mergeCell ref="AD59:AF59"/>
    <mergeCell ref="S60:W60"/>
    <mergeCell ref="X60:Y60"/>
    <mergeCell ref="Z60:AC60"/>
    <mergeCell ref="AD60:AF61"/>
    <mergeCell ref="S61:W61"/>
    <mergeCell ref="S56:W56"/>
    <mergeCell ref="X56:Y56"/>
    <mergeCell ref="Z56:AC56"/>
    <mergeCell ref="AD56:AF56"/>
    <mergeCell ref="S57:W57"/>
    <mergeCell ref="X57:Y57"/>
    <mergeCell ref="Z57:AC57"/>
    <mergeCell ref="AD57:AF57"/>
    <mergeCell ref="T45:U45"/>
    <mergeCell ref="W45:AE48"/>
    <mergeCell ref="T50:U50"/>
    <mergeCell ref="W50:AE51"/>
    <mergeCell ref="S55:Y55"/>
    <mergeCell ref="Z55:AC55"/>
    <mergeCell ref="AD55:AF55"/>
    <mergeCell ref="W39:AE39"/>
    <mergeCell ref="W40:AE40"/>
    <mergeCell ref="W41:AE41"/>
    <mergeCell ref="W42:AE43"/>
    <mergeCell ref="W26:AE26"/>
    <mergeCell ref="T28:U28"/>
    <mergeCell ref="W28:AE30"/>
    <mergeCell ref="W31:AE32"/>
    <mergeCell ref="T34:U34"/>
    <mergeCell ref="W34:AE35"/>
    <mergeCell ref="W25:AE25"/>
    <mergeCell ref="W13:X13"/>
    <mergeCell ref="Y13:AE13"/>
    <mergeCell ref="T15:U15"/>
    <mergeCell ref="W15:AE15"/>
    <mergeCell ref="W16:X16"/>
    <mergeCell ref="Y16:AE16"/>
    <mergeCell ref="T37:U37"/>
    <mergeCell ref="W37:AE38"/>
    <mergeCell ref="N65:O65"/>
    <mergeCell ref="C66:G66"/>
    <mergeCell ref="H66:I67"/>
    <mergeCell ref="J66:M67"/>
    <mergeCell ref="N66:O66"/>
    <mergeCell ref="C67:G67"/>
    <mergeCell ref="N67:O67"/>
    <mergeCell ref="C62:G63"/>
    <mergeCell ref="H62:I63"/>
    <mergeCell ref="J62:M62"/>
    <mergeCell ref="N62:O63"/>
    <mergeCell ref="J63:M63"/>
    <mergeCell ref="C64:G64"/>
    <mergeCell ref="H64:I65"/>
    <mergeCell ref="J64:M65"/>
    <mergeCell ref="N64:O64"/>
    <mergeCell ref="C65:G65"/>
    <mergeCell ref="H60:I60"/>
    <mergeCell ref="J60:M60"/>
    <mergeCell ref="N60:O61"/>
    <mergeCell ref="C61:G61"/>
    <mergeCell ref="H61:I61"/>
    <mergeCell ref="J61:M61"/>
    <mergeCell ref="C58:G58"/>
    <mergeCell ref="H58:I58"/>
    <mergeCell ref="J58:M58"/>
    <mergeCell ref="N58:O58"/>
    <mergeCell ref="C59:G59"/>
    <mergeCell ref="H59:I59"/>
    <mergeCell ref="J59:M59"/>
    <mergeCell ref="N59:O59"/>
    <mergeCell ref="C60:G60"/>
    <mergeCell ref="C56:G56"/>
    <mergeCell ref="H56:I56"/>
    <mergeCell ref="J56:M56"/>
    <mergeCell ref="N56:O56"/>
    <mergeCell ref="C57:G57"/>
    <mergeCell ref="H57:I57"/>
    <mergeCell ref="J57:M57"/>
    <mergeCell ref="N57:O57"/>
    <mergeCell ref="D45:E45"/>
    <mergeCell ref="G45:O48"/>
    <mergeCell ref="D50:E50"/>
    <mergeCell ref="G50:O51"/>
    <mergeCell ref="C55:I55"/>
    <mergeCell ref="J55:M55"/>
    <mergeCell ref="N55:O55"/>
    <mergeCell ref="D37:E37"/>
    <mergeCell ref="G37:O38"/>
    <mergeCell ref="G39:O39"/>
    <mergeCell ref="G40:O40"/>
    <mergeCell ref="G41:O41"/>
    <mergeCell ref="G42:O43"/>
    <mergeCell ref="G25:O25"/>
    <mergeCell ref="G26:O26"/>
    <mergeCell ref="D28:E28"/>
    <mergeCell ref="G28:O30"/>
    <mergeCell ref="G31:O32"/>
    <mergeCell ref="D34:E34"/>
    <mergeCell ref="G34:O35"/>
    <mergeCell ref="T8:AE11"/>
    <mergeCell ref="C5:O5"/>
    <mergeCell ref="D22:E22"/>
    <mergeCell ref="G13:H13"/>
    <mergeCell ref="D15:E15"/>
    <mergeCell ref="G16:H16"/>
    <mergeCell ref="I16:O16"/>
    <mergeCell ref="D12:E12"/>
    <mergeCell ref="D18:E18"/>
    <mergeCell ref="G18:O18"/>
    <mergeCell ref="G12:O12"/>
    <mergeCell ref="G15:O15"/>
    <mergeCell ref="T7:AE7"/>
    <mergeCell ref="T12:U12"/>
    <mergeCell ref="W12:AE12"/>
    <mergeCell ref="T18:U18"/>
    <mergeCell ref="W18:AE18"/>
    <mergeCell ref="Y19:AE19"/>
    <mergeCell ref="T22:U22"/>
    <mergeCell ref="W22:AE24"/>
    <mergeCell ref="G22:O24"/>
    <mergeCell ref="D8:O11"/>
    <mergeCell ref="S5:AF5"/>
  </mergeCells>
  <phoneticPr fontId="2"/>
  <printOptions horizontalCentered="1"/>
  <pageMargins left="0.78740157480314965" right="0.78740157480314965" top="0.78740157480314965" bottom="0.59055118110236227" header="0.51181102362204722" footer="0.31496062992125984"/>
  <pageSetup paperSize="9" scale="76" orientation="portrait" r:id="rId1"/>
  <headerFooter alignWithMargins="0">
    <oddFooter xml:space="preserve">&amp;C&amp;"ＭＳ ゴシック,標準"&amp;10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B1:AB58"/>
  <sheetViews>
    <sheetView view="pageBreakPreview" zoomScale="80" zoomScaleNormal="80" zoomScaleSheetLayoutView="80" workbookViewId="0">
      <selection activeCell="B14" sqref="B14:AD15"/>
    </sheetView>
  </sheetViews>
  <sheetFormatPr defaultColWidth="8.25" defaultRowHeight="13.5" x14ac:dyDescent="0.15"/>
  <cols>
    <col min="1" max="2" width="2.375" style="287" customWidth="1"/>
    <col min="3" max="4" width="3.25" style="287" customWidth="1"/>
    <col min="5" max="8" width="11.125" style="287" customWidth="1"/>
    <col min="9" max="9" width="9.375" style="287" customWidth="1"/>
    <col min="10" max="10" width="8.25" style="287"/>
    <col min="11" max="11" width="9.25" style="287" customWidth="1"/>
    <col min="12" max="12" width="8.25" style="287"/>
    <col min="13" max="13" width="11.375" style="287" customWidth="1"/>
    <col min="14" max="14" width="2.375" style="287" customWidth="1"/>
    <col min="15" max="15" width="6.75" style="287" customWidth="1"/>
    <col min="16" max="16" width="3.125" style="272" customWidth="1"/>
    <col min="17" max="18" width="3.25" style="287" customWidth="1"/>
    <col min="19" max="19" width="9.25" style="287" customWidth="1"/>
    <col min="20" max="20" width="10.625" style="287" customWidth="1"/>
    <col min="21" max="21" width="8.625" style="287" customWidth="1"/>
    <col min="22" max="22" width="9" style="287"/>
    <col min="23" max="23" width="9.375" style="287" customWidth="1"/>
    <col min="24" max="24" width="9" style="287"/>
    <col min="25" max="25" width="5.875" style="287" customWidth="1"/>
    <col min="26" max="26" width="9" style="287"/>
    <col min="27" max="27" width="9.75" style="287" customWidth="1"/>
    <col min="28" max="28" width="9" style="287"/>
    <col min="29" max="16384" width="8.25" style="287"/>
  </cols>
  <sheetData>
    <row r="1" spans="2:28" x14ac:dyDescent="0.15">
      <c r="B1" s="272" t="s">
        <v>480</v>
      </c>
    </row>
    <row r="3" spans="2:28" ht="13.15" customHeight="1" thickBot="1" x14ac:dyDescent="0.2">
      <c r="M3" s="302" t="s">
        <v>590</v>
      </c>
      <c r="N3" s="302"/>
      <c r="P3" s="282" t="s">
        <v>479</v>
      </c>
      <c r="S3" s="272"/>
      <c r="T3" s="272"/>
      <c r="U3" s="272"/>
      <c r="X3" s="272"/>
      <c r="Y3" s="272"/>
      <c r="Z3" s="272"/>
      <c r="AA3" s="307" t="s">
        <v>591</v>
      </c>
      <c r="AB3" s="272"/>
    </row>
    <row r="4" spans="2:28" ht="13.15" customHeight="1" x14ac:dyDescent="0.15">
      <c r="B4" s="332"/>
      <c r="C4" s="433"/>
      <c r="D4" s="433"/>
      <c r="E4" s="433"/>
      <c r="F4" s="433"/>
      <c r="G4" s="433"/>
      <c r="H4" s="433"/>
      <c r="I4" s="433"/>
      <c r="J4" s="433"/>
      <c r="K4" s="433"/>
      <c r="L4" s="433"/>
      <c r="M4" s="434"/>
      <c r="N4" s="435"/>
      <c r="P4" s="464"/>
      <c r="Q4" s="465"/>
      <c r="R4" s="321"/>
      <c r="S4" s="321"/>
      <c r="T4" s="469"/>
      <c r="U4" s="469"/>
      <c r="V4" s="469"/>
      <c r="W4" s="469"/>
      <c r="X4" s="469"/>
      <c r="Y4" s="321"/>
      <c r="Z4" s="321"/>
      <c r="AA4" s="466"/>
      <c r="AB4" s="322"/>
    </row>
    <row r="5" spans="2:28" ht="17.25" x14ac:dyDescent="0.15">
      <c r="B5" s="333"/>
      <c r="C5" s="272"/>
      <c r="D5" s="272"/>
      <c r="E5" s="272"/>
      <c r="F5" s="272"/>
      <c r="G5" s="78"/>
      <c r="H5" s="78"/>
      <c r="I5" s="916" t="s">
        <v>643</v>
      </c>
      <c r="J5" s="916"/>
      <c r="K5" s="272"/>
      <c r="L5" s="272"/>
      <c r="M5" s="272"/>
      <c r="N5" s="303"/>
      <c r="O5" s="272"/>
      <c r="P5" s="325"/>
      <c r="Q5" s="272"/>
      <c r="R5" s="272"/>
      <c r="S5" s="272"/>
      <c r="T5" s="78"/>
      <c r="U5" s="78"/>
      <c r="V5" s="78"/>
      <c r="W5" s="462" t="s">
        <v>431</v>
      </c>
      <c r="X5" s="78"/>
      <c r="Y5" s="272"/>
      <c r="Z5" s="272"/>
      <c r="AA5" s="272"/>
      <c r="AB5" s="324"/>
    </row>
    <row r="6" spans="2:28" ht="17.25" x14ac:dyDescent="0.15">
      <c r="B6" s="333"/>
      <c r="C6" s="815" t="s">
        <v>642</v>
      </c>
      <c r="D6" s="815"/>
      <c r="E6" s="815"/>
      <c r="F6" s="815"/>
      <c r="G6" s="815"/>
      <c r="H6" s="815"/>
      <c r="I6" s="815"/>
      <c r="J6" s="815"/>
      <c r="K6" s="815"/>
      <c r="L6" s="815"/>
      <c r="M6" s="815"/>
      <c r="N6" s="303"/>
      <c r="O6" s="272"/>
      <c r="P6" s="323"/>
      <c r="Q6" s="272"/>
      <c r="R6" s="272"/>
      <c r="S6" s="272"/>
      <c r="T6" s="78"/>
      <c r="U6" s="78"/>
      <c r="V6" s="463" t="s">
        <v>432</v>
      </c>
      <c r="W6" s="78"/>
      <c r="X6" s="78" t="s">
        <v>433</v>
      </c>
      <c r="Y6" s="272"/>
      <c r="Z6" s="272"/>
      <c r="AA6" s="272"/>
      <c r="AB6" s="324"/>
    </row>
    <row r="7" spans="2:28" ht="17.25" x14ac:dyDescent="0.15">
      <c r="B7" s="333"/>
      <c r="C7" s="272"/>
      <c r="D7" s="272"/>
      <c r="E7" s="272"/>
      <c r="F7" s="272"/>
      <c r="G7" s="78"/>
      <c r="H7" s="78"/>
      <c r="I7" s="916" t="s">
        <v>644</v>
      </c>
      <c r="J7" s="916"/>
      <c r="K7" s="272"/>
      <c r="L7" s="272"/>
      <c r="M7" s="272"/>
      <c r="N7" s="303"/>
      <c r="O7" s="272"/>
      <c r="P7" s="323"/>
      <c r="Q7" s="272"/>
      <c r="R7" s="272"/>
      <c r="S7" s="272"/>
      <c r="T7" s="78"/>
      <c r="U7" s="78"/>
      <c r="V7" s="78"/>
      <c r="W7" s="462" t="s">
        <v>434</v>
      </c>
      <c r="X7" s="78"/>
      <c r="Y7" s="272"/>
      <c r="Z7" s="272"/>
      <c r="AA7" s="272"/>
      <c r="AB7" s="324"/>
    </row>
    <row r="8" spans="2:28" ht="10.5" customHeight="1" x14ac:dyDescent="0.15">
      <c r="B8" s="333"/>
      <c r="C8" s="272"/>
      <c r="D8" s="272"/>
      <c r="E8" s="272"/>
      <c r="F8" s="272"/>
      <c r="G8" s="50"/>
      <c r="H8" s="50"/>
      <c r="I8" s="50"/>
      <c r="J8" s="50"/>
      <c r="K8" s="272"/>
      <c r="L8" s="272"/>
      <c r="M8" s="272"/>
      <c r="N8" s="303"/>
      <c r="O8" s="272"/>
      <c r="P8" s="323"/>
      <c r="Q8" s="272"/>
      <c r="R8" s="272"/>
      <c r="S8" s="272"/>
      <c r="T8" s="272"/>
      <c r="U8" s="272"/>
      <c r="V8" s="272"/>
      <c r="W8" s="272"/>
      <c r="X8" s="272"/>
      <c r="Y8" s="272"/>
      <c r="Z8" s="272"/>
      <c r="AA8" s="272"/>
      <c r="AB8" s="324"/>
    </row>
    <row r="9" spans="2:28" ht="10.5" customHeight="1" x14ac:dyDescent="0.15">
      <c r="B9" s="333"/>
      <c r="C9" s="273"/>
      <c r="D9" s="274"/>
      <c r="E9" s="274"/>
      <c r="F9" s="274"/>
      <c r="G9" s="363"/>
      <c r="H9" s="363"/>
      <c r="I9" s="363"/>
      <c r="J9" s="363"/>
      <c r="K9" s="274"/>
      <c r="L9" s="273"/>
      <c r="M9" s="275"/>
      <c r="N9" s="303"/>
      <c r="O9" s="272"/>
      <c r="P9" s="323"/>
      <c r="Q9" s="273"/>
      <c r="R9" s="274"/>
      <c r="S9" s="274"/>
      <c r="T9" s="274"/>
      <c r="U9" s="274"/>
      <c r="V9" s="274"/>
      <c r="W9" s="274"/>
      <c r="X9" s="274"/>
      <c r="Y9" s="275"/>
      <c r="Z9" s="272"/>
      <c r="AA9" s="272"/>
      <c r="AB9" s="324"/>
    </row>
    <row r="10" spans="2:28" ht="19.5" customHeight="1" x14ac:dyDescent="0.15">
      <c r="B10" s="333"/>
      <c r="C10" s="276" t="s">
        <v>597</v>
      </c>
      <c r="D10" s="272"/>
      <c r="G10" s="439"/>
      <c r="I10" s="272"/>
      <c r="J10" s="272"/>
      <c r="K10" s="278"/>
      <c r="L10" s="276"/>
      <c r="M10" s="278"/>
      <c r="N10" s="303"/>
      <c r="O10" s="272"/>
      <c r="P10" s="323"/>
      <c r="Q10" s="276" t="s">
        <v>598</v>
      </c>
      <c r="R10" s="272"/>
      <c r="S10" s="272"/>
      <c r="T10" s="272"/>
      <c r="U10" s="497"/>
      <c r="W10" s="272"/>
      <c r="X10" s="272"/>
      <c r="Y10" s="278"/>
      <c r="Z10" s="274"/>
      <c r="AA10" s="275"/>
      <c r="AB10" s="324"/>
    </row>
    <row r="11" spans="2:28" ht="19.5" customHeight="1" x14ac:dyDescent="0.15">
      <c r="B11" s="333"/>
      <c r="C11" s="276"/>
      <c r="D11" s="272"/>
      <c r="G11" s="439"/>
      <c r="I11" s="272"/>
      <c r="J11" s="272"/>
      <c r="K11" s="278"/>
      <c r="L11" s="276"/>
      <c r="M11" s="278"/>
      <c r="N11" s="303"/>
      <c r="O11" s="272"/>
      <c r="P11" s="323"/>
      <c r="Q11" s="276"/>
      <c r="R11" s="272"/>
      <c r="U11" s="497"/>
      <c r="W11" s="272"/>
      <c r="X11" s="272"/>
      <c r="Y11" s="278"/>
      <c r="Z11" s="272"/>
      <c r="AA11" s="278"/>
      <c r="AB11" s="324"/>
    </row>
    <row r="12" spans="2:28" ht="19.5" customHeight="1" x14ac:dyDescent="0.15">
      <c r="B12" s="333"/>
      <c r="C12" s="276"/>
      <c r="D12" s="272"/>
      <c r="G12" s="335" t="s">
        <v>641</v>
      </c>
      <c r="I12" s="272"/>
      <c r="J12" s="272"/>
      <c r="K12" s="278"/>
      <c r="L12" s="276"/>
      <c r="M12" s="278"/>
      <c r="N12" s="303"/>
      <c r="O12" s="272"/>
      <c r="P12" s="323"/>
      <c r="Q12" s="276"/>
      <c r="R12" s="272"/>
      <c r="S12" s="272"/>
      <c r="T12" s="272"/>
      <c r="U12" s="497" t="s">
        <v>641</v>
      </c>
      <c r="W12" s="272"/>
      <c r="X12" s="272"/>
      <c r="Y12" s="278"/>
      <c r="Z12" s="272"/>
      <c r="AA12" s="278"/>
      <c r="AB12" s="324"/>
    </row>
    <row r="13" spans="2:28" x14ac:dyDescent="0.15">
      <c r="B13" s="333"/>
      <c r="C13" s="825" t="s">
        <v>435</v>
      </c>
      <c r="D13" s="826"/>
      <c r="E13" s="900"/>
      <c r="F13" s="900"/>
      <c r="G13" s="699"/>
      <c r="H13" s="699"/>
      <c r="I13" s="699"/>
      <c r="J13" s="699"/>
      <c r="K13" s="693"/>
      <c r="L13" s="276"/>
      <c r="M13" s="278"/>
      <c r="N13" s="303"/>
      <c r="O13" s="272"/>
      <c r="P13" s="323"/>
      <c r="Q13" s="825" t="s">
        <v>470</v>
      </c>
      <c r="R13" s="826"/>
      <c r="S13" s="900"/>
      <c r="T13" s="900"/>
      <c r="U13" s="699"/>
      <c r="V13" s="699"/>
      <c r="W13" s="699"/>
      <c r="X13" s="699"/>
      <c r="Y13" s="693"/>
      <c r="Z13" s="272"/>
      <c r="AA13" s="278"/>
      <c r="AB13" s="324"/>
    </row>
    <row r="14" spans="2:28" ht="13.15" customHeight="1" x14ac:dyDescent="0.15">
      <c r="B14" s="333"/>
      <c r="C14" s="276"/>
      <c r="D14" s="272"/>
      <c r="E14" s="272"/>
      <c r="F14" s="272"/>
      <c r="G14" s="341" t="s">
        <v>436</v>
      </c>
      <c r="I14" s="272"/>
      <c r="J14" s="272"/>
      <c r="K14" s="278"/>
      <c r="L14" s="288"/>
      <c r="M14" s="289"/>
      <c r="N14" s="334"/>
      <c r="O14" s="272"/>
      <c r="P14" s="323"/>
      <c r="Q14" s="276"/>
      <c r="R14" s="272"/>
      <c r="S14" s="272"/>
      <c r="T14" s="272"/>
      <c r="U14" s="341" t="s">
        <v>709</v>
      </c>
      <c r="W14" s="272"/>
      <c r="X14" s="272"/>
      <c r="Y14" s="278"/>
      <c r="Z14" s="306"/>
      <c r="AA14" s="289"/>
      <c r="AB14" s="324"/>
    </row>
    <row r="15" spans="2:28" ht="20.100000000000001" customHeight="1" x14ac:dyDescent="0.15">
      <c r="B15" s="333"/>
      <c r="C15" s="919" t="s">
        <v>645</v>
      </c>
      <c r="D15" s="920"/>
      <c r="E15" s="920"/>
      <c r="F15" s="920"/>
      <c r="G15" s="920"/>
      <c r="H15" s="272"/>
      <c r="I15" s="272"/>
      <c r="J15" s="272"/>
      <c r="K15" s="278"/>
      <c r="L15" s="288"/>
      <c r="M15" s="289"/>
      <c r="N15" s="334"/>
      <c r="O15" s="272"/>
      <c r="P15" s="323"/>
      <c r="Q15" s="276"/>
      <c r="R15" s="272"/>
      <c r="S15" s="335" t="s">
        <v>471</v>
      </c>
      <c r="U15" s="272"/>
      <c r="V15" s="272"/>
      <c r="W15" s="272"/>
      <c r="X15" s="272"/>
      <c r="Y15" s="278"/>
      <c r="Z15" s="306"/>
      <c r="AA15" s="289"/>
      <c r="AB15" s="324"/>
    </row>
    <row r="16" spans="2:28" x14ac:dyDescent="0.15">
      <c r="B16" s="333"/>
      <c r="C16" s="917" t="s">
        <v>646</v>
      </c>
      <c r="D16" s="918"/>
      <c r="E16" s="918"/>
      <c r="F16" s="918"/>
      <c r="G16" s="918"/>
      <c r="H16"/>
      <c r="I16"/>
      <c r="J16"/>
      <c r="K16" s="146"/>
      <c r="L16" s="276"/>
      <c r="M16" s="278"/>
      <c r="N16" s="303"/>
      <c r="O16" s="272"/>
      <c r="P16" s="323"/>
      <c r="Q16" s="825" t="s">
        <v>437</v>
      </c>
      <c r="R16" s="826"/>
      <c r="S16" s="900"/>
      <c r="T16" s="699"/>
      <c r="U16" s="699"/>
      <c r="V16" s="699"/>
      <c r="W16" s="699"/>
      <c r="X16" s="699"/>
      <c r="Y16" s="693"/>
      <c r="Z16" s="272"/>
      <c r="AA16" s="278"/>
      <c r="AB16" s="324"/>
    </row>
    <row r="17" spans="2:28" ht="13.15" customHeight="1" x14ac:dyDescent="0.15">
      <c r="B17" s="333"/>
      <c r="C17" s="917" t="s">
        <v>647</v>
      </c>
      <c r="D17" s="918"/>
      <c r="E17" s="918"/>
      <c r="F17" s="918"/>
      <c r="G17" s="918"/>
      <c r="H17" s="272"/>
      <c r="I17" s="272"/>
      <c r="J17" s="272"/>
      <c r="K17" s="278"/>
      <c r="L17" s="276"/>
      <c r="M17" s="278"/>
      <c r="N17" s="303"/>
      <c r="O17" s="272"/>
      <c r="P17" s="323"/>
      <c r="Q17" s="276"/>
      <c r="R17" s="272"/>
      <c r="S17" s="336" t="s">
        <v>438</v>
      </c>
      <c r="U17" s="272"/>
      <c r="V17" s="272"/>
      <c r="W17" s="272"/>
      <c r="X17" s="272"/>
      <c r="Y17" s="278"/>
      <c r="Z17" s="272"/>
      <c r="AA17" s="278"/>
      <c r="AB17" s="324"/>
    </row>
    <row r="18" spans="2:28" ht="29.25" customHeight="1" x14ac:dyDescent="0.15">
      <c r="B18" s="333"/>
      <c r="C18" s="276"/>
      <c r="D18" s="272"/>
      <c r="E18" s="336"/>
      <c r="G18" s="272"/>
      <c r="H18" s="272"/>
      <c r="I18" s="272"/>
      <c r="J18" s="272"/>
      <c r="K18" s="278"/>
      <c r="L18" s="276"/>
      <c r="M18" s="278"/>
      <c r="N18" s="303"/>
      <c r="O18" s="272"/>
      <c r="P18" s="323"/>
      <c r="Q18" s="276"/>
      <c r="R18" s="272"/>
      <c r="S18" s="336"/>
      <c r="U18" s="272"/>
      <c r="V18" s="272"/>
      <c r="W18" s="272"/>
      <c r="X18" s="272"/>
      <c r="Y18" s="278"/>
      <c r="Z18" s="272"/>
      <c r="AA18" s="278"/>
      <c r="AB18" s="324"/>
    </row>
    <row r="19" spans="2:28" ht="20.100000000000001" customHeight="1" x14ac:dyDescent="0.15">
      <c r="B19" s="333"/>
      <c r="C19" s="403" t="s">
        <v>626</v>
      </c>
      <c r="D19" s="329"/>
      <c r="E19" s="405"/>
      <c r="F19" s="405"/>
      <c r="G19" s="337"/>
      <c r="H19" s="272"/>
      <c r="I19" s="272"/>
      <c r="J19" s="272"/>
      <c r="K19" s="278"/>
      <c r="L19" s="276"/>
      <c r="M19" s="278"/>
      <c r="N19" s="303"/>
      <c r="O19" s="272"/>
      <c r="P19" s="323"/>
      <c r="Q19" s="901" t="s">
        <v>708</v>
      </c>
      <c r="R19" s="902"/>
      <c r="S19" s="903"/>
      <c r="T19" s="903"/>
      <c r="U19" s="337"/>
      <c r="V19" s="272"/>
      <c r="W19" s="272"/>
      <c r="X19" s="272"/>
      <c r="Y19" s="278"/>
      <c r="Z19" s="272"/>
      <c r="AA19" s="278"/>
      <c r="AB19" s="324"/>
    </row>
    <row r="20" spans="2:28" ht="20.100000000000001" customHeight="1" x14ac:dyDescent="0.15">
      <c r="B20" s="333"/>
      <c r="C20" s="404"/>
      <c r="G20" s="272"/>
      <c r="H20" s="272"/>
      <c r="I20" s="272"/>
      <c r="J20" s="272"/>
      <c r="K20" s="278"/>
      <c r="L20" s="276"/>
      <c r="M20" s="278"/>
      <c r="N20" s="303"/>
      <c r="O20" s="272"/>
      <c r="P20" s="323"/>
      <c r="Q20" s="404"/>
      <c r="U20" s="272"/>
      <c r="V20" s="272"/>
      <c r="W20" s="272"/>
      <c r="X20" s="272"/>
      <c r="Y20" s="278"/>
      <c r="Z20" s="272"/>
      <c r="AA20" s="278"/>
      <c r="AB20" s="324"/>
    </row>
    <row r="21" spans="2:28" ht="20.100000000000001" customHeight="1" x14ac:dyDescent="0.15">
      <c r="B21" s="333"/>
      <c r="C21" s="276"/>
      <c r="D21" s="272"/>
      <c r="E21" s="272"/>
      <c r="F21" s="272"/>
      <c r="G21" s="272" t="s">
        <v>440</v>
      </c>
      <c r="I21" s="272"/>
      <c r="J21" s="272"/>
      <c r="K21" s="278"/>
      <c r="L21" s="276"/>
      <c r="M21" s="278"/>
      <c r="N21" s="303"/>
      <c r="O21" s="272"/>
      <c r="P21" s="323"/>
      <c r="Q21" s="276"/>
      <c r="R21" s="272"/>
      <c r="S21" s="272"/>
      <c r="T21" s="272"/>
      <c r="U21" s="272" t="s">
        <v>440</v>
      </c>
      <c r="V21" s="294" t="s">
        <v>599</v>
      </c>
      <c r="W21" s="272"/>
      <c r="X21" s="272"/>
      <c r="Y21" s="278"/>
      <c r="Z21" s="272"/>
      <c r="AA21" s="278"/>
      <c r="AB21" s="324"/>
    </row>
    <row r="22" spans="2:28" ht="20.100000000000001" customHeight="1" x14ac:dyDescent="0.15">
      <c r="B22" s="333"/>
      <c r="C22" s="276"/>
      <c r="D22" s="272"/>
      <c r="E22" s="272"/>
      <c r="F22" s="272"/>
      <c r="G22" s="272" t="s">
        <v>387</v>
      </c>
      <c r="I22" s="272"/>
      <c r="J22" s="272"/>
      <c r="K22" s="278"/>
      <c r="L22" s="276"/>
      <c r="M22" s="278"/>
      <c r="N22" s="303"/>
      <c r="O22" s="272"/>
      <c r="P22" s="323"/>
      <c r="Q22" s="276"/>
      <c r="R22" s="272"/>
      <c r="S22" s="272"/>
      <c r="T22" s="272"/>
      <c r="U22" s="272" t="s">
        <v>387</v>
      </c>
      <c r="V22" s="294" t="s">
        <v>473</v>
      </c>
      <c r="W22" s="272"/>
      <c r="X22" s="272"/>
      <c r="Y22" s="278"/>
      <c r="Z22" s="272"/>
      <c r="AA22" s="278"/>
      <c r="AB22" s="324"/>
    </row>
    <row r="23" spans="2:28" ht="20.100000000000001" customHeight="1" x14ac:dyDescent="0.15">
      <c r="B23" s="333"/>
      <c r="C23" s="276"/>
      <c r="D23" s="272"/>
      <c r="E23" s="272"/>
      <c r="F23" s="272"/>
      <c r="G23" s="272" t="s">
        <v>633</v>
      </c>
      <c r="H23" s="272"/>
      <c r="I23" s="272"/>
      <c r="J23" s="272"/>
      <c r="K23" s="278"/>
      <c r="L23" s="276"/>
      <c r="M23" s="278"/>
      <c r="N23" s="303"/>
      <c r="O23" s="272"/>
      <c r="P23" s="323"/>
      <c r="Q23" s="276"/>
      <c r="R23" s="272"/>
      <c r="S23" s="272"/>
      <c r="T23" s="272"/>
      <c r="U23" s="272"/>
      <c r="V23" s="272"/>
      <c r="W23" s="272"/>
      <c r="X23" s="272"/>
      <c r="Y23" s="278"/>
      <c r="Z23" s="272"/>
      <c r="AA23" s="272"/>
      <c r="AB23" s="324"/>
    </row>
    <row r="24" spans="2:28" ht="20.100000000000001" customHeight="1" x14ac:dyDescent="0.15">
      <c r="B24" s="333"/>
      <c r="C24" s="276"/>
      <c r="D24" s="272"/>
      <c r="E24" s="272"/>
      <c r="F24" s="272"/>
      <c r="G24" s="272"/>
      <c r="H24" s="272"/>
      <c r="I24" s="272"/>
      <c r="J24" s="272"/>
      <c r="K24" s="272"/>
      <c r="L24" s="279"/>
      <c r="M24" s="278"/>
      <c r="N24" s="303"/>
      <c r="O24" s="272"/>
      <c r="P24" s="323"/>
      <c r="Q24" s="279"/>
      <c r="R24" s="280"/>
      <c r="S24" s="280"/>
      <c r="T24" s="280"/>
      <c r="U24" s="280"/>
      <c r="V24" s="280"/>
      <c r="W24" s="280"/>
      <c r="X24" s="280"/>
      <c r="Y24" s="281"/>
      <c r="Z24" s="280"/>
      <c r="AA24" s="281"/>
      <c r="AB24" s="324"/>
    </row>
    <row r="25" spans="2:28" ht="29.25" customHeight="1" x14ac:dyDescent="0.15">
      <c r="B25" s="333"/>
      <c r="C25" s="904" t="s">
        <v>441</v>
      </c>
      <c r="D25" s="290" t="s">
        <v>442</v>
      </c>
      <c r="E25" s="890" t="s">
        <v>443</v>
      </c>
      <c r="F25" s="641"/>
      <c r="G25" s="641"/>
      <c r="H25" s="642"/>
      <c r="I25" s="872"/>
      <c r="J25" s="641"/>
      <c r="K25" s="641"/>
      <c r="L25" s="641"/>
      <c r="M25" s="642"/>
      <c r="N25" s="316"/>
      <c r="O25" s="272"/>
      <c r="P25" s="323"/>
      <c r="Q25" s="904" t="s">
        <v>441</v>
      </c>
      <c r="R25" s="290" t="s">
        <v>442</v>
      </c>
      <c r="S25" s="890" t="s">
        <v>443</v>
      </c>
      <c r="T25" s="641"/>
      <c r="U25" s="641"/>
      <c r="V25" s="642"/>
      <c r="W25" s="906" t="s">
        <v>474</v>
      </c>
      <c r="X25" s="907"/>
      <c r="Y25" s="907"/>
      <c r="Z25" s="907"/>
      <c r="AA25" s="908"/>
      <c r="AB25" s="324"/>
    </row>
    <row r="26" spans="2:28" ht="29.25" customHeight="1" x14ac:dyDescent="0.15">
      <c r="B26" s="333"/>
      <c r="C26" s="905"/>
      <c r="D26" s="290" t="s">
        <v>390</v>
      </c>
      <c r="E26" s="890" t="s">
        <v>444</v>
      </c>
      <c r="F26" s="641"/>
      <c r="G26" s="641"/>
      <c r="H26" s="642"/>
      <c r="I26" s="913" t="s">
        <v>629</v>
      </c>
      <c r="J26" s="914"/>
      <c r="K26" s="914"/>
      <c r="L26" s="914"/>
      <c r="M26" s="915"/>
      <c r="N26" s="338"/>
      <c r="O26" s="272"/>
      <c r="P26" s="323"/>
      <c r="Q26" s="905"/>
      <c r="R26" s="290" t="s">
        <v>390</v>
      </c>
      <c r="S26" s="890" t="s">
        <v>444</v>
      </c>
      <c r="T26" s="641"/>
      <c r="U26" s="641"/>
      <c r="V26" s="642"/>
      <c r="W26" s="909" t="s">
        <v>475</v>
      </c>
      <c r="X26" s="910"/>
      <c r="Y26" s="910"/>
      <c r="Z26" s="910"/>
      <c r="AA26" s="911"/>
      <c r="AB26" s="324"/>
    </row>
    <row r="27" spans="2:28" ht="18" customHeight="1" x14ac:dyDescent="0.15">
      <c r="B27" s="333"/>
      <c r="C27" s="905"/>
      <c r="D27" s="884" t="s">
        <v>445</v>
      </c>
      <c r="E27" s="848" t="s">
        <v>446</v>
      </c>
      <c r="F27" s="859"/>
      <c r="G27" s="859"/>
      <c r="H27" s="863"/>
      <c r="I27" s="886"/>
      <c r="J27" s="859"/>
      <c r="K27" s="859"/>
      <c r="L27" s="859"/>
      <c r="M27" s="863"/>
      <c r="N27" s="316"/>
      <c r="O27" s="272"/>
      <c r="P27" s="323"/>
      <c r="Q27" s="905"/>
      <c r="R27" s="884" t="s">
        <v>445</v>
      </c>
      <c r="S27" s="848" t="s">
        <v>446</v>
      </c>
      <c r="T27" s="859"/>
      <c r="U27" s="859"/>
      <c r="V27" s="863"/>
      <c r="W27" s="881" t="s">
        <v>476</v>
      </c>
      <c r="X27" s="882"/>
      <c r="Y27" s="882"/>
      <c r="Z27" s="882"/>
      <c r="AA27" s="883"/>
      <c r="AB27" s="324"/>
    </row>
    <row r="28" spans="2:28" ht="11.25" customHeight="1" x14ac:dyDescent="0.15">
      <c r="B28" s="333"/>
      <c r="C28" s="905"/>
      <c r="D28" s="885"/>
      <c r="E28" s="875"/>
      <c r="F28" s="875"/>
      <c r="G28" s="875"/>
      <c r="H28" s="865"/>
      <c r="I28" s="887" t="s">
        <v>447</v>
      </c>
      <c r="J28" s="888"/>
      <c r="K28" s="888"/>
      <c r="L28" s="888"/>
      <c r="M28" s="889"/>
      <c r="N28" s="338"/>
      <c r="O28" s="272"/>
      <c r="P28" s="323"/>
      <c r="Q28" s="905"/>
      <c r="R28" s="885"/>
      <c r="S28" s="875"/>
      <c r="T28" s="875"/>
      <c r="U28" s="875"/>
      <c r="V28" s="865"/>
      <c r="W28" s="887" t="s">
        <v>447</v>
      </c>
      <c r="X28" s="888"/>
      <c r="Y28" s="888"/>
      <c r="Z28" s="888"/>
      <c r="AA28" s="889"/>
      <c r="AB28" s="324"/>
    </row>
    <row r="29" spans="2:28" ht="18" customHeight="1" x14ac:dyDescent="0.15">
      <c r="B29" s="333"/>
      <c r="C29" s="905"/>
      <c r="D29" s="884" t="s">
        <v>448</v>
      </c>
      <c r="E29" s="848" t="s">
        <v>449</v>
      </c>
      <c r="F29" s="848"/>
      <c r="G29" s="848"/>
      <c r="H29" s="855"/>
      <c r="I29" s="854"/>
      <c r="J29" s="859"/>
      <c r="K29" s="859"/>
      <c r="L29" s="859"/>
      <c r="M29" s="863"/>
      <c r="N29" s="316"/>
      <c r="O29" s="272"/>
      <c r="P29" s="323"/>
      <c r="Q29" s="905"/>
      <c r="R29" s="884" t="s">
        <v>448</v>
      </c>
      <c r="S29" s="848" t="s">
        <v>449</v>
      </c>
      <c r="T29" s="848"/>
      <c r="U29" s="848"/>
      <c r="V29" s="855"/>
      <c r="W29" s="881" t="s">
        <v>477</v>
      </c>
      <c r="X29" s="882"/>
      <c r="Y29" s="882"/>
      <c r="Z29" s="882"/>
      <c r="AA29" s="883"/>
      <c r="AB29" s="324"/>
    </row>
    <row r="30" spans="2:28" ht="11.25" customHeight="1" x14ac:dyDescent="0.15">
      <c r="B30" s="333"/>
      <c r="C30" s="905"/>
      <c r="D30" s="885"/>
      <c r="E30" s="875"/>
      <c r="F30" s="875"/>
      <c r="G30" s="875"/>
      <c r="H30" s="865"/>
      <c r="I30" s="887" t="s">
        <v>447</v>
      </c>
      <c r="J30" s="888"/>
      <c r="K30" s="888"/>
      <c r="L30" s="888"/>
      <c r="M30" s="889"/>
      <c r="N30" s="338"/>
      <c r="O30" s="272"/>
      <c r="P30" s="323"/>
      <c r="Q30" s="905"/>
      <c r="R30" s="885"/>
      <c r="S30" s="875"/>
      <c r="T30" s="875"/>
      <c r="U30" s="875"/>
      <c r="V30" s="865"/>
      <c r="W30" s="887" t="s">
        <v>447</v>
      </c>
      <c r="X30" s="888"/>
      <c r="Y30" s="888"/>
      <c r="Z30" s="888"/>
      <c r="AA30" s="889"/>
      <c r="AB30" s="324"/>
    </row>
    <row r="31" spans="2:28" ht="29.25" customHeight="1" x14ac:dyDescent="0.15">
      <c r="B31" s="333"/>
      <c r="C31" s="905"/>
      <c r="D31" s="290" t="s">
        <v>450</v>
      </c>
      <c r="E31" s="890" t="s">
        <v>451</v>
      </c>
      <c r="F31" s="641"/>
      <c r="G31" s="641"/>
      <c r="H31" s="642"/>
      <c r="I31" s="893" t="s">
        <v>439</v>
      </c>
      <c r="J31" s="894"/>
      <c r="K31" s="894"/>
      <c r="L31" s="894"/>
      <c r="M31" s="895"/>
      <c r="N31" s="339"/>
      <c r="O31" s="272"/>
      <c r="P31" s="323"/>
      <c r="Q31" s="905"/>
      <c r="R31" s="290" t="s">
        <v>450</v>
      </c>
      <c r="S31" s="890" t="s">
        <v>451</v>
      </c>
      <c r="T31" s="641"/>
      <c r="U31" s="641"/>
      <c r="V31" s="642"/>
      <c r="W31" s="896" t="s">
        <v>603</v>
      </c>
      <c r="X31" s="897"/>
      <c r="Y31" s="897"/>
      <c r="Z31" s="897"/>
      <c r="AA31" s="898"/>
      <c r="AB31" s="324"/>
    </row>
    <row r="32" spans="2:28" ht="29.25" customHeight="1" x14ac:dyDescent="0.15">
      <c r="B32" s="333"/>
      <c r="C32" s="905"/>
      <c r="D32" s="290" t="s">
        <v>452</v>
      </c>
      <c r="E32" s="890" t="s">
        <v>453</v>
      </c>
      <c r="F32" s="890"/>
      <c r="G32" s="890"/>
      <c r="H32" s="891"/>
      <c r="I32" s="893" t="s">
        <v>439</v>
      </c>
      <c r="J32" s="894"/>
      <c r="K32" s="894"/>
      <c r="L32" s="894"/>
      <c r="M32" s="895"/>
      <c r="N32" s="339"/>
      <c r="O32" s="272"/>
      <c r="P32" s="323"/>
      <c r="Q32" s="905"/>
      <c r="R32" s="290" t="s">
        <v>452</v>
      </c>
      <c r="S32" s="890" t="s">
        <v>453</v>
      </c>
      <c r="T32" s="890"/>
      <c r="U32" s="890"/>
      <c r="V32" s="891"/>
      <c r="W32" s="896" t="s">
        <v>603</v>
      </c>
      <c r="X32" s="897"/>
      <c r="Y32" s="897"/>
      <c r="Z32" s="897"/>
      <c r="AA32" s="898"/>
      <c r="AB32" s="324"/>
    </row>
    <row r="33" spans="2:28" ht="29.25" customHeight="1" x14ac:dyDescent="0.15">
      <c r="B33" s="333"/>
      <c r="C33" s="905"/>
      <c r="D33" s="290" t="s">
        <v>454</v>
      </c>
      <c r="E33" s="892" t="s">
        <v>455</v>
      </c>
      <c r="F33" s="880"/>
      <c r="G33" s="880"/>
      <c r="H33" s="873"/>
      <c r="I33" s="893" t="s">
        <v>439</v>
      </c>
      <c r="J33" s="894"/>
      <c r="K33" s="894"/>
      <c r="L33" s="894"/>
      <c r="M33" s="895"/>
      <c r="N33" s="339"/>
      <c r="O33" s="272"/>
      <c r="P33" s="323"/>
      <c r="Q33" s="905"/>
      <c r="R33" s="290" t="s">
        <v>454</v>
      </c>
      <c r="S33" s="892" t="s">
        <v>455</v>
      </c>
      <c r="T33" s="880"/>
      <c r="U33" s="880"/>
      <c r="V33" s="873"/>
      <c r="W33" s="896" t="s">
        <v>603</v>
      </c>
      <c r="X33" s="897"/>
      <c r="Y33" s="897"/>
      <c r="Z33" s="897"/>
      <c r="AA33" s="898"/>
      <c r="AB33" s="324"/>
    </row>
    <row r="34" spans="2:28" ht="29.25" customHeight="1" x14ac:dyDescent="0.15">
      <c r="B34" s="333"/>
      <c r="C34" s="905"/>
      <c r="D34" s="290" t="s">
        <v>456</v>
      </c>
      <c r="E34" s="890" t="s">
        <v>457</v>
      </c>
      <c r="F34" s="890"/>
      <c r="G34" s="890"/>
      <c r="H34" s="891"/>
      <c r="I34" s="893" t="s">
        <v>439</v>
      </c>
      <c r="J34" s="894"/>
      <c r="K34" s="894"/>
      <c r="L34" s="894"/>
      <c r="M34" s="895"/>
      <c r="N34" s="339"/>
      <c r="O34" s="272"/>
      <c r="P34" s="323"/>
      <c r="Q34" s="905"/>
      <c r="R34" s="290" t="s">
        <v>456</v>
      </c>
      <c r="S34" s="890" t="s">
        <v>457</v>
      </c>
      <c r="T34" s="890"/>
      <c r="U34" s="890"/>
      <c r="V34" s="891"/>
      <c r="W34" s="896" t="s">
        <v>603</v>
      </c>
      <c r="X34" s="897"/>
      <c r="Y34" s="897"/>
      <c r="Z34" s="897"/>
      <c r="AA34" s="898"/>
      <c r="AB34" s="324"/>
    </row>
    <row r="35" spans="2:28" ht="29.25" customHeight="1" x14ac:dyDescent="0.15">
      <c r="B35" s="333"/>
      <c r="C35" s="912"/>
      <c r="D35" s="290" t="s">
        <v>458</v>
      </c>
      <c r="E35" s="892" t="s">
        <v>459</v>
      </c>
      <c r="F35" s="880"/>
      <c r="G35" s="880"/>
      <c r="H35" s="873"/>
      <c r="I35" s="872"/>
      <c r="J35" s="641"/>
      <c r="K35" s="641"/>
      <c r="L35" s="641"/>
      <c r="M35" s="642"/>
      <c r="N35" s="316"/>
      <c r="O35" s="272"/>
      <c r="P35" s="323"/>
      <c r="Q35" s="905"/>
      <c r="R35" s="290" t="s">
        <v>458</v>
      </c>
      <c r="S35" s="892" t="s">
        <v>459</v>
      </c>
      <c r="T35" s="880"/>
      <c r="U35" s="880"/>
      <c r="V35" s="873"/>
      <c r="W35" s="909" t="s">
        <v>478</v>
      </c>
      <c r="X35" s="910"/>
      <c r="Y35" s="910"/>
      <c r="Z35" s="910"/>
      <c r="AA35" s="911"/>
      <c r="AB35" s="324"/>
    </row>
    <row r="36" spans="2:28" ht="20.100000000000001" customHeight="1" x14ac:dyDescent="0.15">
      <c r="B36" s="333"/>
      <c r="C36" s="284" t="s">
        <v>460</v>
      </c>
      <c r="D36" s="388"/>
      <c r="E36" s="388"/>
      <c r="F36" s="285"/>
      <c r="G36" s="893" t="s">
        <v>461</v>
      </c>
      <c r="H36" s="899"/>
      <c r="I36" s="899"/>
      <c r="J36" s="861" t="s">
        <v>595</v>
      </c>
      <c r="K36" s="517"/>
      <c r="L36" s="517"/>
      <c r="M36" s="518"/>
      <c r="N36" s="315"/>
      <c r="O36" s="272"/>
      <c r="P36" s="323"/>
      <c r="Q36" s="291" t="s">
        <v>460</v>
      </c>
      <c r="R36" s="284"/>
      <c r="S36" s="284"/>
      <c r="T36" s="285"/>
      <c r="U36" s="893" t="s">
        <v>461</v>
      </c>
      <c r="V36" s="899"/>
      <c r="W36" s="899"/>
      <c r="X36" s="861" t="s">
        <v>596</v>
      </c>
      <c r="Y36" s="517"/>
      <c r="Z36" s="517"/>
      <c r="AA36" s="518"/>
      <c r="AB36" s="324"/>
    </row>
    <row r="37" spans="2:28" ht="20.100000000000001" customHeight="1" x14ac:dyDescent="0.15">
      <c r="B37" s="333"/>
      <c r="C37" s="284" t="s">
        <v>462</v>
      </c>
      <c r="D37" s="388"/>
      <c r="E37" s="388"/>
      <c r="F37" s="285"/>
      <c r="G37" s="860"/>
      <c r="H37" s="517"/>
      <c r="I37" s="517"/>
      <c r="J37" s="517"/>
      <c r="K37" s="880"/>
      <c r="L37" s="880"/>
      <c r="M37" s="873"/>
      <c r="N37" s="295"/>
      <c r="O37" s="272"/>
      <c r="P37" s="323"/>
      <c r="Q37" s="291" t="s">
        <v>462</v>
      </c>
      <c r="R37" s="292"/>
      <c r="S37" s="292"/>
      <c r="T37" s="293"/>
      <c r="U37" s="860"/>
      <c r="V37" s="517"/>
      <c r="W37" s="517"/>
      <c r="X37" s="517"/>
      <c r="Y37" s="880"/>
      <c r="Z37" s="880"/>
      <c r="AA37" s="873"/>
      <c r="AB37" s="324"/>
    </row>
    <row r="38" spans="2:28" ht="20.100000000000001" customHeight="1" x14ac:dyDescent="0.15">
      <c r="B38" s="333"/>
      <c r="C38" s="284" t="s">
        <v>463</v>
      </c>
      <c r="D38" s="388"/>
      <c r="E38" s="388"/>
      <c r="F38" s="285"/>
      <c r="G38" s="893" t="s">
        <v>461</v>
      </c>
      <c r="H38" s="899"/>
      <c r="I38" s="899"/>
      <c r="J38" s="861" t="s">
        <v>595</v>
      </c>
      <c r="K38" s="517"/>
      <c r="L38" s="517"/>
      <c r="M38" s="518"/>
      <c r="N38" s="315"/>
      <c r="O38" s="272"/>
      <c r="P38" s="323"/>
      <c r="Q38" s="291" t="s">
        <v>463</v>
      </c>
      <c r="R38" s="284"/>
      <c r="S38" s="284"/>
      <c r="T38" s="285"/>
      <c r="U38" s="893" t="s">
        <v>461</v>
      </c>
      <c r="V38" s="899"/>
      <c r="W38" s="899"/>
      <c r="X38" s="861" t="s">
        <v>596</v>
      </c>
      <c r="Y38" s="517"/>
      <c r="Z38" s="517"/>
      <c r="AA38" s="518"/>
      <c r="AB38" s="324"/>
    </row>
    <row r="39" spans="2:28" ht="13.5" customHeight="1" x14ac:dyDescent="0.15">
      <c r="B39" s="333"/>
      <c r="C39" s="329" t="s">
        <v>464</v>
      </c>
      <c r="D39" s="272"/>
      <c r="E39" s="304"/>
      <c r="F39" s="138"/>
      <c r="G39" s="138"/>
      <c r="H39" s="138"/>
      <c r="I39" s="138"/>
      <c r="J39" s="272"/>
      <c r="K39"/>
      <c r="L39"/>
      <c r="M39"/>
      <c r="N39" s="295"/>
      <c r="O39" s="272"/>
      <c r="P39" s="323"/>
      <c r="Q39" s="329" t="s">
        <v>464</v>
      </c>
      <c r="R39" s="272"/>
      <c r="S39" s="286"/>
      <c r="T39" s="283"/>
      <c r="U39" s="283"/>
      <c r="V39" s="283"/>
      <c r="W39" s="283"/>
      <c r="X39" s="274"/>
      <c r="Y39" s="144"/>
      <c r="Z39" s="144"/>
      <c r="AA39" s="144"/>
      <c r="AB39" s="324"/>
    </row>
    <row r="40" spans="2:28" ht="13.9" customHeight="1" x14ac:dyDescent="0.15">
      <c r="B40" s="333"/>
      <c r="D40" s="329" t="s">
        <v>442</v>
      </c>
      <c r="E40" s="846" t="s">
        <v>639</v>
      </c>
      <c r="F40" s="846"/>
      <c r="G40" s="846"/>
      <c r="H40" s="846"/>
      <c r="I40" s="846"/>
      <c r="J40" s="846"/>
      <c r="K40" s="846"/>
      <c r="L40" s="846"/>
      <c r="M40" s="846"/>
      <c r="N40" s="295"/>
      <c r="O40" s="272"/>
      <c r="P40" s="323"/>
      <c r="R40" s="312" t="s">
        <v>442</v>
      </c>
      <c r="S40" s="846" t="s">
        <v>639</v>
      </c>
      <c r="T40" s="846"/>
      <c r="U40" s="846"/>
      <c r="V40" s="846"/>
      <c r="W40" s="846"/>
      <c r="X40" s="846"/>
      <c r="Y40" s="846"/>
      <c r="Z40" s="846"/>
      <c r="AA40" s="846"/>
      <c r="AB40" s="324"/>
    </row>
    <row r="41" spans="2:28" ht="13.9" customHeight="1" x14ac:dyDescent="0.15">
      <c r="B41" s="333"/>
      <c r="D41" s="329"/>
      <c r="E41" s="846"/>
      <c r="F41" s="846"/>
      <c r="G41" s="846"/>
      <c r="H41" s="846"/>
      <c r="I41" s="846"/>
      <c r="J41" s="846"/>
      <c r="K41" s="846"/>
      <c r="L41" s="846"/>
      <c r="M41" s="846"/>
      <c r="N41" s="295"/>
      <c r="O41" s="272"/>
      <c r="P41" s="323"/>
      <c r="R41" s="312"/>
      <c r="S41" s="846"/>
      <c r="T41" s="846"/>
      <c r="U41" s="846"/>
      <c r="V41" s="846"/>
      <c r="W41" s="846"/>
      <c r="X41" s="846"/>
      <c r="Y41" s="846"/>
      <c r="Z41" s="846"/>
      <c r="AA41" s="846"/>
      <c r="AB41" s="324"/>
    </row>
    <row r="42" spans="2:28" ht="13.15" customHeight="1" x14ac:dyDescent="0.15">
      <c r="B42" s="333"/>
      <c r="C42" s="272"/>
      <c r="D42" s="312" t="s">
        <v>390</v>
      </c>
      <c r="E42" s="829" t="s">
        <v>465</v>
      </c>
      <c r="F42" s="856"/>
      <c r="G42" s="856"/>
      <c r="H42" s="856"/>
      <c r="I42" s="856"/>
      <c r="J42" s="856"/>
      <c r="K42" s="856"/>
      <c r="L42" s="856"/>
      <c r="M42" s="856"/>
      <c r="N42" s="316"/>
      <c r="O42" s="272"/>
      <c r="P42" s="323"/>
      <c r="Q42" s="272"/>
      <c r="R42" s="312" t="s">
        <v>390</v>
      </c>
      <c r="S42" s="829" t="s">
        <v>465</v>
      </c>
      <c r="T42" s="856"/>
      <c r="U42" s="856"/>
      <c r="V42" s="856"/>
      <c r="W42" s="856"/>
      <c r="X42" s="856"/>
      <c r="Y42" s="856"/>
      <c r="Z42" s="856"/>
      <c r="AA42" s="856"/>
      <c r="AB42" s="324"/>
    </row>
    <row r="43" spans="2:28" ht="13.5" customHeight="1" x14ac:dyDescent="0.15">
      <c r="B43" s="333"/>
      <c r="C43" s="272"/>
      <c r="D43" s="312"/>
      <c r="E43" s="856"/>
      <c r="F43" s="856"/>
      <c r="G43" s="856"/>
      <c r="H43" s="856"/>
      <c r="I43" s="856"/>
      <c r="J43" s="856"/>
      <c r="K43" s="856"/>
      <c r="L43" s="856"/>
      <c r="M43" s="856"/>
      <c r="N43" s="316"/>
      <c r="O43" s="272"/>
      <c r="P43" s="323"/>
      <c r="Q43" s="272"/>
      <c r="R43" s="312"/>
      <c r="S43" s="856"/>
      <c r="T43" s="856"/>
      <c r="U43" s="856"/>
      <c r="V43" s="856"/>
      <c r="W43" s="856"/>
      <c r="X43" s="856"/>
      <c r="Y43" s="856"/>
      <c r="Z43" s="856"/>
      <c r="AA43" s="856"/>
      <c r="AB43" s="324"/>
    </row>
    <row r="44" spans="2:28" ht="13.5" customHeight="1" x14ac:dyDescent="0.15">
      <c r="B44" s="333"/>
      <c r="C44" s="272"/>
      <c r="D44" s="312" t="s">
        <v>445</v>
      </c>
      <c r="E44" s="272" t="s">
        <v>466</v>
      </c>
      <c r="G44" s="272"/>
      <c r="H44" s="272"/>
      <c r="I44" s="272"/>
      <c r="J44" s="272"/>
      <c r="K44" s="272"/>
      <c r="L44" s="272"/>
      <c r="M44" s="272"/>
      <c r="N44" s="303"/>
      <c r="O44" s="272"/>
      <c r="P44" s="323"/>
      <c r="Q44" s="272"/>
      <c r="R44" s="312" t="s">
        <v>445</v>
      </c>
      <c r="S44" s="272" t="s">
        <v>466</v>
      </c>
      <c r="U44" s="272"/>
      <c r="V44" s="272"/>
      <c r="W44" s="272"/>
      <c r="X44" s="272"/>
      <c r="Y44" s="272"/>
      <c r="Z44" s="272"/>
      <c r="AA44" s="272"/>
      <c r="AB44" s="324"/>
    </row>
    <row r="45" spans="2:28" ht="13.5" customHeight="1" x14ac:dyDescent="0.15">
      <c r="B45" s="333"/>
      <c r="C45" s="272"/>
      <c r="D45" s="312" t="s">
        <v>448</v>
      </c>
      <c r="E45" s="829" t="s">
        <v>467</v>
      </c>
      <c r="F45" s="856"/>
      <c r="G45" s="856"/>
      <c r="H45" s="856"/>
      <c r="I45" s="856"/>
      <c r="J45" s="856"/>
      <c r="K45" s="856"/>
      <c r="L45" s="856"/>
      <c r="M45" s="856"/>
      <c r="N45" s="316"/>
      <c r="O45" s="272"/>
      <c r="P45" s="323"/>
      <c r="Q45" s="272"/>
      <c r="R45" s="312" t="s">
        <v>448</v>
      </c>
      <c r="S45" s="829" t="s">
        <v>467</v>
      </c>
      <c r="T45" s="856"/>
      <c r="U45" s="856"/>
      <c r="V45" s="856"/>
      <c r="W45" s="856"/>
      <c r="X45" s="856"/>
      <c r="Y45" s="856"/>
      <c r="Z45" s="856"/>
      <c r="AA45" s="856"/>
      <c r="AB45" s="324"/>
    </row>
    <row r="46" spans="2:28" ht="13.5" customHeight="1" x14ac:dyDescent="0.15">
      <c r="B46" s="333"/>
      <c r="C46" s="272"/>
      <c r="D46" s="312"/>
      <c r="E46" s="856"/>
      <c r="F46" s="856"/>
      <c r="G46" s="856"/>
      <c r="H46" s="856"/>
      <c r="I46" s="856"/>
      <c r="J46" s="856"/>
      <c r="K46" s="856"/>
      <c r="L46" s="856"/>
      <c r="M46" s="856"/>
      <c r="N46" s="316"/>
      <c r="O46" s="272"/>
      <c r="P46" s="323"/>
      <c r="Q46" s="272"/>
      <c r="R46" s="312"/>
      <c r="S46" s="856"/>
      <c r="T46" s="856"/>
      <c r="U46" s="856"/>
      <c r="V46" s="856"/>
      <c r="W46" s="856"/>
      <c r="X46" s="856"/>
      <c r="Y46" s="856"/>
      <c r="Z46" s="856"/>
      <c r="AA46" s="856"/>
      <c r="AB46" s="324"/>
    </row>
    <row r="47" spans="2:28" ht="13.5" customHeight="1" x14ac:dyDescent="0.15">
      <c r="B47" s="333"/>
      <c r="C47" s="272"/>
      <c r="D47" s="312"/>
      <c r="E47" s="856"/>
      <c r="F47" s="856"/>
      <c r="G47" s="856"/>
      <c r="H47" s="856"/>
      <c r="I47" s="856"/>
      <c r="J47" s="856"/>
      <c r="K47" s="856"/>
      <c r="L47" s="856"/>
      <c r="M47" s="856"/>
      <c r="N47" s="316"/>
      <c r="O47" s="272"/>
      <c r="P47" s="323"/>
      <c r="Q47" s="272"/>
      <c r="R47" s="312"/>
      <c r="S47" s="856"/>
      <c r="T47" s="856"/>
      <c r="U47" s="856"/>
      <c r="V47" s="856"/>
      <c r="W47" s="856"/>
      <c r="X47" s="856"/>
      <c r="Y47" s="856"/>
      <c r="Z47" s="856"/>
      <c r="AA47" s="856"/>
      <c r="AB47" s="324"/>
    </row>
    <row r="48" spans="2:28" ht="13.5" customHeight="1" x14ac:dyDescent="0.15">
      <c r="B48" s="333"/>
      <c r="C48" s="272"/>
      <c r="D48" s="312" t="s">
        <v>450</v>
      </c>
      <c r="E48" s="846" t="s">
        <v>468</v>
      </c>
      <c r="F48" s="846"/>
      <c r="G48" s="846"/>
      <c r="H48" s="846"/>
      <c r="I48" s="846"/>
      <c r="J48" s="846"/>
      <c r="K48" s="846"/>
      <c r="L48" s="846"/>
      <c r="M48" s="846"/>
      <c r="N48" s="316"/>
      <c r="O48" s="272"/>
      <c r="P48" s="323"/>
      <c r="Q48" s="272"/>
      <c r="R48" s="312" t="s">
        <v>450</v>
      </c>
      <c r="S48" s="846" t="s">
        <v>468</v>
      </c>
      <c r="T48" s="846"/>
      <c r="U48" s="846"/>
      <c r="V48" s="846"/>
      <c r="W48" s="846"/>
      <c r="X48" s="846"/>
      <c r="Y48" s="846"/>
      <c r="Z48" s="846"/>
      <c r="AA48" s="846"/>
      <c r="AB48" s="324"/>
    </row>
    <row r="49" spans="2:28" ht="13.5" customHeight="1" x14ac:dyDescent="0.15">
      <c r="B49" s="333"/>
      <c r="C49" s="272"/>
      <c r="D49" s="312"/>
      <c r="E49" s="846"/>
      <c r="F49" s="846"/>
      <c r="G49" s="846"/>
      <c r="H49" s="846"/>
      <c r="I49" s="846"/>
      <c r="J49" s="846"/>
      <c r="K49" s="846"/>
      <c r="L49" s="846"/>
      <c r="M49" s="846"/>
      <c r="N49" s="316"/>
      <c r="O49" s="272"/>
      <c r="P49" s="323"/>
      <c r="Q49" s="272"/>
      <c r="R49" s="312"/>
      <c r="S49" s="846"/>
      <c r="T49" s="846"/>
      <c r="U49" s="846"/>
      <c r="V49" s="846"/>
      <c r="W49" s="846"/>
      <c r="X49" s="846"/>
      <c r="Y49" s="846"/>
      <c r="Z49" s="846"/>
      <c r="AA49" s="846"/>
      <c r="AB49" s="324"/>
    </row>
    <row r="50" spans="2:28" ht="13.15" customHeight="1" thickBot="1" x14ac:dyDescent="0.2">
      <c r="B50" s="340"/>
      <c r="C50" s="318"/>
      <c r="D50" s="406"/>
      <c r="E50" s="410"/>
      <c r="F50" s="410"/>
      <c r="G50" s="410"/>
      <c r="H50" s="410"/>
      <c r="I50" s="410"/>
      <c r="J50" s="410"/>
      <c r="K50" s="410"/>
      <c r="L50" s="410"/>
      <c r="M50" s="410"/>
      <c r="N50" s="407"/>
      <c r="O50" s="272"/>
      <c r="P50" s="326"/>
      <c r="Q50" s="327"/>
      <c r="R50" s="498"/>
      <c r="S50" s="499"/>
      <c r="T50" s="499"/>
      <c r="U50" s="499"/>
      <c r="V50" s="499"/>
      <c r="W50" s="499"/>
      <c r="X50" s="499"/>
      <c r="Y50" s="499"/>
      <c r="Z50" s="499"/>
      <c r="AA50" s="499"/>
      <c r="AB50" s="328"/>
    </row>
    <row r="51" spans="2:28" x14ac:dyDescent="0.15">
      <c r="C51" s="272"/>
      <c r="D51" s="272"/>
      <c r="E51" s="272"/>
      <c r="F51" s="272"/>
      <c r="G51" s="272"/>
      <c r="H51" s="272"/>
      <c r="I51" s="272"/>
      <c r="J51" s="272"/>
      <c r="K51" s="272"/>
      <c r="L51" s="272"/>
      <c r="M51" s="272"/>
      <c r="N51" s="272"/>
      <c r="O51" s="272"/>
      <c r="Q51" s="272"/>
      <c r="R51" s="272"/>
      <c r="S51" s="272"/>
      <c r="T51" s="272"/>
      <c r="U51" s="272"/>
      <c r="V51" s="272"/>
      <c r="W51" s="272"/>
      <c r="X51" s="272"/>
      <c r="Y51" s="272"/>
      <c r="Z51" s="272"/>
      <c r="AA51" s="272"/>
      <c r="AB51" s="272"/>
    </row>
    <row r="58" spans="2:28" ht="13.15" customHeight="1" x14ac:dyDescent="0.15">
      <c r="F58" s="287" t="s">
        <v>469</v>
      </c>
      <c r="T58" s="287" t="s">
        <v>469</v>
      </c>
    </row>
  </sheetData>
  <mergeCells count="74">
    <mergeCell ref="I5:J5"/>
    <mergeCell ref="I7:J7"/>
    <mergeCell ref="C16:G16"/>
    <mergeCell ref="C17:G17"/>
    <mergeCell ref="C15:G15"/>
    <mergeCell ref="C13:K13"/>
    <mergeCell ref="C6:M6"/>
    <mergeCell ref="S42:AA43"/>
    <mergeCell ref="S34:V34"/>
    <mergeCell ref="W34:AA34"/>
    <mergeCell ref="S35:V35"/>
    <mergeCell ref="W35:AA35"/>
    <mergeCell ref="U36:W36"/>
    <mergeCell ref="X36:AA36"/>
    <mergeCell ref="J38:M38"/>
    <mergeCell ref="E35:H35"/>
    <mergeCell ref="I35:M35"/>
    <mergeCell ref="U37:AA37"/>
    <mergeCell ref="U38:W38"/>
    <mergeCell ref="X38:AA38"/>
    <mergeCell ref="C25:C35"/>
    <mergeCell ref="E48:M49"/>
    <mergeCell ref="S45:AA47"/>
    <mergeCell ref="G36:I36"/>
    <mergeCell ref="J36:M36"/>
    <mergeCell ref="G37:M37"/>
    <mergeCell ref="I32:M32"/>
    <mergeCell ref="E34:H34"/>
    <mergeCell ref="I34:M34"/>
    <mergeCell ref="E25:H25"/>
    <mergeCell ref="I25:M25"/>
    <mergeCell ref="E26:H26"/>
    <mergeCell ref="I26:M26"/>
    <mergeCell ref="S32:V32"/>
    <mergeCell ref="S40:AA41"/>
    <mergeCell ref="E40:M41"/>
    <mergeCell ref="Q13:Y13"/>
    <mergeCell ref="Q16:Y16"/>
    <mergeCell ref="Q19:T19"/>
    <mergeCell ref="Q25:Q35"/>
    <mergeCell ref="S25:V25"/>
    <mergeCell ref="W25:AA25"/>
    <mergeCell ref="S26:V26"/>
    <mergeCell ref="W26:AA26"/>
    <mergeCell ref="R27:R28"/>
    <mergeCell ref="S27:V28"/>
    <mergeCell ref="W27:AA27"/>
    <mergeCell ref="W28:AA28"/>
    <mergeCell ref="W32:AA32"/>
    <mergeCell ref="S33:V33"/>
    <mergeCell ref="W33:AA33"/>
    <mergeCell ref="R29:R30"/>
    <mergeCell ref="S48:AA49"/>
    <mergeCell ref="E32:H32"/>
    <mergeCell ref="E33:H33"/>
    <mergeCell ref="I33:M33"/>
    <mergeCell ref="D29:D30"/>
    <mergeCell ref="E29:H30"/>
    <mergeCell ref="I29:M29"/>
    <mergeCell ref="I30:M30"/>
    <mergeCell ref="E31:H31"/>
    <mergeCell ref="I31:M31"/>
    <mergeCell ref="E42:M43"/>
    <mergeCell ref="E45:M47"/>
    <mergeCell ref="W30:AA30"/>
    <mergeCell ref="S31:V31"/>
    <mergeCell ref="W31:AA31"/>
    <mergeCell ref="G38:I38"/>
    <mergeCell ref="S29:V30"/>
    <mergeCell ref="W29:AA29"/>
    <mergeCell ref="D27:D28"/>
    <mergeCell ref="E27:H28"/>
    <mergeCell ref="I27:M27"/>
    <mergeCell ref="I28:M28"/>
  </mergeCells>
  <phoneticPr fontId="2"/>
  <printOptions horizontalCentered="1"/>
  <pageMargins left="0.78740157480314965" right="0.78740157480314965" top="0.78740157480314965" bottom="0.59055118110236227" header="0.59055118110236227" footer="0.31496062992125984"/>
  <pageSetup paperSize="9" scale="85" orientation="portrait" r:id="rId1"/>
  <headerFooter alignWithMargins="0">
    <oddFooter xml:space="preserve">&amp;C&amp;"ＭＳ ゴシック,標準"&amp;9 </oddFooter>
  </headerFooter>
  <ignoredErrors>
    <ignoredError sqref="R40:R4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499984740745262"/>
  </sheetPr>
  <dimension ref="B1:N66"/>
  <sheetViews>
    <sheetView view="pageBreakPreview" zoomScaleNormal="100" zoomScaleSheetLayoutView="100" workbookViewId="0">
      <selection activeCell="H12" sqref="H12"/>
    </sheetView>
  </sheetViews>
  <sheetFormatPr defaultRowHeight="17.25" x14ac:dyDescent="0.2"/>
  <cols>
    <col min="1" max="2" width="2.375" customWidth="1"/>
    <col min="3" max="3" width="3.25" customWidth="1"/>
    <col min="4" max="4" width="7.875" style="164" customWidth="1"/>
    <col min="5" max="5" width="7.875" style="296" customWidth="1"/>
    <col min="6" max="13" width="7.875" style="164" customWidth="1"/>
    <col min="14" max="15" width="2.375" customWidth="1"/>
    <col min="16" max="17" width="5.625" customWidth="1"/>
    <col min="18" max="18" width="11.375" customWidth="1"/>
    <col min="19" max="19" width="9.375" customWidth="1"/>
    <col min="20" max="20" width="6.375" customWidth="1"/>
    <col min="21" max="21" width="2.25" customWidth="1"/>
  </cols>
  <sheetData>
    <row r="1" spans="2:14" ht="14.25" thickBot="1" x14ac:dyDescent="0.2">
      <c r="D1" s="380"/>
      <c r="E1" s="380"/>
      <c r="F1" s="380"/>
      <c r="G1" s="380"/>
      <c r="H1" s="380"/>
      <c r="I1" s="380"/>
      <c r="J1" s="381"/>
      <c r="K1" s="381"/>
      <c r="L1" s="381"/>
      <c r="M1" s="383" t="s">
        <v>569</v>
      </c>
    </row>
    <row r="2" spans="2:14" ht="13.5" x14ac:dyDescent="0.15">
      <c r="B2" s="413"/>
      <c r="C2" s="414"/>
      <c r="D2" s="417"/>
      <c r="E2" s="417"/>
      <c r="F2" s="417"/>
      <c r="G2" s="417"/>
      <c r="H2" s="417"/>
      <c r="I2" s="417"/>
      <c r="J2" s="418"/>
      <c r="K2" s="418"/>
      <c r="L2" s="418"/>
      <c r="M2" s="438"/>
      <c r="N2" s="415"/>
    </row>
    <row r="3" spans="2:14" ht="18.75" customHeight="1" x14ac:dyDescent="0.15">
      <c r="B3" s="436"/>
      <c r="C3" s="924" t="s">
        <v>581</v>
      </c>
      <c r="D3" s="924"/>
      <c r="E3" s="924"/>
      <c r="F3" s="924"/>
      <c r="G3" s="924"/>
      <c r="H3" s="924"/>
      <c r="I3" s="924"/>
      <c r="J3" s="924"/>
      <c r="K3" s="924"/>
      <c r="L3" s="924"/>
      <c r="M3" s="924"/>
      <c r="N3" s="437"/>
    </row>
    <row r="4" spans="2:14" ht="18.75" customHeight="1" x14ac:dyDescent="0.15">
      <c r="B4" s="436"/>
      <c r="C4" s="245"/>
      <c r="D4" s="457"/>
      <c r="E4" s="457"/>
      <c r="F4" s="457"/>
      <c r="G4" s="457"/>
      <c r="H4" s="457"/>
      <c r="I4" s="457"/>
      <c r="J4" s="457"/>
      <c r="K4" s="457"/>
      <c r="L4" s="457"/>
      <c r="M4" s="457"/>
      <c r="N4" s="437"/>
    </row>
    <row r="5" spans="2:14" ht="14.25" customHeight="1" x14ac:dyDescent="0.15">
      <c r="B5" s="408"/>
      <c r="C5" s="214"/>
      <c r="D5" s="427"/>
      <c r="E5" s="427"/>
      <c r="F5" s="427"/>
      <c r="G5" s="427"/>
      <c r="H5" s="427"/>
      <c r="I5" s="427"/>
      <c r="J5" s="427"/>
      <c r="K5" s="427"/>
      <c r="L5" s="427"/>
      <c r="M5" s="428"/>
      <c r="N5" s="295"/>
    </row>
    <row r="6" spans="2:14" ht="14.25" customHeight="1" x14ac:dyDescent="0.15">
      <c r="B6" s="408"/>
      <c r="C6" s="215"/>
      <c r="D6" s="382"/>
      <c r="E6" s="382"/>
      <c r="F6" s="382"/>
      <c r="G6" s="382"/>
      <c r="H6" s="382"/>
      <c r="I6" s="382"/>
      <c r="J6" s="382"/>
      <c r="K6" s="382"/>
      <c r="L6" s="382"/>
      <c r="M6" s="429"/>
      <c r="N6" s="295"/>
    </row>
    <row r="7" spans="2:14" ht="13.5" x14ac:dyDescent="0.15">
      <c r="B7" s="408"/>
      <c r="C7" s="215"/>
      <c r="D7" s="380" t="s">
        <v>630</v>
      </c>
      <c r="E7" s="380"/>
      <c r="F7" s="380"/>
      <c r="G7" s="380"/>
      <c r="H7" s="380"/>
      <c r="I7" s="380"/>
      <c r="J7" s="381"/>
      <c r="K7" s="381"/>
      <c r="L7" s="381"/>
      <c r="M7" s="430"/>
      <c r="N7" s="295"/>
    </row>
    <row r="8" spans="2:14" ht="13.5" x14ac:dyDescent="0.15">
      <c r="B8" s="408"/>
      <c r="C8" s="215"/>
      <c r="D8" s="380" t="s">
        <v>635</v>
      </c>
      <c r="E8" s="380"/>
      <c r="F8" s="380"/>
      <c r="G8" s="380"/>
      <c r="H8" s="380"/>
      <c r="I8" s="380"/>
      <c r="J8" s="381"/>
      <c r="K8" s="381"/>
      <c r="L8" s="381"/>
      <c r="M8" s="430" t="s">
        <v>634</v>
      </c>
      <c r="N8" s="295"/>
    </row>
    <row r="9" spans="2:14" ht="13.5" x14ac:dyDescent="0.15">
      <c r="B9" s="408"/>
      <c r="C9" s="215"/>
      <c r="D9" s="380" t="s">
        <v>636</v>
      </c>
      <c r="E9" s="380"/>
      <c r="F9" s="380"/>
      <c r="G9" s="380"/>
      <c r="H9" s="380"/>
      <c r="I9" s="380"/>
      <c r="J9" s="381"/>
      <c r="K9" s="381"/>
      <c r="L9" s="381"/>
      <c r="M9" s="430"/>
      <c r="N9" s="295"/>
    </row>
    <row r="10" spans="2:14" ht="13.5" x14ac:dyDescent="0.15">
      <c r="B10" s="408"/>
      <c r="C10" s="215"/>
      <c r="D10" s="380"/>
      <c r="E10" s="380"/>
      <c r="F10" s="380"/>
      <c r="G10" s="380"/>
      <c r="H10" s="380"/>
      <c r="I10" s="380"/>
      <c r="J10" s="381"/>
      <c r="K10" s="381"/>
      <c r="L10" s="381"/>
      <c r="M10" s="430"/>
      <c r="N10" s="295"/>
    </row>
    <row r="11" spans="2:14" ht="42.6" customHeight="1" x14ac:dyDescent="0.15">
      <c r="B11" s="408"/>
      <c r="C11" s="925" t="s">
        <v>655</v>
      </c>
      <c r="D11" s="926"/>
      <c r="E11" s="926"/>
      <c r="F11" s="926"/>
      <c r="G11" s="926"/>
      <c r="H11" s="926"/>
      <c r="I11" s="926"/>
      <c r="J11" s="926"/>
      <c r="K11" s="926"/>
      <c r="L11" s="926"/>
      <c r="M11" s="927"/>
      <c r="N11" s="295"/>
    </row>
    <row r="12" spans="2:14" ht="24" customHeight="1" x14ac:dyDescent="0.15">
      <c r="B12" s="408"/>
      <c r="C12" s="215"/>
      <c r="D12" s="380"/>
      <c r="E12" s="380"/>
      <c r="F12" s="380"/>
      <c r="G12" s="380"/>
      <c r="H12" s="380"/>
      <c r="I12" s="380"/>
      <c r="J12" s="381"/>
      <c r="K12" s="381"/>
      <c r="L12" s="381"/>
      <c r="M12" s="411"/>
      <c r="N12" s="295"/>
    </row>
    <row r="13" spans="2:14" ht="14.25" customHeight="1" x14ac:dyDescent="0.15">
      <c r="B13" s="408"/>
      <c r="C13" s="215"/>
      <c r="D13" s="380" t="s">
        <v>559</v>
      </c>
      <c r="E13" s="380"/>
      <c r="F13" s="380"/>
      <c r="G13" s="380"/>
      <c r="H13" s="380"/>
      <c r="I13" s="380"/>
      <c r="J13" s="381"/>
      <c r="K13" s="381"/>
      <c r="L13" s="381"/>
      <c r="M13" s="411"/>
      <c r="N13" s="295"/>
    </row>
    <row r="14" spans="2:14" ht="18.75" customHeight="1" x14ac:dyDescent="0.15">
      <c r="B14" s="408"/>
      <c r="C14" s="215"/>
      <c r="D14" s="380"/>
      <c r="E14" s="380"/>
      <c r="F14" s="380"/>
      <c r="G14" s="380"/>
      <c r="H14" s="380"/>
      <c r="I14" s="380"/>
      <c r="J14" s="381"/>
      <c r="K14" s="381"/>
      <c r="L14" s="381"/>
      <c r="M14" s="430" t="s">
        <v>640</v>
      </c>
      <c r="N14" s="295"/>
    </row>
    <row r="15" spans="2:14" ht="13.5" x14ac:dyDescent="0.15">
      <c r="B15" s="408"/>
      <c r="C15" s="213"/>
      <c r="D15" s="431"/>
      <c r="E15" s="431"/>
      <c r="F15" s="431"/>
      <c r="G15" s="431"/>
      <c r="H15" s="431"/>
      <c r="I15" s="431"/>
      <c r="J15" s="432"/>
      <c r="K15" s="432"/>
      <c r="L15" s="432"/>
      <c r="M15" s="412"/>
      <c r="N15" s="295"/>
    </row>
    <row r="16" spans="2:14" ht="90" customHeight="1" x14ac:dyDescent="0.15">
      <c r="B16" s="408"/>
      <c r="C16" s="934" t="s">
        <v>631</v>
      </c>
      <c r="D16" s="935"/>
      <c r="E16" s="935"/>
      <c r="F16" s="935"/>
      <c r="G16" s="936"/>
      <c r="H16" s="937" t="s">
        <v>632</v>
      </c>
      <c r="I16" s="938"/>
      <c r="J16" s="938"/>
      <c r="K16" s="938"/>
      <c r="L16" s="928"/>
      <c r="M16" s="929"/>
      <c r="N16" s="295"/>
    </row>
    <row r="17" spans="2:14" ht="29.25" customHeight="1" x14ac:dyDescent="0.15">
      <c r="B17" s="408"/>
      <c r="C17" s="904" t="s">
        <v>441</v>
      </c>
      <c r="D17" s="922" t="s">
        <v>571</v>
      </c>
      <c r="E17" s="923"/>
      <c r="F17" s="923"/>
      <c r="G17" s="923"/>
      <c r="H17" s="921"/>
      <c r="I17" s="921"/>
      <c r="J17" s="921"/>
      <c r="K17" s="921"/>
      <c r="L17" s="930"/>
      <c r="M17" s="931"/>
      <c r="N17" s="295"/>
    </row>
    <row r="18" spans="2:14" ht="29.25" customHeight="1" x14ac:dyDescent="0.15">
      <c r="B18" s="408"/>
      <c r="C18" s="905"/>
      <c r="D18" s="922" t="s">
        <v>572</v>
      </c>
      <c r="E18" s="923"/>
      <c r="F18" s="923"/>
      <c r="G18" s="923"/>
      <c r="H18" s="921" t="s">
        <v>638</v>
      </c>
      <c r="I18" s="921"/>
      <c r="J18" s="921"/>
      <c r="K18" s="921"/>
      <c r="L18" s="930"/>
      <c r="M18" s="931"/>
      <c r="N18" s="295"/>
    </row>
    <row r="19" spans="2:14" ht="29.25" customHeight="1" x14ac:dyDescent="0.15">
      <c r="B19" s="408"/>
      <c r="C19" s="905"/>
      <c r="D19" s="922" t="s">
        <v>573</v>
      </c>
      <c r="E19" s="923"/>
      <c r="F19" s="923"/>
      <c r="G19" s="923"/>
      <c r="H19" s="921"/>
      <c r="I19" s="921"/>
      <c r="J19" s="921"/>
      <c r="K19" s="921"/>
      <c r="L19" s="930"/>
      <c r="M19" s="931"/>
      <c r="N19" s="295"/>
    </row>
    <row r="20" spans="2:14" ht="29.25" customHeight="1" x14ac:dyDescent="0.15">
      <c r="B20" s="408"/>
      <c r="C20" s="905"/>
      <c r="D20" s="922" t="s">
        <v>574</v>
      </c>
      <c r="E20" s="923"/>
      <c r="F20" s="923"/>
      <c r="G20" s="923"/>
      <c r="H20" s="921"/>
      <c r="I20" s="921"/>
      <c r="J20" s="921"/>
      <c r="K20" s="921"/>
      <c r="L20" s="930"/>
      <c r="M20" s="931"/>
      <c r="N20" s="295"/>
    </row>
    <row r="21" spans="2:14" ht="29.25" customHeight="1" x14ac:dyDescent="0.15">
      <c r="B21" s="408"/>
      <c r="C21" s="905"/>
      <c r="D21" s="922" t="s">
        <v>575</v>
      </c>
      <c r="E21" s="923"/>
      <c r="F21" s="923"/>
      <c r="G21" s="923"/>
      <c r="H21" s="921" t="s">
        <v>580</v>
      </c>
      <c r="I21" s="921"/>
      <c r="J21" s="921"/>
      <c r="K21" s="921"/>
      <c r="L21" s="930"/>
      <c r="M21" s="931"/>
      <c r="N21" s="295"/>
    </row>
    <row r="22" spans="2:14" ht="29.25" customHeight="1" x14ac:dyDescent="0.15">
      <c r="B22" s="408"/>
      <c r="C22" s="905"/>
      <c r="D22" s="922" t="s">
        <v>576</v>
      </c>
      <c r="E22" s="923"/>
      <c r="F22" s="923"/>
      <c r="G22" s="923"/>
      <c r="H22" s="921" t="s">
        <v>580</v>
      </c>
      <c r="I22" s="921"/>
      <c r="J22" s="921"/>
      <c r="K22" s="921"/>
      <c r="L22" s="930"/>
      <c r="M22" s="931"/>
      <c r="N22" s="295"/>
    </row>
    <row r="23" spans="2:14" ht="29.25" customHeight="1" x14ac:dyDescent="0.15">
      <c r="B23" s="408"/>
      <c r="C23" s="905"/>
      <c r="D23" s="922" t="s">
        <v>577</v>
      </c>
      <c r="E23" s="923"/>
      <c r="F23" s="923"/>
      <c r="G23" s="923"/>
      <c r="H23" s="921" t="s">
        <v>580</v>
      </c>
      <c r="I23" s="921"/>
      <c r="J23" s="921"/>
      <c r="K23" s="921"/>
      <c r="L23" s="930"/>
      <c r="M23" s="931"/>
      <c r="N23" s="295"/>
    </row>
    <row r="24" spans="2:14" ht="29.25" customHeight="1" x14ac:dyDescent="0.15">
      <c r="B24" s="408"/>
      <c r="C24" s="905"/>
      <c r="D24" s="922" t="s">
        <v>578</v>
      </c>
      <c r="E24" s="923"/>
      <c r="F24" s="923"/>
      <c r="G24" s="923"/>
      <c r="H24" s="921" t="s">
        <v>580</v>
      </c>
      <c r="I24" s="921"/>
      <c r="J24" s="921"/>
      <c r="K24" s="921"/>
      <c r="L24" s="930"/>
      <c r="M24" s="931"/>
      <c r="N24" s="295"/>
    </row>
    <row r="25" spans="2:14" ht="29.25" customHeight="1" x14ac:dyDescent="0.15">
      <c r="B25" s="408"/>
      <c r="C25" s="912"/>
      <c r="D25" s="922" t="s">
        <v>579</v>
      </c>
      <c r="E25" s="923"/>
      <c r="F25" s="923"/>
      <c r="G25" s="923"/>
      <c r="H25" s="921"/>
      <c r="I25" s="921"/>
      <c r="J25" s="921"/>
      <c r="K25" s="921"/>
      <c r="L25" s="932"/>
      <c r="M25" s="933"/>
      <c r="N25" s="295"/>
    </row>
    <row r="26" spans="2:14" ht="13.5" customHeight="1" x14ac:dyDescent="0.15">
      <c r="B26" s="408"/>
      <c r="C26" s="329" t="s">
        <v>464</v>
      </c>
      <c r="D26" s="272"/>
      <c r="E26" s="304"/>
      <c r="F26" s="138"/>
      <c r="G26" s="138"/>
      <c r="H26" s="138"/>
      <c r="I26" s="138"/>
      <c r="J26" s="272"/>
      <c r="K26"/>
      <c r="L26"/>
      <c r="M26"/>
      <c r="N26" s="295"/>
    </row>
    <row r="27" spans="2:14" ht="13.5" x14ac:dyDescent="0.15">
      <c r="B27" s="408"/>
      <c r="C27" s="312" t="s">
        <v>442</v>
      </c>
      <c r="D27" s="846" t="s">
        <v>662</v>
      </c>
      <c r="E27" s="846"/>
      <c r="F27" s="846"/>
      <c r="G27" s="846"/>
      <c r="H27" s="846"/>
      <c r="I27" s="846"/>
      <c r="J27" s="846"/>
      <c r="K27" s="846"/>
      <c r="L27" s="846"/>
      <c r="M27" s="846"/>
      <c r="N27" s="295"/>
    </row>
    <row r="28" spans="2:14" ht="13.5" x14ac:dyDescent="0.15">
      <c r="B28" s="408"/>
      <c r="C28" s="312"/>
      <c r="D28" s="846"/>
      <c r="E28" s="846"/>
      <c r="F28" s="846"/>
      <c r="G28" s="846"/>
      <c r="H28" s="846"/>
      <c r="I28" s="846"/>
      <c r="J28" s="846"/>
      <c r="K28" s="846"/>
      <c r="L28" s="846"/>
      <c r="M28" s="846"/>
      <c r="N28" s="295"/>
    </row>
    <row r="29" spans="2:14" ht="14.25" thickBot="1" x14ac:dyDescent="0.2">
      <c r="B29" s="409"/>
      <c r="C29" s="406"/>
      <c r="D29" s="458"/>
      <c r="E29" s="410"/>
      <c r="F29" s="410"/>
      <c r="G29" s="410"/>
      <c r="H29" s="410"/>
      <c r="I29" s="410"/>
      <c r="J29" s="410"/>
      <c r="K29" s="410"/>
      <c r="L29" s="410"/>
      <c r="M29" s="119"/>
      <c r="N29" s="416"/>
    </row>
    <row r="30" spans="2:14" ht="13.15" customHeight="1" x14ac:dyDescent="0.15">
      <c r="C30" s="312"/>
      <c r="D30" s="138"/>
      <c r="E30" s="138"/>
      <c r="F30" s="138"/>
      <c r="G30" s="138"/>
      <c r="H30" s="138"/>
      <c r="I30" s="138"/>
      <c r="J30" s="138"/>
      <c r="K30" s="138"/>
      <c r="L30" s="138"/>
      <c r="M30" s="459"/>
    </row>
    <row r="31" spans="2:14" ht="13.5" x14ac:dyDescent="0.15">
      <c r="C31" s="312"/>
      <c r="D31" s="272"/>
      <c r="E31" s="287"/>
      <c r="F31" s="272"/>
      <c r="G31" s="272"/>
      <c r="H31" s="272"/>
      <c r="I31" s="272"/>
      <c r="J31" s="272"/>
      <c r="K31" s="272"/>
      <c r="L31" s="272"/>
      <c r="M31" s="459"/>
    </row>
    <row r="32" spans="2:14" ht="13.5" x14ac:dyDescent="0.15">
      <c r="C32" s="312"/>
      <c r="D32" s="304"/>
      <c r="E32" s="138"/>
      <c r="F32" s="138"/>
      <c r="G32" s="138"/>
      <c r="H32" s="138"/>
      <c r="I32" s="138"/>
      <c r="J32" s="138"/>
      <c r="K32" s="138"/>
      <c r="L32" s="138"/>
      <c r="M32" s="459"/>
    </row>
    <row r="33" spans="3:13" ht="13.5" x14ac:dyDescent="0.15">
      <c r="C33" s="312"/>
      <c r="D33" s="138"/>
      <c r="E33" s="138"/>
      <c r="F33" s="138"/>
      <c r="G33" s="138"/>
      <c r="H33" s="138"/>
      <c r="I33" s="138"/>
      <c r="J33" s="138"/>
      <c r="K33" s="138"/>
      <c r="L33" s="138"/>
      <c r="M33"/>
    </row>
    <row r="34" spans="3:13" ht="13.5" x14ac:dyDescent="0.15">
      <c r="C34" s="312"/>
      <c r="D34" s="138"/>
      <c r="E34" s="138"/>
      <c r="F34" s="138"/>
      <c r="G34" s="138"/>
      <c r="H34" s="138"/>
      <c r="I34" s="138"/>
      <c r="J34" s="138"/>
      <c r="K34" s="138"/>
      <c r="L34" s="138"/>
      <c r="M34"/>
    </row>
    <row r="35" spans="3:13" ht="13.5" x14ac:dyDescent="0.15">
      <c r="C35" s="312"/>
      <c r="D35" s="304"/>
      <c r="E35" s="138"/>
      <c r="F35" s="138"/>
      <c r="G35" s="138"/>
      <c r="H35" s="138"/>
      <c r="I35" s="138"/>
      <c r="J35" s="138"/>
      <c r="K35" s="138"/>
      <c r="L35" s="138"/>
      <c r="M35"/>
    </row>
    <row r="36" spans="3:13" ht="13.5" x14ac:dyDescent="0.15">
      <c r="C36" s="312"/>
      <c r="D36" s="138"/>
      <c r="E36" s="138"/>
      <c r="F36" s="138"/>
      <c r="G36" s="138"/>
      <c r="H36" s="138"/>
      <c r="I36" s="138"/>
      <c r="J36" s="138"/>
      <c r="K36" s="138"/>
      <c r="L36" s="138"/>
      <c r="M36"/>
    </row>
    <row r="37" spans="3:13" ht="13.5" x14ac:dyDescent="0.15">
      <c r="C37" s="312"/>
      <c r="D37" s="138"/>
      <c r="E37" s="138"/>
      <c r="F37" s="138"/>
      <c r="G37" s="138"/>
      <c r="H37" s="138"/>
      <c r="I37" s="138"/>
      <c r="J37" s="138"/>
      <c r="K37" s="138"/>
      <c r="L37" s="138"/>
      <c r="M37"/>
    </row>
    <row r="38" spans="3:13" ht="13.5" x14ac:dyDescent="0.15">
      <c r="D38"/>
      <c r="E38"/>
      <c r="F38"/>
      <c r="G38"/>
      <c r="H38"/>
      <c r="I38"/>
      <c r="J38"/>
      <c r="K38"/>
      <c r="L38"/>
      <c r="M38"/>
    </row>
    <row r="39" spans="3:13" ht="18.75" customHeight="1" x14ac:dyDescent="0.15">
      <c r="D39"/>
      <c r="E39"/>
      <c r="F39"/>
      <c r="G39"/>
      <c r="H39"/>
      <c r="I39"/>
      <c r="J39"/>
      <c r="K39"/>
      <c r="L39"/>
      <c r="M39"/>
    </row>
    <row r="40" spans="3:13" ht="18.75" customHeight="1" x14ac:dyDescent="0.15">
      <c r="D40"/>
      <c r="E40"/>
      <c r="F40"/>
      <c r="G40"/>
      <c r="H40"/>
      <c r="I40"/>
      <c r="J40"/>
      <c r="K40"/>
      <c r="L40"/>
      <c r="M40"/>
    </row>
    <row r="41" spans="3:13" ht="18.75" customHeight="1" x14ac:dyDescent="0.15">
      <c r="D41"/>
      <c r="E41"/>
      <c r="F41"/>
      <c r="G41"/>
      <c r="H41"/>
      <c r="I41"/>
      <c r="J41"/>
      <c r="K41"/>
      <c r="L41"/>
      <c r="M41"/>
    </row>
    <row r="42" spans="3:13" ht="18" customHeight="1" x14ac:dyDescent="0.15">
      <c r="D42"/>
      <c r="E42"/>
      <c r="F42"/>
      <c r="G42"/>
      <c r="H42"/>
      <c r="I42"/>
      <c r="J42"/>
      <c r="K42"/>
      <c r="L42"/>
      <c r="M42"/>
    </row>
    <row r="43" spans="3:13" ht="18" customHeight="1" x14ac:dyDescent="0.15">
      <c r="D43"/>
      <c r="E43"/>
      <c r="F43"/>
      <c r="G43"/>
      <c r="H43"/>
      <c r="I43"/>
      <c r="J43"/>
      <c r="K43"/>
      <c r="L43"/>
      <c r="M43"/>
    </row>
    <row r="44" spans="3:13" ht="18" customHeight="1" x14ac:dyDescent="0.15">
      <c r="D44"/>
      <c r="E44"/>
      <c r="F44"/>
      <c r="G44"/>
      <c r="H44"/>
      <c r="I44"/>
      <c r="J44"/>
      <c r="K44"/>
      <c r="L44"/>
      <c r="M44"/>
    </row>
    <row r="45" spans="3:13" ht="18" customHeight="1" x14ac:dyDescent="0.15">
      <c r="D45"/>
      <c r="E45"/>
      <c r="F45"/>
      <c r="G45"/>
      <c r="H45"/>
      <c r="I45"/>
      <c r="J45"/>
      <c r="K45"/>
      <c r="L45"/>
      <c r="M45"/>
    </row>
    <row r="46" spans="3:13" ht="18" customHeight="1" x14ac:dyDescent="0.15">
      <c r="D46"/>
      <c r="E46"/>
      <c r="F46"/>
      <c r="G46"/>
      <c r="H46"/>
      <c r="I46"/>
      <c r="J46"/>
      <c r="K46"/>
      <c r="L46"/>
      <c r="M46"/>
    </row>
    <row r="47" spans="3:13" ht="18" customHeight="1" x14ac:dyDescent="0.15">
      <c r="D47"/>
      <c r="E47"/>
      <c r="F47"/>
      <c r="G47"/>
      <c r="H47"/>
      <c r="I47"/>
      <c r="J47"/>
      <c r="K47"/>
      <c r="L47"/>
      <c r="M47"/>
    </row>
    <row r="48" spans="3:13" ht="18" customHeight="1" x14ac:dyDescent="0.15">
      <c r="D48"/>
      <c r="E48"/>
      <c r="F48"/>
      <c r="G48"/>
      <c r="H48"/>
      <c r="I48"/>
      <c r="J48"/>
      <c r="K48"/>
      <c r="L48"/>
      <c r="M48"/>
    </row>
    <row r="49" customFormat="1" ht="18" customHeight="1" x14ac:dyDescent="0.15"/>
    <row r="50" customFormat="1" ht="18" customHeight="1" x14ac:dyDescent="0.15"/>
    <row r="51" customFormat="1" ht="18" customHeight="1" x14ac:dyDescent="0.15"/>
    <row r="52" customFormat="1" ht="18" customHeight="1" x14ac:dyDescent="0.15"/>
    <row r="53" customFormat="1" ht="18" customHeight="1" x14ac:dyDescent="0.15"/>
    <row r="54" customFormat="1" ht="18" customHeight="1" x14ac:dyDescent="0.15"/>
    <row r="55" customFormat="1" ht="18" customHeight="1" x14ac:dyDescent="0.15"/>
    <row r="56" customFormat="1" ht="18" customHeight="1" x14ac:dyDescent="0.15"/>
    <row r="57" customFormat="1" ht="18" customHeight="1" x14ac:dyDescent="0.15"/>
    <row r="58" customFormat="1" ht="18" customHeight="1" x14ac:dyDescent="0.15"/>
    <row r="59" customFormat="1" ht="18" customHeight="1" x14ac:dyDescent="0.15"/>
    <row r="60" customFormat="1" ht="18" customHeight="1" x14ac:dyDescent="0.15"/>
    <row r="61" customFormat="1" ht="18" customHeight="1" x14ac:dyDescent="0.15"/>
    <row r="62" customFormat="1" ht="18" customHeight="1" x14ac:dyDescent="0.15"/>
    <row r="63" customFormat="1" ht="18" customHeight="1" x14ac:dyDescent="0.15"/>
    <row r="64" customFormat="1" ht="18" customHeight="1" x14ac:dyDescent="0.15"/>
    <row r="65" customFormat="1" ht="18" customHeight="1" x14ac:dyDescent="0.15"/>
    <row r="66" customFormat="1" ht="18" customHeight="1" x14ac:dyDescent="0.15"/>
  </sheetData>
  <mergeCells count="25">
    <mergeCell ref="C3:M3"/>
    <mergeCell ref="D23:G23"/>
    <mergeCell ref="H23:K23"/>
    <mergeCell ref="D24:G24"/>
    <mergeCell ref="D27:M28"/>
    <mergeCell ref="C11:M11"/>
    <mergeCell ref="L16:M25"/>
    <mergeCell ref="D22:G22"/>
    <mergeCell ref="H22:K22"/>
    <mergeCell ref="D18:G18"/>
    <mergeCell ref="H18:K18"/>
    <mergeCell ref="D19:G19"/>
    <mergeCell ref="C17:C25"/>
    <mergeCell ref="C16:G16"/>
    <mergeCell ref="H16:K16"/>
    <mergeCell ref="D17:G17"/>
    <mergeCell ref="H17:K17"/>
    <mergeCell ref="H24:K24"/>
    <mergeCell ref="D25:G25"/>
    <mergeCell ref="H19:K19"/>
    <mergeCell ref="D20:G20"/>
    <mergeCell ref="H20:K20"/>
    <mergeCell ref="H25:K25"/>
    <mergeCell ref="D21:G21"/>
    <mergeCell ref="H21:K21"/>
  </mergeCells>
  <phoneticPr fontId="2"/>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tint="-0.499984740745262"/>
  </sheetPr>
  <dimension ref="A2:L25"/>
  <sheetViews>
    <sheetView view="pageBreakPreview" zoomScaleNormal="85" zoomScaleSheetLayoutView="100" workbookViewId="0">
      <selection activeCell="T15" sqref="T15"/>
    </sheetView>
  </sheetViews>
  <sheetFormatPr defaultColWidth="9" defaultRowHeight="12.75" x14ac:dyDescent="0.15"/>
  <cols>
    <col min="1" max="1" width="2.125" style="380" customWidth="1"/>
    <col min="2" max="2" width="3.625" style="380" customWidth="1"/>
    <col min="3" max="3" width="12.125" style="380" customWidth="1"/>
    <col min="4" max="10" width="7.875" style="380" customWidth="1"/>
    <col min="11" max="11" width="12.625" style="380" customWidth="1"/>
    <col min="12" max="12" width="2.125" style="380" customWidth="1"/>
    <col min="13" max="16384" width="9" style="380"/>
  </cols>
  <sheetData>
    <row r="2" spans="1:12" ht="15.6" customHeight="1" thickBot="1" x14ac:dyDescent="0.2">
      <c r="H2" s="381"/>
      <c r="I2" s="381"/>
      <c r="J2" s="381"/>
      <c r="K2" s="383" t="s">
        <v>568</v>
      </c>
    </row>
    <row r="3" spans="1:12" ht="10.9" customHeight="1" x14ac:dyDescent="0.15">
      <c r="A3" s="419"/>
      <c r="B3" s="417"/>
      <c r="C3" s="417"/>
      <c r="D3" s="417"/>
      <c r="E3" s="417"/>
      <c r="F3" s="417"/>
      <c r="G3" s="417"/>
      <c r="H3" s="418"/>
      <c r="I3" s="418"/>
      <c r="J3" s="418"/>
      <c r="K3" s="438"/>
      <c r="L3" s="420"/>
    </row>
    <row r="4" spans="1:12" ht="17.45" customHeight="1" x14ac:dyDescent="0.15">
      <c r="A4" s="421"/>
      <c r="B4" s="79" t="s">
        <v>557</v>
      </c>
      <c r="C4" s="79"/>
      <c r="D4" s="79"/>
      <c r="E4" s="79"/>
      <c r="F4" s="79"/>
      <c r="G4" s="79"/>
      <c r="H4" s="79"/>
      <c r="I4" s="79"/>
      <c r="J4" s="79"/>
      <c r="K4" s="79"/>
      <c r="L4" s="422"/>
    </row>
    <row r="5" spans="1:12" ht="5.45" customHeight="1" x14ac:dyDescent="0.15">
      <c r="A5" s="421"/>
      <c r="B5" s="382"/>
      <c r="C5" s="382"/>
      <c r="D5" s="382"/>
      <c r="E5" s="382"/>
      <c r="F5" s="382"/>
      <c r="G5" s="382"/>
      <c r="H5" s="382"/>
      <c r="I5" s="382"/>
      <c r="J5" s="382"/>
      <c r="K5" s="382"/>
      <c r="L5" s="422"/>
    </row>
    <row r="6" spans="1:12" ht="18" customHeight="1" x14ac:dyDescent="0.15">
      <c r="A6" s="421"/>
      <c r="B6" s="444" t="s">
        <v>630</v>
      </c>
      <c r="C6" s="445"/>
      <c r="D6" s="445"/>
      <c r="E6" s="445"/>
      <c r="F6" s="445"/>
      <c r="G6" s="445"/>
      <c r="H6" s="446"/>
      <c r="I6" s="446"/>
      <c r="J6" s="446"/>
      <c r="K6" s="447"/>
      <c r="L6" s="422"/>
    </row>
    <row r="7" spans="1:12" ht="18" customHeight="1" x14ac:dyDescent="0.15">
      <c r="A7" s="421"/>
      <c r="B7" s="448" t="s">
        <v>635</v>
      </c>
      <c r="H7" s="381"/>
      <c r="I7" s="381"/>
      <c r="J7" s="381"/>
      <c r="K7" s="430" t="s">
        <v>634</v>
      </c>
      <c r="L7" s="422"/>
    </row>
    <row r="8" spans="1:12" ht="18" customHeight="1" x14ac:dyDescent="0.15">
      <c r="A8" s="421"/>
      <c r="B8" s="448" t="s">
        <v>636</v>
      </c>
      <c r="H8" s="381"/>
      <c r="I8" s="381"/>
      <c r="J8" s="381"/>
      <c r="K8" s="430"/>
      <c r="L8" s="422"/>
    </row>
    <row r="9" spans="1:12" ht="5.45" customHeight="1" x14ac:dyDescent="0.15">
      <c r="A9" s="421"/>
      <c r="B9" s="448"/>
      <c r="H9" s="381"/>
      <c r="I9" s="381"/>
      <c r="J9" s="381"/>
      <c r="K9" s="430"/>
      <c r="L9" s="422"/>
    </row>
    <row r="10" spans="1:12" ht="31.9" customHeight="1" x14ac:dyDescent="0.15">
      <c r="A10" s="421"/>
      <c r="B10" s="939" t="s">
        <v>558</v>
      </c>
      <c r="C10" s="940"/>
      <c r="D10" s="940"/>
      <c r="E10" s="940"/>
      <c r="F10" s="940"/>
      <c r="G10" s="940"/>
      <c r="H10" s="940"/>
      <c r="I10" s="940"/>
      <c r="J10" s="940"/>
      <c r="K10" s="941"/>
      <c r="L10" s="422"/>
    </row>
    <row r="11" spans="1:12" ht="19.149999999999999" customHeight="1" x14ac:dyDescent="0.15">
      <c r="A11" s="421"/>
      <c r="B11" s="448"/>
      <c r="H11" s="381"/>
      <c r="I11" s="381"/>
      <c r="J11" s="381"/>
      <c r="K11" s="411"/>
      <c r="L11" s="422"/>
    </row>
    <row r="12" spans="1:12" ht="19.149999999999999" customHeight="1" x14ac:dyDescent="0.15">
      <c r="A12" s="421"/>
      <c r="B12" s="448" t="s">
        <v>559</v>
      </c>
      <c r="H12" s="381"/>
      <c r="I12" s="381"/>
      <c r="J12" s="381"/>
      <c r="K12" s="411"/>
      <c r="L12" s="422"/>
    </row>
    <row r="13" spans="1:12" ht="19.149999999999999" customHeight="1" x14ac:dyDescent="0.15">
      <c r="A13" s="421"/>
      <c r="B13" s="448"/>
      <c r="H13" s="381"/>
      <c r="I13" s="381"/>
      <c r="J13" s="381"/>
      <c r="K13" s="430" t="s">
        <v>570</v>
      </c>
      <c r="L13" s="422"/>
    </row>
    <row r="14" spans="1:12" ht="19.149999999999999" customHeight="1" x14ac:dyDescent="0.15">
      <c r="A14" s="421"/>
      <c r="B14" s="449"/>
      <c r="C14" s="431"/>
      <c r="D14" s="431"/>
      <c r="E14" s="431"/>
      <c r="F14" s="431"/>
      <c r="G14" s="431"/>
      <c r="H14" s="432"/>
      <c r="I14" s="432"/>
      <c r="J14" s="432"/>
      <c r="K14" s="412"/>
      <c r="L14" s="422"/>
    </row>
    <row r="15" spans="1:12" ht="222" customHeight="1" x14ac:dyDescent="0.15">
      <c r="A15" s="421"/>
      <c r="B15" s="942" t="s">
        <v>560</v>
      </c>
      <c r="C15" s="943"/>
      <c r="D15" s="943"/>
      <c r="E15" s="943"/>
      <c r="F15" s="943"/>
      <c r="G15" s="943"/>
      <c r="H15" s="943"/>
      <c r="I15" s="944"/>
      <c r="J15" s="928"/>
      <c r="K15" s="929"/>
      <c r="L15" s="422"/>
    </row>
    <row r="16" spans="1:12" ht="222" customHeight="1" x14ac:dyDescent="0.15">
      <c r="A16" s="421"/>
      <c r="B16" s="945"/>
      <c r="C16" s="946"/>
      <c r="D16" s="946"/>
      <c r="E16" s="946"/>
      <c r="F16" s="946"/>
      <c r="G16" s="946"/>
      <c r="H16" s="946"/>
      <c r="I16" s="947"/>
      <c r="J16" s="932"/>
      <c r="K16" s="933"/>
      <c r="L16" s="422"/>
    </row>
    <row r="17" spans="1:12" ht="16.149999999999999" customHeight="1" x14ac:dyDescent="0.15">
      <c r="A17" s="421"/>
      <c r="B17" s="926" t="s">
        <v>648</v>
      </c>
      <c r="C17" s="926"/>
      <c r="D17" s="926"/>
      <c r="E17" s="926"/>
      <c r="F17" s="926"/>
      <c r="G17" s="926"/>
      <c r="H17" s="926"/>
      <c r="I17" s="926"/>
      <c r="J17" s="926"/>
      <c r="K17" s="926"/>
      <c r="L17" s="422"/>
    </row>
    <row r="18" spans="1:12" ht="16.149999999999999" customHeight="1" x14ac:dyDescent="0.15">
      <c r="A18" s="421"/>
      <c r="B18" s="470">
        <v>1</v>
      </c>
      <c r="C18" s="948" t="s">
        <v>663</v>
      </c>
      <c r="D18" s="948"/>
      <c r="E18" s="948"/>
      <c r="F18" s="948"/>
      <c r="G18" s="948"/>
      <c r="H18" s="948"/>
      <c r="I18" s="948"/>
      <c r="J18" s="948"/>
      <c r="K18" s="948"/>
      <c r="L18" s="422"/>
    </row>
    <row r="19" spans="1:12" ht="13.15" customHeight="1" x14ac:dyDescent="0.15">
      <c r="A19" s="421"/>
      <c r="C19" s="948"/>
      <c r="D19" s="948"/>
      <c r="E19" s="948"/>
      <c r="F19" s="948"/>
      <c r="G19" s="948"/>
      <c r="H19" s="948"/>
      <c r="I19" s="948"/>
      <c r="J19" s="948"/>
      <c r="K19" s="948"/>
      <c r="L19" s="422"/>
    </row>
    <row r="20" spans="1:12" ht="13.15" customHeight="1" x14ac:dyDescent="0.15">
      <c r="A20" s="421"/>
      <c r="C20" s="948"/>
      <c r="D20" s="948"/>
      <c r="E20" s="948"/>
      <c r="F20" s="948"/>
      <c r="G20" s="948"/>
      <c r="H20" s="948"/>
      <c r="I20" s="948"/>
      <c r="J20" s="948"/>
      <c r="K20" s="948"/>
      <c r="L20" s="422"/>
    </row>
    <row r="21" spans="1:12" x14ac:dyDescent="0.15">
      <c r="A21" s="421"/>
      <c r="C21" s="470"/>
      <c r="D21" s="470"/>
      <c r="E21" s="470"/>
      <c r="F21" s="470"/>
      <c r="G21" s="470"/>
      <c r="H21" s="470"/>
      <c r="I21" s="470"/>
      <c r="J21" s="470"/>
      <c r="K21" s="470"/>
      <c r="L21" s="422"/>
    </row>
    <row r="22" spans="1:12" x14ac:dyDescent="0.15">
      <c r="A22" s="421"/>
      <c r="C22" s="470"/>
      <c r="D22" s="470"/>
      <c r="E22" s="470"/>
      <c r="F22" s="470"/>
      <c r="G22" s="470"/>
      <c r="H22" s="470"/>
      <c r="I22" s="470"/>
      <c r="J22" s="470"/>
      <c r="K22" s="470"/>
      <c r="L22" s="422"/>
    </row>
    <row r="23" spans="1:12" ht="13.5" thickBot="1" x14ac:dyDescent="0.2">
      <c r="A23" s="423"/>
      <c r="B23" s="424"/>
      <c r="C23" s="424"/>
      <c r="D23" s="424"/>
      <c r="E23" s="424"/>
      <c r="F23" s="424"/>
      <c r="G23" s="424"/>
      <c r="H23" s="424"/>
      <c r="I23" s="424"/>
      <c r="J23" s="424"/>
      <c r="K23" s="424"/>
      <c r="L23" s="425"/>
    </row>
    <row r="25" spans="1:12" x14ac:dyDescent="0.15">
      <c r="E25" s="380" t="s">
        <v>469</v>
      </c>
    </row>
  </sheetData>
  <mergeCells count="5">
    <mergeCell ref="B10:K10"/>
    <mergeCell ref="B15:I16"/>
    <mergeCell ref="J15:K16"/>
    <mergeCell ref="B17:K17"/>
    <mergeCell ref="C18:K20"/>
  </mergeCells>
  <phoneticPr fontId="2"/>
  <printOptions horizontalCentered="1" verticalCentered="1"/>
  <pageMargins left="0.78740157480314965" right="0.78740157480314965" top="0.78740157480314965" bottom="0.78740157480314965" header="0.59055118110236227" footer="0.59055118110236227"/>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2:BB80"/>
  <sheetViews>
    <sheetView view="pageBreakPreview" zoomScaleNormal="100" zoomScaleSheetLayoutView="100" workbookViewId="0">
      <selection activeCell="AM32" sqref="AM32"/>
    </sheetView>
  </sheetViews>
  <sheetFormatPr defaultRowHeight="13.5" x14ac:dyDescent="0.15"/>
  <cols>
    <col min="1" max="33" width="2.625" customWidth="1"/>
    <col min="34" max="34" width="12.625" customWidth="1"/>
    <col min="35" max="35" width="0.5" customWidth="1"/>
    <col min="36" max="36" width="7.5" customWidth="1"/>
    <col min="37" max="129" width="2.625" customWidth="1"/>
  </cols>
  <sheetData>
    <row r="2" spans="2:52" ht="13.5" customHeight="1" x14ac:dyDescent="0.15">
      <c r="X2" s="515" t="s">
        <v>132</v>
      </c>
      <c r="Y2" s="515"/>
      <c r="Z2" s="515"/>
      <c r="AA2" s="515"/>
      <c r="AB2" s="515"/>
      <c r="AC2" s="515"/>
      <c r="AD2" s="515"/>
      <c r="AE2" s="515"/>
      <c r="AF2" s="515"/>
      <c r="AG2" s="515"/>
      <c r="AH2" s="515"/>
      <c r="AI2" s="515"/>
      <c r="AJ2" s="515"/>
      <c r="AK2" s="141"/>
    </row>
    <row r="3" spans="2:52" ht="13.5" customHeight="1" x14ac:dyDescent="0.15">
      <c r="X3" s="515"/>
      <c r="Y3" s="515"/>
      <c r="Z3" s="515"/>
      <c r="AA3" s="515"/>
      <c r="AB3" s="515"/>
      <c r="AC3" s="515"/>
      <c r="AD3" s="515"/>
      <c r="AE3" s="515"/>
      <c r="AF3" s="515"/>
      <c r="AG3" s="515"/>
      <c r="AH3" s="515"/>
      <c r="AI3" s="515"/>
      <c r="AJ3" s="515"/>
      <c r="AK3" s="141"/>
    </row>
    <row r="4" spans="2:52" ht="18" thickBot="1" x14ac:dyDescent="0.2">
      <c r="K4" s="133"/>
      <c r="L4" s="133"/>
      <c r="M4" s="133"/>
      <c r="N4" s="133"/>
      <c r="O4" s="133"/>
      <c r="P4" s="133"/>
      <c r="Q4" s="133"/>
      <c r="R4" s="133"/>
      <c r="S4" s="133"/>
      <c r="T4" s="133"/>
      <c r="U4" s="133"/>
      <c r="V4" s="133"/>
      <c r="W4" s="133"/>
      <c r="X4" s="133"/>
      <c r="Y4" s="133"/>
    </row>
    <row r="5" spans="2:52" ht="19.5" thickBot="1" x14ac:dyDescent="0.2">
      <c r="L5" s="133"/>
      <c r="M5" s="532" t="s">
        <v>592</v>
      </c>
      <c r="N5" s="533"/>
      <c r="O5" s="533"/>
      <c r="P5" s="533"/>
      <c r="Q5" s="533"/>
      <c r="R5" s="533"/>
      <c r="S5" s="533"/>
      <c r="T5" s="533"/>
      <c r="U5" s="533"/>
      <c r="V5" s="533"/>
      <c r="W5" s="534"/>
      <c r="X5" s="133"/>
      <c r="Y5" s="133"/>
      <c r="AO5" s="532" t="s">
        <v>593</v>
      </c>
      <c r="AP5" s="533"/>
      <c r="AQ5" s="533"/>
      <c r="AR5" s="533"/>
      <c r="AS5" s="533"/>
      <c r="AT5" s="533"/>
      <c r="AU5" s="533"/>
      <c r="AV5" s="533"/>
      <c r="AW5" s="534"/>
    </row>
    <row r="7" spans="2:52" x14ac:dyDescent="0.15">
      <c r="B7" s="132" t="s">
        <v>138</v>
      </c>
      <c r="D7" t="s">
        <v>251</v>
      </c>
      <c r="AM7" s="516" t="s">
        <v>141</v>
      </c>
      <c r="AN7" s="517"/>
      <c r="AO7" s="517"/>
      <c r="AP7" s="517"/>
      <c r="AQ7" s="517"/>
      <c r="AR7" s="517"/>
      <c r="AS7" s="517"/>
      <c r="AT7" s="517"/>
      <c r="AU7" s="517"/>
      <c r="AV7" s="517"/>
      <c r="AW7" s="517"/>
      <c r="AX7" s="517"/>
      <c r="AY7" s="517"/>
      <c r="AZ7" s="518"/>
    </row>
    <row r="9" spans="2:52" x14ac:dyDescent="0.15">
      <c r="B9" s="15" t="s">
        <v>131</v>
      </c>
      <c r="D9" t="s">
        <v>250</v>
      </c>
      <c r="AM9" s="516" t="s">
        <v>142</v>
      </c>
      <c r="AN9" s="517"/>
      <c r="AO9" s="517"/>
      <c r="AP9" s="517"/>
      <c r="AQ9" s="517"/>
      <c r="AR9" s="517"/>
      <c r="AS9" s="517"/>
      <c r="AT9" s="517"/>
      <c r="AU9" s="517"/>
      <c r="AV9" s="517"/>
      <c r="AW9" s="517"/>
      <c r="AX9" s="517"/>
      <c r="AY9" s="517"/>
      <c r="AZ9" s="518"/>
    </row>
    <row r="11" spans="2:52" ht="13.5" customHeight="1" x14ac:dyDescent="0.15">
      <c r="B11" s="15" t="s">
        <v>130</v>
      </c>
      <c r="D11" s="535" t="s">
        <v>602</v>
      </c>
      <c r="E11" s="535"/>
      <c r="F11" s="535"/>
      <c r="G11" s="535"/>
      <c r="H11" s="535"/>
      <c r="I11" s="535"/>
      <c r="J11" s="535"/>
      <c r="K11" s="535"/>
      <c r="L11" s="535"/>
      <c r="M11" s="535"/>
      <c r="N11" s="535"/>
      <c r="O11" s="535"/>
      <c r="P11" s="535"/>
      <c r="Q11" s="535"/>
      <c r="R11" s="535"/>
      <c r="S11" s="535"/>
      <c r="T11" s="535"/>
      <c r="U11" s="535"/>
      <c r="V11" s="535"/>
      <c r="W11" s="535"/>
      <c r="X11" s="535"/>
      <c r="Y11" s="535"/>
      <c r="Z11" s="535"/>
      <c r="AA11" s="535"/>
      <c r="AB11" s="535"/>
      <c r="AC11" s="535"/>
      <c r="AD11" s="535"/>
      <c r="AE11" s="535"/>
      <c r="AF11" s="535"/>
      <c r="AG11" s="535"/>
      <c r="AH11" s="535"/>
      <c r="AI11" s="131"/>
      <c r="AJ11" s="131"/>
    </row>
    <row r="12" spans="2:52" ht="14.25" thickBot="1" x14ac:dyDescent="0.2">
      <c r="C12" s="131"/>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35"/>
      <c r="AG12" s="535"/>
      <c r="AH12" s="535"/>
      <c r="AI12" s="131"/>
      <c r="AJ12" s="131"/>
    </row>
    <row r="13" spans="2:52" ht="14.25" customHeight="1" thickTop="1" x14ac:dyDescent="0.15">
      <c r="C13" s="131"/>
      <c r="D13" s="535"/>
      <c r="E13" s="535"/>
      <c r="F13" s="535"/>
      <c r="G13" s="535"/>
      <c r="H13" s="535"/>
      <c r="I13" s="535"/>
      <c r="J13" s="535"/>
      <c r="K13" s="535"/>
      <c r="L13" s="535"/>
      <c r="M13" s="535"/>
      <c r="N13" s="535"/>
      <c r="O13" s="535"/>
      <c r="P13" s="535"/>
      <c r="Q13" s="535"/>
      <c r="R13" s="535"/>
      <c r="S13" s="535"/>
      <c r="T13" s="535"/>
      <c r="U13" s="535"/>
      <c r="V13" s="535"/>
      <c r="W13" s="535"/>
      <c r="X13" s="535"/>
      <c r="Y13" s="535"/>
      <c r="Z13" s="535"/>
      <c r="AA13" s="535"/>
      <c r="AB13" s="535"/>
      <c r="AC13" s="535"/>
      <c r="AD13" s="535"/>
      <c r="AE13" s="535"/>
      <c r="AF13" s="535"/>
      <c r="AG13" s="535"/>
      <c r="AH13" s="535"/>
      <c r="AI13" s="131"/>
      <c r="AJ13" s="525" t="s">
        <v>139</v>
      </c>
      <c r="AK13" s="526"/>
      <c r="AL13" s="526"/>
      <c r="AM13" s="526"/>
      <c r="AN13" s="526"/>
      <c r="AO13" s="526"/>
      <c r="AP13" s="526"/>
      <c r="AQ13" s="526"/>
      <c r="AR13" s="526"/>
      <c r="AS13" s="526"/>
      <c r="AT13" s="526"/>
      <c r="AU13" s="526"/>
      <c r="AV13" s="526"/>
      <c r="AW13" s="526"/>
      <c r="AX13" s="526"/>
      <c r="AY13" s="526"/>
      <c r="AZ13" s="527"/>
    </row>
    <row r="14" spans="2:52" ht="14.25" customHeight="1" thickBot="1" x14ac:dyDescent="0.2">
      <c r="C14" s="131"/>
      <c r="D14" s="535"/>
      <c r="E14" s="535"/>
      <c r="F14" s="535"/>
      <c r="G14" s="535"/>
      <c r="H14" s="535"/>
      <c r="I14" s="535"/>
      <c r="J14" s="535"/>
      <c r="K14" s="535"/>
      <c r="L14" s="535"/>
      <c r="M14" s="535"/>
      <c r="N14" s="535"/>
      <c r="O14" s="535"/>
      <c r="P14" s="535"/>
      <c r="Q14" s="535"/>
      <c r="R14" s="535"/>
      <c r="S14" s="535"/>
      <c r="T14" s="535"/>
      <c r="U14" s="535"/>
      <c r="V14" s="535"/>
      <c r="W14" s="535"/>
      <c r="X14" s="535"/>
      <c r="Y14" s="535"/>
      <c r="Z14" s="535"/>
      <c r="AA14" s="535"/>
      <c r="AB14" s="535"/>
      <c r="AC14" s="535"/>
      <c r="AD14" s="535"/>
      <c r="AE14" s="535"/>
      <c r="AF14" s="535"/>
      <c r="AG14" s="535"/>
      <c r="AH14" s="535"/>
      <c r="AI14" s="131"/>
      <c r="AJ14" s="528"/>
      <c r="AK14" s="529"/>
      <c r="AL14" s="529"/>
      <c r="AM14" s="529"/>
      <c r="AN14" s="529"/>
      <c r="AO14" s="529"/>
      <c r="AP14" s="529"/>
      <c r="AQ14" s="529"/>
      <c r="AR14" s="529"/>
      <c r="AS14" s="529"/>
      <c r="AT14" s="529"/>
      <c r="AU14" s="529"/>
      <c r="AV14" s="529"/>
      <c r="AW14" s="529"/>
      <c r="AX14" s="529"/>
      <c r="AY14" s="529"/>
      <c r="AZ14" s="530"/>
    </row>
    <row r="15" spans="2:52" ht="14.25" customHeight="1" thickTop="1" x14ac:dyDescent="0.15">
      <c r="C15" s="131"/>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535"/>
      <c r="AI15" s="131"/>
      <c r="AJ15" s="142"/>
      <c r="AK15" s="142"/>
      <c r="AL15" s="142"/>
      <c r="AM15" s="142"/>
      <c r="AN15" s="142"/>
      <c r="AO15" s="142"/>
      <c r="AP15" s="142"/>
      <c r="AQ15" s="142"/>
      <c r="AR15" s="142"/>
      <c r="AS15" s="142"/>
      <c r="AT15" s="142"/>
      <c r="AU15" s="142"/>
      <c r="AV15" s="142"/>
      <c r="AW15" s="142"/>
      <c r="AX15" s="142"/>
      <c r="AY15" s="142"/>
      <c r="AZ15" s="142"/>
    </row>
    <row r="16" spans="2:52" ht="14.25" customHeight="1" x14ac:dyDescent="0.15">
      <c r="C16" s="131"/>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31"/>
      <c r="AJ16" s="142"/>
      <c r="AK16" s="142"/>
      <c r="AL16" s="142"/>
      <c r="AM16" s="142"/>
      <c r="AN16" s="142"/>
      <c r="AO16" s="142"/>
      <c r="AP16" s="142"/>
      <c r="AQ16" s="142"/>
      <c r="AR16" s="142"/>
      <c r="AS16" s="142"/>
      <c r="AT16" s="142"/>
      <c r="AU16" s="142"/>
      <c r="AV16" s="142"/>
      <c r="AW16" s="142"/>
      <c r="AX16" s="142"/>
      <c r="AY16" s="142"/>
      <c r="AZ16" s="142"/>
    </row>
    <row r="17" spans="2:53" ht="13.5" customHeight="1" x14ac:dyDescent="0.15">
      <c r="B17" s="15" t="s">
        <v>133</v>
      </c>
      <c r="C17" s="131"/>
      <c r="D17" s="535" t="s">
        <v>594</v>
      </c>
      <c r="E17" s="535"/>
      <c r="F17" s="535"/>
      <c r="G17" s="535"/>
      <c r="H17" s="535"/>
      <c r="I17" s="535"/>
      <c r="J17" s="535"/>
      <c r="K17" s="535"/>
      <c r="L17" s="535"/>
      <c r="M17" s="535"/>
      <c r="N17" s="535"/>
      <c r="O17" s="535"/>
      <c r="P17" s="535"/>
      <c r="Q17" s="535"/>
      <c r="R17" s="535"/>
      <c r="S17" s="535"/>
      <c r="T17" s="535"/>
      <c r="U17" s="535"/>
      <c r="V17" s="535"/>
      <c r="W17" s="535"/>
      <c r="X17" s="535"/>
      <c r="Y17" s="535"/>
      <c r="Z17" s="535"/>
      <c r="AA17" s="535"/>
      <c r="AB17" s="535"/>
      <c r="AC17" s="535"/>
      <c r="AD17" s="535"/>
      <c r="AE17" s="535"/>
      <c r="AF17" s="535"/>
      <c r="AG17" s="535"/>
      <c r="AH17" s="535"/>
      <c r="AI17" s="140"/>
      <c r="AJ17" s="131"/>
    </row>
    <row r="18" spans="2:53" x14ac:dyDescent="0.15">
      <c r="B18" s="15"/>
      <c r="C18" s="131"/>
      <c r="D18" s="535"/>
      <c r="E18" s="535"/>
      <c r="F18" s="535"/>
      <c r="G18" s="535"/>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535"/>
      <c r="AG18" s="535"/>
      <c r="AH18" s="535"/>
      <c r="AI18" s="140"/>
      <c r="AJ18" s="131"/>
    </row>
    <row r="21" spans="2:53" x14ac:dyDescent="0.15">
      <c r="B21" s="15" t="s">
        <v>561</v>
      </c>
      <c r="D21" t="s">
        <v>252</v>
      </c>
      <c r="AM21" s="516" t="s">
        <v>140</v>
      </c>
      <c r="AN21" s="517"/>
      <c r="AO21" s="517"/>
      <c r="AP21" s="517"/>
      <c r="AQ21" s="517"/>
      <c r="AR21" s="517"/>
      <c r="AS21" s="517"/>
      <c r="AT21" s="517"/>
      <c r="AU21" s="517"/>
      <c r="AV21" s="517"/>
      <c r="AW21" s="517"/>
      <c r="AX21" s="517"/>
      <c r="AY21" s="517"/>
      <c r="AZ21" s="518"/>
    </row>
    <row r="22" spans="2:53" x14ac:dyDescent="0.15">
      <c r="B22" s="15"/>
      <c r="D22" t="s">
        <v>310</v>
      </c>
      <c r="AM22" s="137"/>
      <c r="AN22" s="137"/>
      <c r="AO22" s="137"/>
      <c r="AP22" s="137"/>
      <c r="AQ22" s="137"/>
      <c r="AR22" s="137"/>
      <c r="AS22" s="137"/>
      <c r="AT22" s="137"/>
      <c r="AU22" s="137"/>
      <c r="AV22" s="137"/>
      <c r="AW22" s="137"/>
      <c r="AX22" s="137"/>
      <c r="AY22" s="137"/>
      <c r="AZ22" s="137"/>
    </row>
    <row r="24" spans="2:53" x14ac:dyDescent="0.15">
      <c r="B24" s="15" t="s">
        <v>134</v>
      </c>
      <c r="D24" t="s">
        <v>253</v>
      </c>
      <c r="AM24" s="519" t="s">
        <v>324</v>
      </c>
      <c r="AN24" s="520"/>
      <c r="AO24" s="520"/>
      <c r="AP24" s="520"/>
      <c r="AQ24" s="520"/>
      <c r="AR24" s="520"/>
      <c r="AS24" s="520"/>
      <c r="AT24" s="520"/>
      <c r="AU24" s="520"/>
      <c r="AV24" s="520"/>
      <c r="AW24" s="520"/>
      <c r="AX24" s="520"/>
      <c r="AY24" s="520"/>
      <c r="AZ24" s="521"/>
    </row>
    <row r="25" spans="2:53" x14ac:dyDescent="0.15">
      <c r="B25" s="15"/>
      <c r="D25" s="513" t="s">
        <v>325</v>
      </c>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M25" s="522"/>
      <c r="AN25" s="523"/>
      <c r="AO25" s="523"/>
      <c r="AP25" s="523"/>
      <c r="AQ25" s="523"/>
      <c r="AR25" s="523"/>
      <c r="AS25" s="523"/>
      <c r="AT25" s="523"/>
      <c r="AU25" s="523"/>
      <c r="AV25" s="523"/>
      <c r="AW25" s="523"/>
      <c r="AX25" s="523"/>
      <c r="AY25" s="523"/>
      <c r="AZ25" s="524"/>
    </row>
    <row r="26" spans="2:53" x14ac:dyDescent="0.15">
      <c r="B26" s="15"/>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M26" s="137"/>
      <c r="AN26" s="137"/>
      <c r="AO26" s="137"/>
      <c r="AP26" s="137"/>
      <c r="AQ26" s="137"/>
      <c r="AR26" s="137"/>
      <c r="AS26" s="137"/>
      <c r="AT26" s="137"/>
      <c r="AU26" s="137"/>
      <c r="AV26" s="137"/>
      <c r="AW26" s="137"/>
      <c r="AX26" s="137"/>
      <c r="AY26" s="137"/>
      <c r="AZ26" s="137"/>
    </row>
    <row r="28" spans="2:53" ht="13.5" customHeight="1" thickBot="1" x14ac:dyDescent="0.2">
      <c r="B28" s="132" t="s">
        <v>482</v>
      </c>
      <c r="D28" s="531" t="s">
        <v>509</v>
      </c>
      <c r="E28" s="531"/>
      <c r="F28" s="531"/>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131"/>
    </row>
    <row r="29" spans="2:53" ht="14.25" thickTop="1" x14ac:dyDescent="0.15">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25" t="s">
        <v>197</v>
      </c>
      <c r="AK29" s="526"/>
      <c r="AL29" s="526"/>
      <c r="AM29" s="526"/>
      <c r="AN29" s="526"/>
      <c r="AO29" s="526"/>
      <c r="AP29" s="526"/>
      <c r="AQ29" s="526"/>
      <c r="AR29" s="526"/>
      <c r="AS29" s="526"/>
      <c r="AT29" s="526"/>
      <c r="AU29" s="526"/>
      <c r="AV29" s="526"/>
      <c r="AW29" s="526"/>
      <c r="AX29" s="526"/>
      <c r="AY29" s="526"/>
      <c r="AZ29" s="526"/>
      <c r="BA29" s="527"/>
    </row>
    <row r="30" spans="2:53" ht="14.25" thickBot="1" x14ac:dyDescent="0.2">
      <c r="D30" s="531"/>
      <c r="E30" s="531"/>
      <c r="F30" s="531"/>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28"/>
      <c r="AK30" s="529"/>
      <c r="AL30" s="529"/>
      <c r="AM30" s="529"/>
      <c r="AN30" s="529"/>
      <c r="AO30" s="529"/>
      <c r="AP30" s="529"/>
      <c r="AQ30" s="529"/>
      <c r="AR30" s="529"/>
      <c r="AS30" s="529"/>
      <c r="AT30" s="529"/>
      <c r="AU30" s="529"/>
      <c r="AV30" s="529"/>
      <c r="AW30" s="529"/>
      <c r="AX30" s="529"/>
      <c r="AY30" s="529"/>
      <c r="AZ30" s="529"/>
      <c r="BA30" s="530"/>
    </row>
    <row r="31" spans="2:53" ht="15" thickTop="1" x14ac:dyDescent="0.15">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42"/>
      <c r="AK31" s="142"/>
      <c r="AL31" s="142"/>
      <c r="AM31" s="142"/>
      <c r="AN31" s="142"/>
      <c r="AO31" s="142"/>
      <c r="AP31" s="142"/>
      <c r="AQ31" s="142"/>
      <c r="AR31" s="142"/>
      <c r="AS31" s="142"/>
      <c r="AT31" s="142"/>
      <c r="AU31" s="142"/>
      <c r="AV31" s="142"/>
      <c r="AW31" s="142"/>
      <c r="AX31" s="142"/>
      <c r="AY31" s="142"/>
      <c r="AZ31" s="142"/>
      <c r="BA31" s="142"/>
    </row>
    <row r="32" spans="2:53" ht="14.25" x14ac:dyDescent="0.15">
      <c r="B32" s="132" t="s">
        <v>488</v>
      </c>
      <c r="D32" t="s">
        <v>483</v>
      </c>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42"/>
      <c r="AK32" s="142"/>
      <c r="AL32" s="142"/>
      <c r="AM32" s="142"/>
      <c r="AN32" s="142"/>
      <c r="AO32" s="142"/>
      <c r="AP32" s="142"/>
      <c r="AQ32" s="142"/>
      <c r="AR32" s="142"/>
      <c r="AS32" s="142"/>
      <c r="AT32" s="142"/>
      <c r="AU32" s="142"/>
      <c r="AV32" s="142"/>
      <c r="AW32" s="142"/>
      <c r="AX32" s="142"/>
      <c r="AY32" s="142"/>
      <c r="AZ32" s="142"/>
      <c r="BA32" s="142"/>
    </row>
    <row r="33" spans="2:54" ht="14.25" x14ac:dyDescent="0.15">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42"/>
      <c r="AK33" s="142"/>
      <c r="AL33" s="142"/>
      <c r="AM33" s="142"/>
      <c r="AN33" s="142"/>
      <c r="AO33" s="142"/>
      <c r="AP33" s="142"/>
      <c r="AQ33" s="142"/>
      <c r="AR33" s="142"/>
      <c r="AS33" s="142"/>
      <c r="AT33" s="142"/>
      <c r="AU33" s="142"/>
      <c r="AV33" s="142"/>
      <c r="AW33" s="142"/>
      <c r="AX33" s="142"/>
      <c r="AY33" s="142"/>
      <c r="AZ33" s="142"/>
      <c r="BA33" s="142"/>
    </row>
    <row r="34" spans="2:54" ht="14.25" x14ac:dyDescent="0.15">
      <c r="B34" s="132"/>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42"/>
      <c r="AK34" s="142"/>
      <c r="AL34" s="142"/>
      <c r="AM34" s="142"/>
      <c r="AN34" s="142"/>
      <c r="AO34" s="142"/>
      <c r="AP34" s="142"/>
      <c r="AQ34" s="142"/>
      <c r="AR34" s="142"/>
      <c r="AS34" s="142"/>
      <c r="AT34" s="142"/>
      <c r="AU34" s="142"/>
      <c r="AV34" s="142"/>
      <c r="AW34" s="142"/>
      <c r="AX34" s="142"/>
      <c r="AY34" s="142"/>
      <c r="AZ34" s="142"/>
      <c r="BA34" s="142"/>
    </row>
    <row r="35" spans="2:54" ht="14.25" x14ac:dyDescent="0.15">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42"/>
      <c r="AK35" s="142"/>
      <c r="AL35" s="142"/>
      <c r="AM35" s="142"/>
      <c r="AN35" s="142"/>
      <c r="AO35" s="142"/>
      <c r="AP35" s="142"/>
      <c r="AQ35" s="142"/>
      <c r="AR35" s="142"/>
      <c r="AS35" s="142"/>
      <c r="AT35" s="142"/>
      <c r="AU35" s="142"/>
      <c r="AV35" s="142"/>
      <c r="AW35" s="142"/>
      <c r="AX35" s="142"/>
      <c r="AY35" s="142"/>
      <c r="AZ35" s="142"/>
      <c r="BA35" s="142"/>
    </row>
    <row r="37" spans="2:54" ht="13.5" customHeight="1" x14ac:dyDescent="0.15">
      <c r="B37" s="15"/>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BB37" s="16"/>
    </row>
    <row r="38" spans="2:54" ht="13.5" customHeight="1" x14ac:dyDescent="0.15">
      <c r="B38" s="15"/>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BA38" s="16"/>
    </row>
    <row r="39" spans="2:54" ht="13.5" customHeight="1" x14ac:dyDescent="0.15">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BA39" s="16"/>
    </row>
    <row r="40" spans="2:54" ht="14.25" customHeight="1" x14ac:dyDescent="0.15">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row>
    <row r="54" ht="13.5" customHeight="1" x14ac:dyDescent="0.15"/>
    <row r="55" ht="15.75" customHeight="1" x14ac:dyDescent="0.15"/>
    <row r="56" ht="13.5" customHeight="1" x14ac:dyDescent="0.15"/>
    <row r="73" ht="13.5" customHeight="1" x14ac:dyDescent="0.15"/>
    <row r="74" ht="13.5" customHeight="1" x14ac:dyDescent="0.15"/>
    <row r="80" ht="13.5" customHeight="1" x14ac:dyDescent="0.15"/>
  </sheetData>
  <mergeCells count="13">
    <mergeCell ref="AJ29:BA30"/>
    <mergeCell ref="D28:AI30"/>
    <mergeCell ref="AO5:AW5"/>
    <mergeCell ref="AJ13:AZ14"/>
    <mergeCell ref="D11:AH15"/>
    <mergeCell ref="D17:AH18"/>
    <mergeCell ref="M5:W5"/>
    <mergeCell ref="X2:AJ3"/>
    <mergeCell ref="AM7:AZ7"/>
    <mergeCell ref="AM9:AZ9"/>
    <mergeCell ref="AM21:AZ21"/>
    <mergeCell ref="D25:AH26"/>
    <mergeCell ref="AM24:AZ25"/>
  </mergeCells>
  <phoneticPr fontId="2"/>
  <printOptions horizontalCentered="1" verticalCentered="1"/>
  <pageMargins left="0.47244094488188981" right="0.19685039370078741" top="0.6692913385826772" bottom="0.98425196850393704" header="0.51181102362204722" footer="0.51181102362204722"/>
  <pageSetup paperSize="9" scale="85" orientation="landscape" horizontalDpi="300" verticalDpi="300" r:id="rId1"/>
  <headerFooter alignWithMargins="0"/>
  <rowBreaks count="1" manualBreakCount="1">
    <brk id="39" max="5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DB4E2"/>
  </sheetPr>
  <dimension ref="A1:AT120"/>
  <sheetViews>
    <sheetView view="pageBreakPreview" topLeftCell="A11" zoomScale="85" zoomScaleNormal="100" zoomScaleSheetLayoutView="85" workbookViewId="0">
      <selection activeCell="A20" sqref="A20:C60"/>
    </sheetView>
  </sheetViews>
  <sheetFormatPr defaultColWidth="9" defaultRowHeight="13.5" x14ac:dyDescent="0.15"/>
  <cols>
    <col min="1" max="46" width="1.875" style="50" customWidth="1"/>
    <col min="47" max="130" width="2.625" style="50" customWidth="1"/>
    <col min="131" max="16384" width="9" style="50"/>
  </cols>
  <sheetData>
    <row r="1" spans="1:46" ht="12" customHeight="1" x14ac:dyDescent="0.15">
      <c r="A1" s="545" t="s">
        <v>204</v>
      </c>
      <c r="B1" s="545"/>
      <c r="C1" s="545"/>
      <c r="D1" s="545"/>
      <c r="E1" s="545"/>
      <c r="F1" s="233"/>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row>
    <row r="2" spans="1:46" ht="12" customHeight="1" x14ac:dyDescent="0.15">
      <c r="A2" s="545"/>
      <c r="B2" s="545"/>
      <c r="C2" s="545"/>
      <c r="D2" s="545"/>
      <c r="E2" s="545"/>
      <c r="F2" s="233"/>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row>
    <row r="3" spans="1:46" ht="12" customHeight="1" x14ac:dyDescent="0.15">
      <c r="A3" s="234"/>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row>
    <row r="4" spans="1:46" ht="12" customHeight="1" x14ac:dyDescent="0.15">
      <c r="A4" s="546" t="s">
        <v>696</v>
      </c>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row>
    <row r="5" spans="1:46" ht="12" customHeight="1" x14ac:dyDescent="0.15">
      <c r="A5" s="546"/>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row>
    <row r="6" spans="1:46" ht="12" customHeight="1" x14ac:dyDescent="0.15">
      <c r="A6" s="546"/>
      <c r="B6" s="54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row>
    <row r="7" spans="1:46" ht="12" customHeight="1" x14ac:dyDescent="0.15">
      <c r="A7" s="546" t="s">
        <v>205</v>
      </c>
      <c r="B7" s="546"/>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row>
    <row r="8" spans="1:46" ht="12" customHeight="1" x14ac:dyDescent="0.15">
      <c r="A8" s="546"/>
      <c r="B8" s="546"/>
      <c r="C8" s="546"/>
      <c r="D8" s="546"/>
      <c r="E8" s="546"/>
      <c r="F8" s="546"/>
      <c r="G8" s="546"/>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row>
    <row r="9" spans="1:46" ht="12" customHeight="1" x14ac:dyDescent="0.15">
      <c r="A9" s="546"/>
      <c r="B9" s="546"/>
      <c r="C9" s="546"/>
      <c r="D9" s="546"/>
      <c r="E9" s="546"/>
      <c r="F9" s="546"/>
      <c r="G9" s="546"/>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row>
    <row r="10" spans="1:46" ht="12" customHeight="1" x14ac:dyDescent="0.15">
      <c r="A10" s="546"/>
      <c r="B10" s="546"/>
      <c r="C10" s="546"/>
      <c r="D10" s="546"/>
      <c r="E10" s="546"/>
      <c r="F10" s="546"/>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row>
    <row r="11" spans="1:46" ht="12" customHeight="1" x14ac:dyDescent="0.15">
      <c r="A11" s="546"/>
      <c r="B11" s="546"/>
      <c r="C11" s="546"/>
      <c r="D11" s="546"/>
      <c r="E11" s="546"/>
      <c r="F11" s="546"/>
      <c r="G11" s="546"/>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row>
    <row r="12" spans="1:46" ht="12" customHeight="1" x14ac:dyDescent="0.15">
      <c r="A12" s="546" t="s">
        <v>206</v>
      </c>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row>
    <row r="13" spans="1:46" ht="12" customHeight="1" x14ac:dyDescent="0.15">
      <c r="A13" s="546"/>
      <c r="B13" s="546"/>
      <c r="C13" s="546"/>
      <c r="D13" s="546"/>
      <c r="E13" s="546"/>
      <c r="F13" s="546"/>
      <c r="G13" s="546"/>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row>
    <row r="14" spans="1:46" ht="12" customHeight="1" x14ac:dyDescent="0.15">
      <c r="A14" s="546"/>
      <c r="B14" s="546"/>
      <c r="C14" s="54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row>
    <row r="15" spans="1:46" ht="12" customHeight="1" x14ac:dyDescent="0.15">
      <c r="A15" s="235"/>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row>
    <row r="16" spans="1:46" ht="12" customHeight="1" x14ac:dyDescent="0.15">
      <c r="A16" s="547" t="s">
        <v>207</v>
      </c>
      <c r="B16" s="547"/>
      <c r="C16" s="547"/>
      <c r="D16" s="547"/>
      <c r="E16" s="547"/>
      <c r="F16" s="547"/>
      <c r="G16" s="547"/>
      <c r="H16" s="547"/>
      <c r="I16" s="547"/>
      <c r="J16" s="547"/>
      <c r="K16" s="547"/>
      <c r="L16" s="547"/>
      <c r="M16" s="547"/>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row>
    <row r="17" spans="1:46" ht="12" customHeight="1" x14ac:dyDescent="0.15">
      <c r="A17" s="547"/>
      <c r="B17" s="547"/>
      <c r="C17" s="547"/>
      <c r="D17" s="547"/>
      <c r="E17" s="547"/>
      <c r="F17" s="547"/>
      <c r="G17" s="547"/>
      <c r="H17" s="547"/>
      <c r="I17" s="547"/>
      <c r="J17" s="547"/>
      <c r="K17" s="547"/>
      <c r="L17" s="547"/>
      <c r="M17" s="547"/>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row>
    <row r="18" spans="1:46" ht="12" customHeight="1" x14ac:dyDescent="0.15">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row>
    <row r="19" spans="1:46" ht="12" customHeight="1" x14ac:dyDescent="0.15">
      <c r="A19" s="548"/>
      <c r="B19" s="548"/>
      <c r="C19" s="548"/>
      <c r="D19" s="549" t="s">
        <v>208</v>
      </c>
      <c r="E19" s="550"/>
      <c r="F19" s="550"/>
      <c r="G19" s="550"/>
      <c r="H19" s="550"/>
      <c r="I19" s="550"/>
      <c r="J19" s="551"/>
      <c r="K19" s="552" t="s">
        <v>209</v>
      </c>
      <c r="L19" s="552"/>
      <c r="M19" s="552"/>
      <c r="N19" s="552"/>
      <c r="O19" s="552"/>
      <c r="P19" s="552"/>
      <c r="Q19" s="552"/>
      <c r="R19" s="552"/>
      <c r="S19" s="552"/>
      <c r="T19" s="552"/>
      <c r="U19" s="552"/>
      <c r="V19" s="552"/>
      <c r="W19" s="552"/>
      <c r="X19" s="552"/>
      <c r="Y19" s="552"/>
      <c r="Z19" s="552"/>
      <c r="AA19" s="552"/>
      <c r="AB19" s="552"/>
      <c r="AC19" s="552" t="s">
        <v>210</v>
      </c>
      <c r="AD19" s="552"/>
      <c r="AE19" s="552"/>
      <c r="AF19" s="552"/>
      <c r="AG19" s="552"/>
      <c r="AH19" s="552"/>
      <c r="AI19" s="552"/>
      <c r="AJ19" s="552"/>
      <c r="AK19" s="552"/>
      <c r="AL19" s="552"/>
      <c r="AM19" s="552"/>
      <c r="AN19" s="552"/>
      <c r="AO19" s="552"/>
      <c r="AP19" s="552"/>
      <c r="AQ19" s="552"/>
      <c r="AR19" s="552"/>
      <c r="AS19" s="552"/>
      <c r="AT19" s="552"/>
    </row>
    <row r="20" spans="1:46" ht="12" customHeight="1" x14ac:dyDescent="0.15">
      <c r="A20" s="564" t="s">
        <v>211</v>
      </c>
      <c r="B20" s="564"/>
      <c r="C20" s="564"/>
      <c r="D20" s="553" t="s">
        <v>212</v>
      </c>
      <c r="E20" s="554"/>
      <c r="F20" s="554"/>
      <c r="G20" s="554"/>
      <c r="H20" s="554"/>
      <c r="I20" s="554"/>
      <c r="J20" s="555"/>
      <c r="K20" s="562" t="s">
        <v>565</v>
      </c>
      <c r="L20" s="562"/>
      <c r="M20" s="562"/>
      <c r="N20" s="562"/>
      <c r="O20" s="562"/>
      <c r="P20" s="562"/>
      <c r="Q20" s="562"/>
      <c r="R20" s="562"/>
      <c r="S20" s="562"/>
      <c r="T20" s="562"/>
      <c r="U20" s="562"/>
      <c r="V20" s="562"/>
      <c r="W20" s="562"/>
      <c r="X20" s="562"/>
      <c r="Y20" s="562"/>
      <c r="Z20" s="562"/>
      <c r="AA20" s="562"/>
      <c r="AB20" s="562"/>
      <c r="AC20" s="562" t="s">
        <v>213</v>
      </c>
      <c r="AD20" s="562"/>
      <c r="AE20" s="562"/>
      <c r="AF20" s="562"/>
      <c r="AG20" s="562"/>
      <c r="AH20" s="562"/>
      <c r="AI20" s="562"/>
      <c r="AJ20" s="562"/>
      <c r="AK20" s="562"/>
      <c r="AL20" s="562"/>
      <c r="AM20" s="562"/>
      <c r="AN20" s="562"/>
      <c r="AO20" s="562"/>
      <c r="AP20" s="562"/>
      <c r="AQ20" s="562"/>
      <c r="AR20" s="562"/>
      <c r="AS20" s="562"/>
      <c r="AT20" s="562"/>
    </row>
    <row r="21" spans="1:46" ht="12" customHeight="1" x14ac:dyDescent="0.15">
      <c r="A21" s="564"/>
      <c r="B21" s="564"/>
      <c r="C21" s="564"/>
      <c r="D21" s="556"/>
      <c r="E21" s="557"/>
      <c r="F21" s="557"/>
      <c r="G21" s="557"/>
      <c r="H21" s="557"/>
      <c r="I21" s="557"/>
      <c r="J21" s="558"/>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row>
    <row r="22" spans="1:46" ht="12" customHeight="1" x14ac:dyDescent="0.15">
      <c r="A22" s="564"/>
      <c r="B22" s="564"/>
      <c r="C22" s="564"/>
      <c r="D22" s="556"/>
      <c r="E22" s="557"/>
      <c r="F22" s="557"/>
      <c r="G22" s="557"/>
      <c r="H22" s="557"/>
      <c r="I22" s="557"/>
      <c r="J22" s="558"/>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row>
    <row r="23" spans="1:46" ht="12" customHeight="1" x14ac:dyDescent="0.15">
      <c r="A23" s="564"/>
      <c r="B23" s="564"/>
      <c r="C23" s="564"/>
      <c r="D23" s="556"/>
      <c r="E23" s="557"/>
      <c r="F23" s="557"/>
      <c r="G23" s="557"/>
      <c r="H23" s="557"/>
      <c r="I23" s="557"/>
      <c r="J23" s="558"/>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row>
    <row r="24" spans="1:46" ht="12" customHeight="1" x14ac:dyDescent="0.15">
      <c r="A24" s="564"/>
      <c r="B24" s="564"/>
      <c r="C24" s="564"/>
      <c r="D24" s="556"/>
      <c r="E24" s="557"/>
      <c r="F24" s="557"/>
      <c r="G24" s="557"/>
      <c r="H24" s="557"/>
      <c r="I24" s="557"/>
      <c r="J24" s="558"/>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row>
    <row r="25" spans="1:46" ht="12" customHeight="1" x14ac:dyDescent="0.15">
      <c r="A25" s="564"/>
      <c r="B25" s="564"/>
      <c r="C25" s="564"/>
      <c r="D25" s="556"/>
      <c r="E25" s="557"/>
      <c r="F25" s="557"/>
      <c r="G25" s="557"/>
      <c r="H25" s="557"/>
      <c r="I25" s="557"/>
      <c r="J25" s="558"/>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row>
    <row r="26" spans="1:46" ht="12" customHeight="1" x14ac:dyDescent="0.15">
      <c r="A26" s="564"/>
      <c r="B26" s="564"/>
      <c r="C26" s="564"/>
      <c r="D26" s="559"/>
      <c r="E26" s="560"/>
      <c r="F26" s="560"/>
      <c r="G26" s="560"/>
      <c r="H26" s="560"/>
      <c r="I26" s="560"/>
      <c r="J26" s="561"/>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row>
    <row r="27" spans="1:46" ht="12" customHeight="1" x14ac:dyDescent="0.15">
      <c r="A27" s="564"/>
      <c r="B27" s="564"/>
      <c r="C27" s="564"/>
      <c r="D27" s="553" t="s">
        <v>214</v>
      </c>
      <c r="E27" s="554"/>
      <c r="F27" s="554"/>
      <c r="G27" s="554"/>
      <c r="H27" s="554"/>
      <c r="I27" s="554"/>
      <c r="J27" s="555"/>
      <c r="K27" s="562" t="s">
        <v>215</v>
      </c>
      <c r="L27" s="562"/>
      <c r="M27" s="562"/>
      <c r="N27" s="562"/>
      <c r="O27" s="562"/>
      <c r="P27" s="562"/>
      <c r="Q27" s="562"/>
      <c r="R27" s="562"/>
      <c r="S27" s="562"/>
      <c r="T27" s="562"/>
      <c r="U27" s="562"/>
      <c r="V27" s="562"/>
      <c r="W27" s="562"/>
      <c r="X27" s="562"/>
      <c r="Y27" s="562"/>
      <c r="Z27" s="562"/>
      <c r="AA27" s="562"/>
      <c r="AB27" s="562"/>
      <c r="AC27" s="562" t="s">
        <v>216</v>
      </c>
      <c r="AD27" s="562"/>
      <c r="AE27" s="562"/>
      <c r="AF27" s="562"/>
      <c r="AG27" s="562"/>
      <c r="AH27" s="562"/>
      <c r="AI27" s="562"/>
      <c r="AJ27" s="562"/>
      <c r="AK27" s="562"/>
      <c r="AL27" s="562"/>
      <c r="AM27" s="562"/>
      <c r="AN27" s="562"/>
      <c r="AO27" s="562"/>
      <c r="AP27" s="562"/>
      <c r="AQ27" s="562"/>
      <c r="AR27" s="562"/>
      <c r="AS27" s="562"/>
      <c r="AT27" s="562"/>
    </row>
    <row r="28" spans="1:46" ht="12" customHeight="1" x14ac:dyDescent="0.15">
      <c r="A28" s="564"/>
      <c r="B28" s="564"/>
      <c r="C28" s="564"/>
      <c r="D28" s="556"/>
      <c r="E28" s="557"/>
      <c r="F28" s="557"/>
      <c r="G28" s="557"/>
      <c r="H28" s="557"/>
      <c r="I28" s="557"/>
      <c r="J28" s="558"/>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2"/>
      <c r="AO28" s="562"/>
      <c r="AP28" s="562"/>
      <c r="AQ28" s="562"/>
      <c r="AR28" s="562"/>
      <c r="AS28" s="562"/>
      <c r="AT28" s="562"/>
    </row>
    <row r="29" spans="1:46" ht="12" customHeight="1" x14ac:dyDescent="0.15">
      <c r="A29" s="564"/>
      <c r="B29" s="564"/>
      <c r="C29" s="564"/>
      <c r="D29" s="556"/>
      <c r="E29" s="557"/>
      <c r="F29" s="557"/>
      <c r="G29" s="557"/>
      <c r="H29" s="557"/>
      <c r="I29" s="557"/>
      <c r="J29" s="558"/>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row>
    <row r="30" spans="1:46" ht="12" customHeight="1" x14ac:dyDescent="0.15">
      <c r="A30" s="564"/>
      <c r="B30" s="564"/>
      <c r="C30" s="564"/>
      <c r="D30" s="556"/>
      <c r="E30" s="557"/>
      <c r="F30" s="557"/>
      <c r="G30" s="557"/>
      <c r="H30" s="557"/>
      <c r="I30" s="557"/>
      <c r="J30" s="558"/>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row>
    <row r="31" spans="1:46" ht="12" customHeight="1" x14ac:dyDescent="0.15">
      <c r="A31" s="564"/>
      <c r="B31" s="564"/>
      <c r="C31" s="564"/>
      <c r="D31" s="556"/>
      <c r="E31" s="557"/>
      <c r="F31" s="557"/>
      <c r="G31" s="557"/>
      <c r="H31" s="557"/>
      <c r="I31" s="557"/>
      <c r="J31" s="558"/>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row>
    <row r="32" spans="1:46" ht="12" customHeight="1" x14ac:dyDescent="0.15">
      <c r="A32" s="564"/>
      <c r="B32" s="564"/>
      <c r="C32" s="564"/>
      <c r="D32" s="559"/>
      <c r="E32" s="560"/>
      <c r="F32" s="560"/>
      <c r="G32" s="560"/>
      <c r="H32" s="560"/>
      <c r="I32" s="560"/>
      <c r="J32" s="561"/>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row>
    <row r="33" spans="1:46" ht="12" customHeight="1" x14ac:dyDescent="0.15">
      <c r="A33" s="564"/>
      <c r="B33" s="564"/>
      <c r="C33" s="564"/>
      <c r="D33" s="553" t="s">
        <v>217</v>
      </c>
      <c r="E33" s="554"/>
      <c r="F33" s="554"/>
      <c r="G33" s="554"/>
      <c r="H33" s="554"/>
      <c r="I33" s="554"/>
      <c r="J33" s="555"/>
      <c r="K33" s="562" t="s">
        <v>564</v>
      </c>
      <c r="L33" s="562"/>
      <c r="M33" s="562"/>
      <c r="N33" s="562"/>
      <c r="O33" s="562"/>
      <c r="P33" s="562"/>
      <c r="Q33" s="562"/>
      <c r="R33" s="562"/>
      <c r="S33" s="562"/>
      <c r="T33" s="562"/>
      <c r="U33" s="562"/>
      <c r="V33" s="562"/>
      <c r="W33" s="562"/>
      <c r="X33" s="562"/>
      <c r="Y33" s="562"/>
      <c r="Z33" s="562"/>
      <c r="AA33" s="562"/>
      <c r="AB33" s="562"/>
      <c r="AC33" s="562" t="s">
        <v>218</v>
      </c>
      <c r="AD33" s="562"/>
      <c r="AE33" s="562"/>
      <c r="AF33" s="562"/>
      <c r="AG33" s="562"/>
      <c r="AH33" s="562"/>
      <c r="AI33" s="562"/>
      <c r="AJ33" s="562"/>
      <c r="AK33" s="562"/>
      <c r="AL33" s="562"/>
      <c r="AM33" s="562"/>
      <c r="AN33" s="562"/>
      <c r="AO33" s="562"/>
      <c r="AP33" s="562"/>
      <c r="AQ33" s="562"/>
      <c r="AR33" s="562"/>
      <c r="AS33" s="562"/>
      <c r="AT33" s="562"/>
    </row>
    <row r="34" spans="1:46" ht="12" customHeight="1" x14ac:dyDescent="0.15">
      <c r="A34" s="564"/>
      <c r="B34" s="564"/>
      <c r="C34" s="564"/>
      <c r="D34" s="556"/>
      <c r="E34" s="557"/>
      <c r="F34" s="557"/>
      <c r="G34" s="557"/>
      <c r="H34" s="557"/>
      <c r="I34" s="557"/>
      <c r="J34" s="558"/>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row>
    <row r="35" spans="1:46" ht="12" customHeight="1" x14ac:dyDescent="0.15">
      <c r="A35" s="564"/>
      <c r="B35" s="564"/>
      <c r="C35" s="564"/>
      <c r="D35" s="556"/>
      <c r="E35" s="557"/>
      <c r="F35" s="557"/>
      <c r="G35" s="557"/>
      <c r="H35" s="557"/>
      <c r="I35" s="557"/>
      <c r="J35" s="558"/>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row>
    <row r="36" spans="1:46" ht="12" customHeight="1" x14ac:dyDescent="0.15">
      <c r="A36" s="564"/>
      <c r="B36" s="564"/>
      <c r="C36" s="564"/>
      <c r="D36" s="559"/>
      <c r="E36" s="560"/>
      <c r="F36" s="560"/>
      <c r="G36" s="560"/>
      <c r="H36" s="560"/>
      <c r="I36" s="560"/>
      <c r="J36" s="561"/>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row>
    <row r="37" spans="1:46" ht="12" customHeight="1" x14ac:dyDescent="0.15">
      <c r="A37" s="564"/>
      <c r="B37" s="564"/>
      <c r="C37" s="564"/>
      <c r="D37" s="553" t="s">
        <v>219</v>
      </c>
      <c r="E37" s="554"/>
      <c r="F37" s="554"/>
      <c r="G37" s="554"/>
      <c r="H37" s="554"/>
      <c r="I37" s="554"/>
      <c r="J37" s="555"/>
      <c r="K37" s="562" t="s">
        <v>220</v>
      </c>
      <c r="L37" s="562"/>
      <c r="M37" s="562"/>
      <c r="N37" s="562"/>
      <c r="O37" s="562"/>
      <c r="P37" s="562"/>
      <c r="Q37" s="562"/>
      <c r="R37" s="562"/>
      <c r="S37" s="562"/>
      <c r="T37" s="562"/>
      <c r="U37" s="562"/>
      <c r="V37" s="562"/>
      <c r="W37" s="562"/>
      <c r="X37" s="562"/>
      <c r="Y37" s="562"/>
      <c r="Z37" s="562"/>
      <c r="AA37" s="562"/>
      <c r="AB37" s="562"/>
      <c r="AC37" s="562" t="s">
        <v>221</v>
      </c>
      <c r="AD37" s="562"/>
      <c r="AE37" s="562"/>
      <c r="AF37" s="562"/>
      <c r="AG37" s="562"/>
      <c r="AH37" s="562"/>
      <c r="AI37" s="562"/>
      <c r="AJ37" s="562"/>
      <c r="AK37" s="562"/>
      <c r="AL37" s="562"/>
      <c r="AM37" s="562"/>
      <c r="AN37" s="562"/>
      <c r="AO37" s="562"/>
      <c r="AP37" s="562"/>
      <c r="AQ37" s="562"/>
      <c r="AR37" s="562"/>
      <c r="AS37" s="562"/>
      <c r="AT37" s="562"/>
    </row>
    <row r="38" spans="1:46" ht="12" customHeight="1" x14ac:dyDescent="0.15">
      <c r="A38" s="564"/>
      <c r="B38" s="564"/>
      <c r="C38" s="564"/>
      <c r="D38" s="556"/>
      <c r="E38" s="557"/>
      <c r="F38" s="557"/>
      <c r="G38" s="557"/>
      <c r="H38" s="557"/>
      <c r="I38" s="557"/>
      <c r="J38" s="558"/>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row>
    <row r="39" spans="1:46" ht="12" customHeight="1" x14ac:dyDescent="0.15">
      <c r="A39" s="564"/>
      <c r="B39" s="564"/>
      <c r="C39" s="564"/>
      <c r="D39" s="556"/>
      <c r="E39" s="557"/>
      <c r="F39" s="557"/>
      <c r="G39" s="557"/>
      <c r="H39" s="557"/>
      <c r="I39" s="557"/>
      <c r="J39" s="558"/>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row>
    <row r="40" spans="1:46" ht="12" customHeight="1" x14ac:dyDescent="0.15">
      <c r="A40" s="564"/>
      <c r="B40" s="564"/>
      <c r="C40" s="564"/>
      <c r="D40" s="556"/>
      <c r="E40" s="557"/>
      <c r="F40" s="557"/>
      <c r="G40" s="557"/>
      <c r="H40" s="557"/>
      <c r="I40" s="557"/>
      <c r="J40" s="558"/>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c r="AR40" s="562"/>
      <c r="AS40" s="562"/>
      <c r="AT40" s="562"/>
    </row>
    <row r="41" spans="1:46" ht="12" customHeight="1" x14ac:dyDescent="0.15">
      <c r="A41" s="564"/>
      <c r="B41" s="564"/>
      <c r="C41" s="564"/>
      <c r="D41" s="556"/>
      <c r="E41" s="557"/>
      <c r="F41" s="557"/>
      <c r="G41" s="557"/>
      <c r="H41" s="557"/>
      <c r="I41" s="557"/>
      <c r="J41" s="558"/>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row>
    <row r="42" spans="1:46" ht="12" customHeight="1" x14ac:dyDescent="0.15">
      <c r="A42" s="564"/>
      <c r="B42" s="564"/>
      <c r="C42" s="564"/>
      <c r="D42" s="559"/>
      <c r="E42" s="560"/>
      <c r="F42" s="560"/>
      <c r="G42" s="560"/>
      <c r="H42" s="560"/>
      <c r="I42" s="560"/>
      <c r="J42" s="561"/>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row>
    <row r="43" spans="1:46" ht="12" customHeight="1" x14ac:dyDescent="0.15">
      <c r="A43" s="564"/>
      <c r="B43" s="564"/>
      <c r="C43" s="564"/>
      <c r="D43" s="553" t="s">
        <v>222</v>
      </c>
      <c r="E43" s="554"/>
      <c r="F43" s="554"/>
      <c r="G43" s="554"/>
      <c r="H43" s="554"/>
      <c r="I43" s="554"/>
      <c r="J43" s="555"/>
      <c r="K43" s="562" t="s">
        <v>613</v>
      </c>
      <c r="L43" s="562"/>
      <c r="M43" s="562"/>
      <c r="N43" s="562"/>
      <c r="O43" s="562"/>
      <c r="P43" s="562"/>
      <c r="Q43" s="562"/>
      <c r="R43" s="562"/>
      <c r="S43" s="562"/>
      <c r="T43" s="562"/>
      <c r="U43" s="562"/>
      <c r="V43" s="562"/>
      <c r="W43" s="562"/>
      <c r="X43" s="562"/>
      <c r="Y43" s="562"/>
      <c r="Z43" s="562"/>
      <c r="AA43" s="562"/>
      <c r="AB43" s="562"/>
      <c r="AC43" s="562" t="s">
        <v>241</v>
      </c>
      <c r="AD43" s="562"/>
      <c r="AE43" s="562"/>
      <c r="AF43" s="562"/>
      <c r="AG43" s="562"/>
      <c r="AH43" s="562"/>
      <c r="AI43" s="562"/>
      <c r="AJ43" s="562"/>
      <c r="AK43" s="562"/>
      <c r="AL43" s="562"/>
      <c r="AM43" s="562"/>
      <c r="AN43" s="562"/>
      <c r="AO43" s="562"/>
      <c r="AP43" s="562"/>
      <c r="AQ43" s="562"/>
      <c r="AR43" s="562"/>
      <c r="AS43" s="562"/>
      <c r="AT43" s="562"/>
    </row>
    <row r="44" spans="1:46" ht="12" customHeight="1" x14ac:dyDescent="0.15">
      <c r="A44" s="564"/>
      <c r="B44" s="564"/>
      <c r="C44" s="564"/>
      <c r="D44" s="556"/>
      <c r="E44" s="557"/>
      <c r="F44" s="557"/>
      <c r="G44" s="557"/>
      <c r="H44" s="557"/>
      <c r="I44" s="557"/>
      <c r="J44" s="558"/>
      <c r="K44" s="562"/>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562"/>
      <c r="AO44" s="562"/>
      <c r="AP44" s="562"/>
      <c r="AQ44" s="562"/>
      <c r="AR44" s="562"/>
      <c r="AS44" s="562"/>
      <c r="AT44" s="562"/>
    </row>
    <row r="45" spans="1:46" ht="12" customHeight="1" x14ac:dyDescent="0.15">
      <c r="A45" s="564"/>
      <c r="B45" s="564"/>
      <c r="C45" s="564"/>
      <c r="D45" s="556"/>
      <c r="E45" s="557"/>
      <c r="F45" s="557"/>
      <c r="G45" s="557"/>
      <c r="H45" s="557"/>
      <c r="I45" s="557"/>
      <c r="J45" s="558"/>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row>
    <row r="46" spans="1:46" ht="12" customHeight="1" x14ac:dyDescent="0.15">
      <c r="A46" s="564"/>
      <c r="B46" s="564"/>
      <c r="C46" s="564"/>
      <c r="D46" s="556"/>
      <c r="E46" s="557"/>
      <c r="F46" s="557"/>
      <c r="G46" s="557"/>
      <c r="H46" s="557"/>
      <c r="I46" s="557"/>
      <c r="J46" s="558"/>
      <c r="K46" s="562"/>
      <c r="L46" s="562"/>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2"/>
      <c r="AN46" s="562"/>
      <c r="AO46" s="562"/>
      <c r="AP46" s="562"/>
      <c r="AQ46" s="562"/>
      <c r="AR46" s="562"/>
      <c r="AS46" s="562"/>
      <c r="AT46" s="562"/>
    </row>
    <row r="47" spans="1:46" ht="12" customHeight="1" x14ac:dyDescent="0.15">
      <c r="A47" s="564"/>
      <c r="B47" s="564"/>
      <c r="C47" s="564"/>
      <c r="D47" s="556"/>
      <c r="E47" s="557"/>
      <c r="F47" s="557"/>
      <c r="G47" s="557"/>
      <c r="H47" s="557"/>
      <c r="I47" s="557"/>
      <c r="J47" s="558"/>
      <c r="K47" s="562"/>
      <c r="L47" s="562"/>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row>
    <row r="48" spans="1:46" ht="12" customHeight="1" x14ac:dyDescent="0.15">
      <c r="A48" s="564"/>
      <c r="B48" s="564"/>
      <c r="C48" s="564"/>
      <c r="D48" s="559"/>
      <c r="E48" s="560"/>
      <c r="F48" s="560"/>
      <c r="G48" s="560"/>
      <c r="H48" s="560"/>
      <c r="I48" s="560"/>
      <c r="J48" s="561"/>
      <c r="K48" s="562"/>
      <c r="L48" s="562"/>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2"/>
      <c r="AO48" s="562"/>
      <c r="AP48" s="562"/>
      <c r="AQ48" s="562"/>
      <c r="AR48" s="562"/>
      <c r="AS48" s="562"/>
      <c r="AT48" s="562"/>
    </row>
    <row r="49" spans="1:46" ht="12" customHeight="1" x14ac:dyDescent="0.15">
      <c r="A49" s="564"/>
      <c r="B49" s="564"/>
      <c r="C49" s="564"/>
      <c r="D49" s="553" t="s">
        <v>563</v>
      </c>
      <c r="E49" s="554"/>
      <c r="F49" s="554"/>
      <c r="G49" s="554"/>
      <c r="H49" s="554"/>
      <c r="I49" s="554"/>
      <c r="J49" s="555"/>
      <c r="K49" s="562" t="s">
        <v>614</v>
      </c>
      <c r="L49" s="562"/>
      <c r="M49" s="562"/>
      <c r="N49" s="562"/>
      <c r="O49" s="562"/>
      <c r="P49" s="562"/>
      <c r="Q49" s="562"/>
      <c r="R49" s="562"/>
      <c r="S49" s="562"/>
      <c r="T49" s="562"/>
      <c r="U49" s="562"/>
      <c r="V49" s="562"/>
      <c r="W49" s="562"/>
      <c r="X49" s="562"/>
      <c r="Y49" s="562"/>
      <c r="Z49" s="562"/>
      <c r="AA49" s="562"/>
      <c r="AB49" s="562"/>
      <c r="AC49" s="563" t="s">
        <v>223</v>
      </c>
      <c r="AD49" s="563"/>
      <c r="AE49" s="563"/>
      <c r="AF49" s="563"/>
      <c r="AG49" s="563"/>
      <c r="AH49" s="563"/>
      <c r="AI49" s="563"/>
      <c r="AJ49" s="563"/>
      <c r="AK49" s="563"/>
      <c r="AL49" s="563"/>
      <c r="AM49" s="563"/>
      <c r="AN49" s="563"/>
      <c r="AO49" s="563"/>
      <c r="AP49" s="563"/>
      <c r="AQ49" s="563"/>
      <c r="AR49" s="563"/>
      <c r="AS49" s="563"/>
      <c r="AT49" s="563"/>
    </row>
    <row r="50" spans="1:46" ht="12" customHeight="1" x14ac:dyDescent="0.15">
      <c r="A50" s="564"/>
      <c r="B50" s="564"/>
      <c r="C50" s="564"/>
      <c r="D50" s="556"/>
      <c r="E50" s="557"/>
      <c r="F50" s="557"/>
      <c r="G50" s="557"/>
      <c r="H50" s="557"/>
      <c r="I50" s="557"/>
      <c r="J50" s="558"/>
      <c r="K50" s="562"/>
      <c r="L50" s="562"/>
      <c r="M50" s="562"/>
      <c r="N50" s="562"/>
      <c r="O50" s="562"/>
      <c r="P50" s="562"/>
      <c r="Q50" s="562"/>
      <c r="R50" s="562"/>
      <c r="S50" s="562"/>
      <c r="T50" s="562"/>
      <c r="U50" s="562"/>
      <c r="V50" s="562"/>
      <c r="W50" s="562"/>
      <c r="X50" s="562"/>
      <c r="Y50" s="562"/>
      <c r="Z50" s="562"/>
      <c r="AA50" s="562"/>
      <c r="AB50" s="562"/>
      <c r="AC50" s="563"/>
      <c r="AD50" s="563"/>
      <c r="AE50" s="563"/>
      <c r="AF50" s="563"/>
      <c r="AG50" s="563"/>
      <c r="AH50" s="563"/>
      <c r="AI50" s="563"/>
      <c r="AJ50" s="563"/>
      <c r="AK50" s="563"/>
      <c r="AL50" s="563"/>
      <c r="AM50" s="563"/>
      <c r="AN50" s="563"/>
      <c r="AO50" s="563"/>
      <c r="AP50" s="563"/>
      <c r="AQ50" s="563"/>
      <c r="AR50" s="563"/>
      <c r="AS50" s="563"/>
      <c r="AT50" s="563"/>
    </row>
    <row r="51" spans="1:46" ht="12" customHeight="1" x14ac:dyDescent="0.15">
      <c r="A51" s="564"/>
      <c r="B51" s="564"/>
      <c r="C51" s="564"/>
      <c r="D51" s="556"/>
      <c r="E51" s="557"/>
      <c r="F51" s="557"/>
      <c r="G51" s="557"/>
      <c r="H51" s="557"/>
      <c r="I51" s="557"/>
      <c r="J51" s="558"/>
      <c r="K51" s="562"/>
      <c r="L51" s="562"/>
      <c r="M51" s="562"/>
      <c r="N51" s="562"/>
      <c r="O51" s="562"/>
      <c r="P51" s="562"/>
      <c r="Q51" s="562"/>
      <c r="R51" s="562"/>
      <c r="S51" s="562"/>
      <c r="T51" s="562"/>
      <c r="U51" s="562"/>
      <c r="V51" s="562"/>
      <c r="W51" s="562"/>
      <c r="X51" s="562"/>
      <c r="Y51" s="562"/>
      <c r="Z51" s="562"/>
      <c r="AA51" s="562"/>
      <c r="AB51" s="562"/>
      <c r="AC51" s="563"/>
      <c r="AD51" s="563"/>
      <c r="AE51" s="563"/>
      <c r="AF51" s="563"/>
      <c r="AG51" s="563"/>
      <c r="AH51" s="563"/>
      <c r="AI51" s="563"/>
      <c r="AJ51" s="563"/>
      <c r="AK51" s="563"/>
      <c r="AL51" s="563"/>
      <c r="AM51" s="563"/>
      <c r="AN51" s="563"/>
      <c r="AO51" s="563"/>
      <c r="AP51" s="563"/>
      <c r="AQ51" s="563"/>
      <c r="AR51" s="563"/>
      <c r="AS51" s="563"/>
      <c r="AT51" s="563"/>
    </row>
    <row r="52" spans="1:46" ht="12" customHeight="1" x14ac:dyDescent="0.15">
      <c r="A52" s="564"/>
      <c r="B52" s="564"/>
      <c r="C52" s="564"/>
      <c r="D52" s="559"/>
      <c r="E52" s="560"/>
      <c r="F52" s="560"/>
      <c r="G52" s="560"/>
      <c r="H52" s="560"/>
      <c r="I52" s="560"/>
      <c r="J52" s="561"/>
      <c r="K52" s="562"/>
      <c r="L52" s="562"/>
      <c r="M52" s="562"/>
      <c r="N52" s="562"/>
      <c r="O52" s="562"/>
      <c r="P52" s="562"/>
      <c r="Q52" s="562"/>
      <c r="R52" s="562"/>
      <c r="S52" s="562"/>
      <c r="T52" s="562"/>
      <c r="U52" s="562"/>
      <c r="V52" s="562"/>
      <c r="W52" s="562"/>
      <c r="X52" s="562"/>
      <c r="Y52" s="562"/>
      <c r="Z52" s="562"/>
      <c r="AA52" s="562"/>
      <c r="AB52" s="562"/>
      <c r="AC52" s="563"/>
      <c r="AD52" s="563"/>
      <c r="AE52" s="563"/>
      <c r="AF52" s="563"/>
      <c r="AG52" s="563"/>
      <c r="AH52" s="563"/>
      <c r="AI52" s="563"/>
      <c r="AJ52" s="563"/>
      <c r="AK52" s="563"/>
      <c r="AL52" s="563"/>
      <c r="AM52" s="563"/>
      <c r="AN52" s="563"/>
      <c r="AO52" s="563"/>
      <c r="AP52" s="563"/>
      <c r="AQ52" s="563"/>
      <c r="AR52" s="563"/>
      <c r="AS52" s="563"/>
      <c r="AT52" s="563"/>
    </row>
    <row r="53" spans="1:46" ht="12" customHeight="1" x14ac:dyDescent="0.15">
      <c r="A53" s="564"/>
      <c r="B53" s="564"/>
      <c r="C53" s="564"/>
      <c r="D53" s="553" t="s">
        <v>224</v>
      </c>
      <c r="E53" s="554"/>
      <c r="F53" s="554"/>
      <c r="G53" s="554"/>
      <c r="H53" s="554"/>
      <c r="I53" s="554"/>
      <c r="J53" s="555"/>
      <c r="K53" s="562" t="s">
        <v>225</v>
      </c>
      <c r="L53" s="562"/>
      <c r="M53" s="562"/>
      <c r="N53" s="562"/>
      <c r="O53" s="562"/>
      <c r="P53" s="562"/>
      <c r="Q53" s="562"/>
      <c r="R53" s="562"/>
      <c r="S53" s="562"/>
      <c r="T53" s="562"/>
      <c r="U53" s="562"/>
      <c r="V53" s="562"/>
      <c r="W53" s="562"/>
      <c r="X53" s="562"/>
      <c r="Y53" s="562"/>
      <c r="Z53" s="562"/>
      <c r="AA53" s="562"/>
      <c r="AB53" s="562"/>
      <c r="AC53" s="563" t="s">
        <v>223</v>
      </c>
      <c r="AD53" s="563"/>
      <c r="AE53" s="563"/>
      <c r="AF53" s="563"/>
      <c r="AG53" s="563"/>
      <c r="AH53" s="563"/>
      <c r="AI53" s="563"/>
      <c r="AJ53" s="563"/>
      <c r="AK53" s="563"/>
      <c r="AL53" s="563"/>
      <c r="AM53" s="563"/>
      <c r="AN53" s="563"/>
      <c r="AO53" s="563"/>
      <c r="AP53" s="563"/>
      <c r="AQ53" s="563"/>
      <c r="AR53" s="563"/>
      <c r="AS53" s="563"/>
      <c r="AT53" s="563"/>
    </row>
    <row r="54" spans="1:46" ht="12" customHeight="1" x14ac:dyDescent="0.15">
      <c r="A54" s="564"/>
      <c r="B54" s="564"/>
      <c r="C54" s="564"/>
      <c r="D54" s="556"/>
      <c r="E54" s="557"/>
      <c r="F54" s="557"/>
      <c r="G54" s="557"/>
      <c r="H54" s="557"/>
      <c r="I54" s="557"/>
      <c r="J54" s="558"/>
      <c r="K54" s="562"/>
      <c r="L54" s="562"/>
      <c r="M54" s="562"/>
      <c r="N54" s="562"/>
      <c r="O54" s="562"/>
      <c r="P54" s="562"/>
      <c r="Q54" s="562"/>
      <c r="R54" s="562"/>
      <c r="S54" s="562"/>
      <c r="T54" s="562"/>
      <c r="U54" s="562"/>
      <c r="V54" s="562"/>
      <c r="W54" s="562"/>
      <c r="X54" s="562"/>
      <c r="Y54" s="562"/>
      <c r="Z54" s="562"/>
      <c r="AA54" s="562"/>
      <c r="AB54" s="562"/>
      <c r="AC54" s="563"/>
      <c r="AD54" s="563"/>
      <c r="AE54" s="563"/>
      <c r="AF54" s="563"/>
      <c r="AG54" s="563"/>
      <c r="AH54" s="563"/>
      <c r="AI54" s="563"/>
      <c r="AJ54" s="563"/>
      <c r="AK54" s="563"/>
      <c r="AL54" s="563"/>
      <c r="AM54" s="563"/>
      <c r="AN54" s="563"/>
      <c r="AO54" s="563"/>
      <c r="AP54" s="563"/>
      <c r="AQ54" s="563"/>
      <c r="AR54" s="563"/>
      <c r="AS54" s="563"/>
      <c r="AT54" s="563"/>
    </row>
    <row r="55" spans="1:46" ht="12" customHeight="1" x14ac:dyDescent="0.15">
      <c r="A55" s="564"/>
      <c r="B55" s="564"/>
      <c r="C55" s="564"/>
      <c r="D55" s="556"/>
      <c r="E55" s="557"/>
      <c r="F55" s="557"/>
      <c r="G55" s="557"/>
      <c r="H55" s="557"/>
      <c r="I55" s="557"/>
      <c r="J55" s="558"/>
      <c r="K55" s="562"/>
      <c r="L55" s="562"/>
      <c r="M55" s="562"/>
      <c r="N55" s="562"/>
      <c r="O55" s="562"/>
      <c r="P55" s="562"/>
      <c r="Q55" s="562"/>
      <c r="R55" s="562"/>
      <c r="S55" s="562"/>
      <c r="T55" s="562"/>
      <c r="U55" s="562"/>
      <c r="V55" s="562"/>
      <c r="W55" s="562"/>
      <c r="X55" s="562"/>
      <c r="Y55" s="562"/>
      <c r="Z55" s="562"/>
      <c r="AA55" s="562"/>
      <c r="AB55" s="562"/>
      <c r="AC55" s="563"/>
      <c r="AD55" s="563"/>
      <c r="AE55" s="563"/>
      <c r="AF55" s="563"/>
      <c r="AG55" s="563"/>
      <c r="AH55" s="563"/>
      <c r="AI55" s="563"/>
      <c r="AJ55" s="563"/>
      <c r="AK55" s="563"/>
      <c r="AL55" s="563"/>
      <c r="AM55" s="563"/>
      <c r="AN55" s="563"/>
      <c r="AO55" s="563"/>
      <c r="AP55" s="563"/>
      <c r="AQ55" s="563"/>
      <c r="AR55" s="563"/>
      <c r="AS55" s="563"/>
      <c r="AT55" s="563"/>
    </row>
    <row r="56" spans="1:46" ht="12" customHeight="1" x14ac:dyDescent="0.15">
      <c r="A56" s="564"/>
      <c r="B56" s="564"/>
      <c r="C56" s="564"/>
      <c r="D56" s="559"/>
      <c r="E56" s="560"/>
      <c r="F56" s="560"/>
      <c r="G56" s="560"/>
      <c r="H56" s="560"/>
      <c r="I56" s="560"/>
      <c r="J56" s="561"/>
      <c r="K56" s="562"/>
      <c r="L56" s="562"/>
      <c r="M56" s="562"/>
      <c r="N56" s="562"/>
      <c r="O56" s="562"/>
      <c r="P56" s="562"/>
      <c r="Q56" s="562"/>
      <c r="R56" s="562"/>
      <c r="S56" s="562"/>
      <c r="T56" s="562"/>
      <c r="U56" s="562"/>
      <c r="V56" s="562"/>
      <c r="W56" s="562"/>
      <c r="X56" s="562"/>
      <c r="Y56" s="562"/>
      <c r="Z56" s="562"/>
      <c r="AA56" s="562"/>
      <c r="AB56" s="562"/>
      <c r="AC56" s="563"/>
      <c r="AD56" s="563"/>
      <c r="AE56" s="563"/>
      <c r="AF56" s="563"/>
      <c r="AG56" s="563"/>
      <c r="AH56" s="563"/>
      <c r="AI56" s="563"/>
      <c r="AJ56" s="563"/>
      <c r="AK56" s="563"/>
      <c r="AL56" s="563"/>
      <c r="AM56" s="563"/>
      <c r="AN56" s="563"/>
      <c r="AO56" s="563"/>
      <c r="AP56" s="563"/>
      <c r="AQ56" s="563"/>
      <c r="AR56" s="563"/>
      <c r="AS56" s="563"/>
      <c r="AT56" s="563"/>
    </row>
    <row r="57" spans="1:46" ht="12" customHeight="1" x14ac:dyDescent="0.15">
      <c r="A57" s="564"/>
      <c r="B57" s="564"/>
      <c r="C57" s="564"/>
      <c r="D57" s="553" t="s">
        <v>318</v>
      </c>
      <c r="E57" s="554"/>
      <c r="F57" s="554"/>
      <c r="G57" s="554"/>
      <c r="H57" s="554"/>
      <c r="I57" s="554"/>
      <c r="J57" s="555"/>
      <c r="K57" s="562" t="s">
        <v>334</v>
      </c>
      <c r="L57" s="562"/>
      <c r="M57" s="562"/>
      <c r="N57" s="562"/>
      <c r="O57" s="562"/>
      <c r="P57" s="562"/>
      <c r="Q57" s="562"/>
      <c r="R57" s="562"/>
      <c r="S57" s="562"/>
      <c r="T57" s="562"/>
      <c r="U57" s="562"/>
      <c r="V57" s="562"/>
      <c r="W57" s="562"/>
      <c r="X57" s="562"/>
      <c r="Y57" s="562"/>
      <c r="Z57" s="562"/>
      <c r="AA57" s="562"/>
      <c r="AB57" s="562"/>
      <c r="AC57" s="563"/>
      <c r="AD57" s="563"/>
      <c r="AE57" s="563"/>
      <c r="AF57" s="563"/>
      <c r="AG57" s="563"/>
      <c r="AH57" s="563"/>
      <c r="AI57" s="563"/>
      <c r="AJ57" s="563"/>
      <c r="AK57" s="563"/>
      <c r="AL57" s="563"/>
      <c r="AM57" s="563"/>
      <c r="AN57" s="563"/>
      <c r="AO57" s="563"/>
      <c r="AP57" s="563"/>
      <c r="AQ57" s="563"/>
      <c r="AR57" s="563"/>
      <c r="AS57" s="563"/>
      <c r="AT57" s="563"/>
    </row>
    <row r="58" spans="1:46" ht="12" customHeight="1" x14ac:dyDescent="0.15">
      <c r="A58" s="564"/>
      <c r="B58" s="564"/>
      <c r="C58" s="564"/>
      <c r="D58" s="556"/>
      <c r="E58" s="557"/>
      <c r="F58" s="557"/>
      <c r="G58" s="557"/>
      <c r="H58" s="557"/>
      <c r="I58" s="557"/>
      <c r="J58" s="558"/>
      <c r="K58" s="562"/>
      <c r="L58" s="562"/>
      <c r="M58" s="562"/>
      <c r="N58" s="562"/>
      <c r="O58" s="562"/>
      <c r="P58" s="562"/>
      <c r="Q58" s="562"/>
      <c r="R58" s="562"/>
      <c r="S58" s="562"/>
      <c r="T58" s="562"/>
      <c r="U58" s="562"/>
      <c r="V58" s="562"/>
      <c r="W58" s="562"/>
      <c r="X58" s="562"/>
      <c r="Y58" s="562"/>
      <c r="Z58" s="562"/>
      <c r="AA58" s="562"/>
      <c r="AB58" s="562"/>
      <c r="AC58" s="563"/>
      <c r="AD58" s="563"/>
      <c r="AE58" s="563"/>
      <c r="AF58" s="563"/>
      <c r="AG58" s="563"/>
      <c r="AH58" s="563"/>
      <c r="AI58" s="563"/>
      <c r="AJ58" s="563"/>
      <c r="AK58" s="563"/>
      <c r="AL58" s="563"/>
      <c r="AM58" s="563"/>
      <c r="AN58" s="563"/>
      <c r="AO58" s="563"/>
      <c r="AP58" s="563"/>
      <c r="AQ58" s="563"/>
      <c r="AR58" s="563"/>
      <c r="AS58" s="563"/>
      <c r="AT58" s="563"/>
    </row>
    <row r="59" spans="1:46" ht="12" customHeight="1" x14ac:dyDescent="0.15">
      <c r="A59" s="564"/>
      <c r="B59" s="564"/>
      <c r="C59" s="564"/>
      <c r="D59" s="556"/>
      <c r="E59" s="557"/>
      <c r="F59" s="557"/>
      <c r="G59" s="557"/>
      <c r="H59" s="557"/>
      <c r="I59" s="557"/>
      <c r="J59" s="558"/>
      <c r="K59" s="562"/>
      <c r="L59" s="562"/>
      <c r="M59" s="562"/>
      <c r="N59" s="562"/>
      <c r="O59" s="562"/>
      <c r="P59" s="562"/>
      <c r="Q59" s="562"/>
      <c r="R59" s="562"/>
      <c r="S59" s="562"/>
      <c r="T59" s="562"/>
      <c r="U59" s="562"/>
      <c r="V59" s="562"/>
      <c r="W59" s="562"/>
      <c r="X59" s="562"/>
      <c r="Y59" s="562"/>
      <c r="Z59" s="562"/>
      <c r="AA59" s="562"/>
      <c r="AB59" s="562"/>
      <c r="AC59" s="563"/>
      <c r="AD59" s="563"/>
      <c r="AE59" s="563"/>
      <c r="AF59" s="563"/>
      <c r="AG59" s="563"/>
      <c r="AH59" s="563"/>
      <c r="AI59" s="563"/>
      <c r="AJ59" s="563"/>
      <c r="AK59" s="563"/>
      <c r="AL59" s="563"/>
      <c r="AM59" s="563"/>
      <c r="AN59" s="563"/>
      <c r="AO59" s="563"/>
      <c r="AP59" s="563"/>
      <c r="AQ59" s="563"/>
      <c r="AR59" s="563"/>
      <c r="AS59" s="563"/>
      <c r="AT59" s="563"/>
    </row>
    <row r="60" spans="1:46" ht="12" customHeight="1" x14ac:dyDescent="0.15">
      <c r="A60" s="564"/>
      <c r="B60" s="564"/>
      <c r="C60" s="564"/>
      <c r="D60" s="559"/>
      <c r="E60" s="560"/>
      <c r="F60" s="560"/>
      <c r="G60" s="560"/>
      <c r="H60" s="560"/>
      <c r="I60" s="560"/>
      <c r="J60" s="561"/>
      <c r="K60" s="562"/>
      <c r="L60" s="562"/>
      <c r="M60" s="562"/>
      <c r="N60" s="562"/>
      <c r="O60" s="562"/>
      <c r="P60" s="562"/>
      <c r="Q60" s="562"/>
      <c r="R60" s="562"/>
      <c r="S60" s="562"/>
      <c r="T60" s="562"/>
      <c r="U60" s="562"/>
      <c r="V60" s="562"/>
      <c r="W60" s="562"/>
      <c r="X60" s="562"/>
      <c r="Y60" s="562"/>
      <c r="Z60" s="562"/>
      <c r="AA60" s="562"/>
      <c r="AB60" s="562"/>
      <c r="AC60" s="563"/>
      <c r="AD60" s="563"/>
      <c r="AE60" s="563"/>
      <c r="AF60" s="563"/>
      <c r="AG60" s="563"/>
      <c r="AH60" s="563"/>
      <c r="AI60" s="563"/>
      <c r="AJ60" s="563"/>
      <c r="AK60" s="563"/>
      <c r="AL60" s="563"/>
      <c r="AM60" s="563"/>
      <c r="AN60" s="563"/>
      <c r="AO60" s="563"/>
      <c r="AP60" s="563"/>
      <c r="AQ60" s="563"/>
      <c r="AR60" s="563"/>
      <c r="AS60" s="563"/>
      <c r="AT60" s="563"/>
    </row>
    <row r="61" spans="1:46" ht="12" customHeight="1" x14ac:dyDescent="0.15">
      <c r="A61" s="234"/>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row>
    <row r="62" spans="1:46" ht="12" customHeight="1" x14ac:dyDescent="0.15">
      <c r="A62" s="234"/>
      <c r="B62" s="234"/>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row>
    <row r="63" spans="1:46" ht="12" customHeight="1" x14ac:dyDescent="0.15">
      <c r="A63" s="23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row>
    <row r="64" spans="1:46" ht="12" customHeight="1" x14ac:dyDescent="0.15">
      <c r="A64" s="547" t="s">
        <v>207</v>
      </c>
      <c r="B64" s="547"/>
      <c r="C64" s="547"/>
      <c r="D64" s="547"/>
      <c r="E64" s="547"/>
      <c r="F64" s="547"/>
      <c r="G64" s="547"/>
      <c r="H64" s="547"/>
      <c r="I64" s="547"/>
      <c r="J64" s="547"/>
      <c r="K64" s="547"/>
      <c r="L64" s="547"/>
      <c r="M64" s="547"/>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row>
    <row r="65" spans="1:46" ht="12" customHeight="1" x14ac:dyDescent="0.15">
      <c r="A65" s="547"/>
      <c r="B65" s="547"/>
      <c r="C65" s="547"/>
      <c r="D65" s="547"/>
      <c r="E65" s="547"/>
      <c r="F65" s="547"/>
      <c r="G65" s="547"/>
      <c r="H65" s="547"/>
      <c r="I65" s="547"/>
      <c r="J65" s="547"/>
      <c r="K65" s="547"/>
      <c r="L65" s="547"/>
      <c r="M65" s="547"/>
      <c r="N65" s="234"/>
      <c r="O65" s="234"/>
      <c r="P65" s="234"/>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row>
    <row r="66" spans="1:46" ht="12" customHeight="1" x14ac:dyDescent="0.15">
      <c r="A66" s="234"/>
      <c r="B66" s="234"/>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row>
    <row r="67" spans="1:46" ht="12" customHeight="1" x14ac:dyDescent="0.15">
      <c r="A67" s="548"/>
      <c r="B67" s="548"/>
      <c r="C67" s="548"/>
      <c r="D67" s="549" t="s">
        <v>208</v>
      </c>
      <c r="E67" s="550"/>
      <c r="F67" s="550"/>
      <c r="G67" s="550"/>
      <c r="H67" s="550"/>
      <c r="I67" s="550"/>
      <c r="J67" s="551"/>
      <c r="K67" s="552" t="s">
        <v>209</v>
      </c>
      <c r="L67" s="552"/>
      <c r="M67" s="552"/>
      <c r="N67" s="552"/>
      <c r="O67" s="552"/>
      <c r="P67" s="552"/>
      <c r="Q67" s="552"/>
      <c r="R67" s="552"/>
      <c r="S67" s="552"/>
      <c r="T67" s="552"/>
      <c r="U67" s="552"/>
      <c r="V67" s="552"/>
      <c r="W67" s="552"/>
      <c r="X67" s="552"/>
      <c r="Y67" s="552"/>
      <c r="Z67" s="552"/>
      <c r="AA67" s="552"/>
      <c r="AB67" s="552"/>
      <c r="AC67" s="552" t="s">
        <v>210</v>
      </c>
      <c r="AD67" s="552"/>
      <c r="AE67" s="552"/>
      <c r="AF67" s="552"/>
      <c r="AG67" s="552"/>
      <c r="AH67" s="552"/>
      <c r="AI67" s="552"/>
      <c r="AJ67" s="552"/>
      <c r="AK67" s="552"/>
      <c r="AL67" s="552"/>
      <c r="AM67" s="552"/>
      <c r="AN67" s="552"/>
      <c r="AO67" s="552"/>
      <c r="AP67" s="552"/>
      <c r="AQ67" s="552"/>
      <c r="AR67" s="552"/>
      <c r="AS67" s="552"/>
      <c r="AT67" s="552"/>
    </row>
    <row r="68" spans="1:46" ht="12" customHeight="1" x14ac:dyDescent="0.15">
      <c r="A68" s="536" t="s">
        <v>239</v>
      </c>
      <c r="B68" s="537"/>
      <c r="C68" s="538"/>
      <c r="D68" s="565" t="s">
        <v>326</v>
      </c>
      <c r="E68" s="566"/>
      <c r="F68" s="566"/>
      <c r="G68" s="566"/>
      <c r="H68" s="566"/>
      <c r="I68" s="566"/>
      <c r="J68" s="567"/>
      <c r="K68" s="562" t="s">
        <v>226</v>
      </c>
      <c r="L68" s="562"/>
      <c r="M68" s="562"/>
      <c r="N68" s="562"/>
      <c r="O68" s="562"/>
      <c r="P68" s="562"/>
      <c r="Q68" s="562"/>
      <c r="R68" s="562"/>
      <c r="S68" s="562"/>
      <c r="T68" s="562"/>
      <c r="U68" s="562"/>
      <c r="V68" s="562"/>
      <c r="W68" s="562"/>
      <c r="X68" s="562"/>
      <c r="Y68" s="562"/>
      <c r="Z68" s="562"/>
      <c r="AA68" s="562"/>
      <c r="AB68" s="562"/>
      <c r="AC68" s="552"/>
      <c r="AD68" s="552"/>
      <c r="AE68" s="552"/>
      <c r="AF68" s="552"/>
      <c r="AG68" s="552"/>
      <c r="AH68" s="552"/>
      <c r="AI68" s="552"/>
      <c r="AJ68" s="552"/>
      <c r="AK68" s="552"/>
      <c r="AL68" s="552"/>
      <c r="AM68" s="552"/>
      <c r="AN68" s="552"/>
      <c r="AO68" s="552"/>
      <c r="AP68" s="552"/>
      <c r="AQ68" s="552"/>
      <c r="AR68" s="552"/>
      <c r="AS68" s="552"/>
      <c r="AT68" s="552"/>
    </row>
    <row r="69" spans="1:46" ht="12" customHeight="1" x14ac:dyDescent="0.15">
      <c r="A69" s="539"/>
      <c r="B69" s="540"/>
      <c r="C69" s="541"/>
      <c r="D69" s="568"/>
      <c r="E69" s="569"/>
      <c r="F69" s="569"/>
      <c r="G69" s="569"/>
      <c r="H69" s="569"/>
      <c r="I69" s="569"/>
      <c r="J69" s="570"/>
      <c r="K69" s="562"/>
      <c r="L69" s="562"/>
      <c r="M69" s="562"/>
      <c r="N69" s="562"/>
      <c r="O69" s="562"/>
      <c r="P69" s="562"/>
      <c r="Q69" s="562"/>
      <c r="R69" s="562"/>
      <c r="S69" s="562"/>
      <c r="T69" s="562"/>
      <c r="U69" s="562"/>
      <c r="V69" s="562"/>
      <c r="W69" s="562"/>
      <c r="X69" s="562"/>
      <c r="Y69" s="562"/>
      <c r="Z69" s="562"/>
      <c r="AA69" s="562"/>
      <c r="AB69" s="562"/>
      <c r="AC69" s="552"/>
      <c r="AD69" s="552"/>
      <c r="AE69" s="552"/>
      <c r="AF69" s="552"/>
      <c r="AG69" s="552"/>
      <c r="AH69" s="552"/>
      <c r="AI69" s="552"/>
      <c r="AJ69" s="552"/>
      <c r="AK69" s="552"/>
      <c r="AL69" s="552"/>
      <c r="AM69" s="552"/>
      <c r="AN69" s="552"/>
      <c r="AO69" s="552"/>
      <c r="AP69" s="552"/>
      <c r="AQ69" s="552"/>
      <c r="AR69" s="552"/>
      <c r="AS69" s="552"/>
      <c r="AT69" s="552"/>
    </row>
    <row r="70" spans="1:46" ht="12" customHeight="1" x14ac:dyDescent="0.15">
      <c r="A70" s="539"/>
      <c r="B70" s="540"/>
      <c r="C70" s="541"/>
      <c r="D70" s="568"/>
      <c r="E70" s="569"/>
      <c r="F70" s="569"/>
      <c r="G70" s="569"/>
      <c r="H70" s="569"/>
      <c r="I70" s="569"/>
      <c r="J70" s="570"/>
      <c r="K70" s="562"/>
      <c r="L70" s="562"/>
      <c r="M70" s="562"/>
      <c r="N70" s="562"/>
      <c r="O70" s="562"/>
      <c r="P70" s="562"/>
      <c r="Q70" s="562"/>
      <c r="R70" s="562"/>
      <c r="S70" s="562"/>
      <c r="T70" s="562"/>
      <c r="U70" s="562"/>
      <c r="V70" s="562"/>
      <c r="W70" s="562"/>
      <c r="X70" s="562"/>
      <c r="Y70" s="562"/>
      <c r="Z70" s="562"/>
      <c r="AA70" s="562"/>
      <c r="AB70" s="562"/>
      <c r="AC70" s="552"/>
      <c r="AD70" s="552"/>
      <c r="AE70" s="552"/>
      <c r="AF70" s="552"/>
      <c r="AG70" s="552"/>
      <c r="AH70" s="552"/>
      <c r="AI70" s="552"/>
      <c r="AJ70" s="552"/>
      <c r="AK70" s="552"/>
      <c r="AL70" s="552"/>
      <c r="AM70" s="552"/>
      <c r="AN70" s="552"/>
      <c r="AO70" s="552"/>
      <c r="AP70" s="552"/>
      <c r="AQ70" s="552"/>
      <c r="AR70" s="552"/>
      <c r="AS70" s="552"/>
      <c r="AT70" s="552"/>
    </row>
    <row r="71" spans="1:46" ht="12" customHeight="1" x14ac:dyDescent="0.15">
      <c r="A71" s="539"/>
      <c r="B71" s="540"/>
      <c r="C71" s="541"/>
      <c r="D71" s="568"/>
      <c r="E71" s="569"/>
      <c r="F71" s="569"/>
      <c r="G71" s="569"/>
      <c r="H71" s="569"/>
      <c r="I71" s="569"/>
      <c r="J71" s="570"/>
      <c r="K71" s="562"/>
      <c r="L71" s="562"/>
      <c r="M71" s="562"/>
      <c r="N71" s="562"/>
      <c r="O71" s="562"/>
      <c r="P71" s="562"/>
      <c r="Q71" s="562"/>
      <c r="R71" s="562"/>
      <c r="S71" s="562"/>
      <c r="T71" s="562"/>
      <c r="U71" s="562"/>
      <c r="V71" s="562"/>
      <c r="W71" s="562"/>
      <c r="X71" s="562"/>
      <c r="Y71" s="562"/>
      <c r="Z71" s="562"/>
      <c r="AA71" s="562"/>
      <c r="AB71" s="562"/>
      <c r="AC71" s="552"/>
      <c r="AD71" s="552"/>
      <c r="AE71" s="552"/>
      <c r="AF71" s="552"/>
      <c r="AG71" s="552"/>
      <c r="AH71" s="552"/>
      <c r="AI71" s="552"/>
      <c r="AJ71" s="552"/>
      <c r="AK71" s="552"/>
      <c r="AL71" s="552"/>
      <c r="AM71" s="552"/>
      <c r="AN71" s="552"/>
      <c r="AO71" s="552"/>
      <c r="AP71" s="552"/>
      <c r="AQ71" s="552"/>
      <c r="AR71" s="552"/>
      <c r="AS71" s="552"/>
      <c r="AT71" s="552"/>
    </row>
    <row r="72" spans="1:46" ht="12" customHeight="1" x14ac:dyDescent="0.15">
      <c r="A72" s="539"/>
      <c r="B72" s="540"/>
      <c r="C72" s="541"/>
      <c r="D72" s="571"/>
      <c r="E72" s="572"/>
      <c r="F72" s="572"/>
      <c r="G72" s="572"/>
      <c r="H72" s="572"/>
      <c r="I72" s="572"/>
      <c r="J72" s="573"/>
      <c r="K72" s="562"/>
      <c r="L72" s="562"/>
      <c r="M72" s="562"/>
      <c r="N72" s="562"/>
      <c r="O72" s="562"/>
      <c r="P72" s="562"/>
      <c r="Q72" s="562"/>
      <c r="R72" s="562"/>
      <c r="S72" s="562"/>
      <c r="T72" s="562"/>
      <c r="U72" s="562"/>
      <c r="V72" s="562"/>
      <c r="W72" s="562"/>
      <c r="X72" s="562"/>
      <c r="Y72" s="562"/>
      <c r="Z72" s="562"/>
      <c r="AA72" s="562"/>
      <c r="AB72" s="562"/>
      <c r="AC72" s="552"/>
      <c r="AD72" s="552"/>
      <c r="AE72" s="552"/>
      <c r="AF72" s="552"/>
      <c r="AG72" s="552"/>
      <c r="AH72" s="552"/>
      <c r="AI72" s="552"/>
      <c r="AJ72" s="552"/>
      <c r="AK72" s="552"/>
      <c r="AL72" s="552"/>
      <c r="AM72" s="552"/>
      <c r="AN72" s="552"/>
      <c r="AO72" s="552"/>
      <c r="AP72" s="552"/>
      <c r="AQ72" s="552"/>
      <c r="AR72" s="552"/>
      <c r="AS72" s="552"/>
      <c r="AT72" s="552"/>
    </row>
    <row r="73" spans="1:46" ht="12" customHeight="1" x14ac:dyDescent="0.15">
      <c r="A73" s="539"/>
      <c r="B73" s="540"/>
      <c r="C73" s="541"/>
      <c r="D73" s="565" t="s">
        <v>327</v>
      </c>
      <c r="E73" s="566"/>
      <c r="F73" s="566"/>
      <c r="G73" s="566"/>
      <c r="H73" s="566"/>
      <c r="I73" s="566"/>
      <c r="J73" s="567"/>
      <c r="K73" s="562" t="s">
        <v>227</v>
      </c>
      <c r="L73" s="562"/>
      <c r="M73" s="562"/>
      <c r="N73" s="562"/>
      <c r="O73" s="562"/>
      <c r="P73" s="562"/>
      <c r="Q73" s="562"/>
      <c r="R73" s="562"/>
      <c r="S73" s="562"/>
      <c r="T73" s="562"/>
      <c r="U73" s="562"/>
      <c r="V73" s="562"/>
      <c r="W73" s="562"/>
      <c r="X73" s="562"/>
      <c r="Y73" s="562"/>
      <c r="Z73" s="562"/>
      <c r="AA73" s="562"/>
      <c r="AB73" s="562"/>
      <c r="AC73" s="552"/>
      <c r="AD73" s="552"/>
      <c r="AE73" s="552"/>
      <c r="AF73" s="552"/>
      <c r="AG73" s="552"/>
      <c r="AH73" s="552"/>
      <c r="AI73" s="552"/>
      <c r="AJ73" s="552"/>
      <c r="AK73" s="552"/>
      <c r="AL73" s="552"/>
      <c r="AM73" s="552"/>
      <c r="AN73" s="552"/>
      <c r="AO73" s="552"/>
      <c r="AP73" s="552"/>
      <c r="AQ73" s="552"/>
      <c r="AR73" s="552"/>
      <c r="AS73" s="552"/>
      <c r="AT73" s="552"/>
    </row>
    <row r="74" spans="1:46" ht="12" customHeight="1" x14ac:dyDescent="0.15">
      <c r="A74" s="539"/>
      <c r="B74" s="540"/>
      <c r="C74" s="541"/>
      <c r="D74" s="568"/>
      <c r="E74" s="569"/>
      <c r="F74" s="569"/>
      <c r="G74" s="569"/>
      <c r="H74" s="569"/>
      <c r="I74" s="569"/>
      <c r="J74" s="570"/>
      <c r="K74" s="562"/>
      <c r="L74" s="562"/>
      <c r="M74" s="562"/>
      <c r="N74" s="562"/>
      <c r="O74" s="562"/>
      <c r="P74" s="562"/>
      <c r="Q74" s="562"/>
      <c r="R74" s="562"/>
      <c r="S74" s="562"/>
      <c r="T74" s="562"/>
      <c r="U74" s="562"/>
      <c r="V74" s="562"/>
      <c r="W74" s="562"/>
      <c r="X74" s="562"/>
      <c r="Y74" s="562"/>
      <c r="Z74" s="562"/>
      <c r="AA74" s="562"/>
      <c r="AB74" s="562"/>
      <c r="AC74" s="552"/>
      <c r="AD74" s="552"/>
      <c r="AE74" s="552"/>
      <c r="AF74" s="552"/>
      <c r="AG74" s="552"/>
      <c r="AH74" s="552"/>
      <c r="AI74" s="552"/>
      <c r="AJ74" s="552"/>
      <c r="AK74" s="552"/>
      <c r="AL74" s="552"/>
      <c r="AM74" s="552"/>
      <c r="AN74" s="552"/>
      <c r="AO74" s="552"/>
      <c r="AP74" s="552"/>
      <c r="AQ74" s="552"/>
      <c r="AR74" s="552"/>
      <c r="AS74" s="552"/>
      <c r="AT74" s="552"/>
    </row>
    <row r="75" spans="1:46" ht="12" customHeight="1" x14ac:dyDescent="0.15">
      <c r="A75" s="539"/>
      <c r="B75" s="540"/>
      <c r="C75" s="541"/>
      <c r="D75" s="568"/>
      <c r="E75" s="569"/>
      <c r="F75" s="569"/>
      <c r="G75" s="569"/>
      <c r="H75" s="569"/>
      <c r="I75" s="569"/>
      <c r="J75" s="570"/>
      <c r="K75" s="562"/>
      <c r="L75" s="562"/>
      <c r="M75" s="562"/>
      <c r="N75" s="562"/>
      <c r="O75" s="562"/>
      <c r="P75" s="562"/>
      <c r="Q75" s="562"/>
      <c r="R75" s="562"/>
      <c r="S75" s="562"/>
      <c r="T75" s="562"/>
      <c r="U75" s="562"/>
      <c r="V75" s="562"/>
      <c r="W75" s="562"/>
      <c r="X75" s="562"/>
      <c r="Y75" s="562"/>
      <c r="Z75" s="562"/>
      <c r="AA75" s="562"/>
      <c r="AB75" s="562"/>
      <c r="AC75" s="552"/>
      <c r="AD75" s="552"/>
      <c r="AE75" s="552"/>
      <c r="AF75" s="552"/>
      <c r="AG75" s="552"/>
      <c r="AH75" s="552"/>
      <c r="AI75" s="552"/>
      <c r="AJ75" s="552"/>
      <c r="AK75" s="552"/>
      <c r="AL75" s="552"/>
      <c r="AM75" s="552"/>
      <c r="AN75" s="552"/>
      <c r="AO75" s="552"/>
      <c r="AP75" s="552"/>
      <c r="AQ75" s="552"/>
      <c r="AR75" s="552"/>
      <c r="AS75" s="552"/>
      <c r="AT75" s="552"/>
    </row>
    <row r="76" spans="1:46" ht="12" customHeight="1" x14ac:dyDescent="0.15">
      <c r="A76" s="542"/>
      <c r="B76" s="543"/>
      <c r="C76" s="544"/>
      <c r="D76" s="571"/>
      <c r="E76" s="572"/>
      <c r="F76" s="572"/>
      <c r="G76" s="572"/>
      <c r="H76" s="572"/>
      <c r="I76" s="572"/>
      <c r="J76" s="573"/>
      <c r="K76" s="562"/>
      <c r="L76" s="562"/>
      <c r="M76" s="562"/>
      <c r="N76" s="562"/>
      <c r="O76" s="562"/>
      <c r="P76" s="562"/>
      <c r="Q76" s="562"/>
      <c r="R76" s="562"/>
      <c r="S76" s="562"/>
      <c r="T76" s="562"/>
      <c r="U76" s="562"/>
      <c r="V76" s="562"/>
      <c r="W76" s="562"/>
      <c r="X76" s="562"/>
      <c r="Y76" s="562"/>
      <c r="Z76" s="562"/>
      <c r="AA76" s="562"/>
      <c r="AB76" s="562"/>
      <c r="AC76" s="552"/>
      <c r="AD76" s="552"/>
      <c r="AE76" s="552"/>
      <c r="AF76" s="552"/>
      <c r="AG76" s="552"/>
      <c r="AH76" s="552"/>
      <c r="AI76" s="552"/>
      <c r="AJ76" s="552"/>
      <c r="AK76" s="552"/>
      <c r="AL76" s="552"/>
      <c r="AM76" s="552"/>
      <c r="AN76" s="552"/>
      <c r="AO76" s="552"/>
      <c r="AP76" s="552"/>
      <c r="AQ76" s="552"/>
      <c r="AR76" s="552"/>
      <c r="AS76" s="552"/>
      <c r="AT76" s="552"/>
    </row>
    <row r="77" spans="1:46" ht="12" customHeight="1" x14ac:dyDescent="0.15">
      <c r="A77" s="574" t="s">
        <v>238</v>
      </c>
      <c r="B77" s="575"/>
      <c r="C77" s="576"/>
      <c r="D77" s="565" t="s">
        <v>328</v>
      </c>
      <c r="E77" s="566"/>
      <c r="F77" s="566"/>
      <c r="G77" s="566"/>
      <c r="H77" s="566"/>
      <c r="I77" s="566"/>
      <c r="J77" s="567"/>
      <c r="K77" s="562" t="s">
        <v>228</v>
      </c>
      <c r="L77" s="562"/>
      <c r="M77" s="562"/>
      <c r="N77" s="562"/>
      <c r="O77" s="562"/>
      <c r="P77" s="562"/>
      <c r="Q77" s="562"/>
      <c r="R77" s="562"/>
      <c r="S77" s="562"/>
      <c r="T77" s="562"/>
      <c r="U77" s="562"/>
      <c r="V77" s="562"/>
      <c r="W77" s="562"/>
      <c r="X77" s="562"/>
      <c r="Y77" s="562"/>
      <c r="Z77" s="562"/>
      <c r="AA77" s="562"/>
      <c r="AB77" s="562"/>
      <c r="AC77" s="562" t="s">
        <v>229</v>
      </c>
      <c r="AD77" s="562"/>
      <c r="AE77" s="562"/>
      <c r="AF77" s="562"/>
      <c r="AG77" s="562"/>
      <c r="AH77" s="562"/>
      <c r="AI77" s="562"/>
      <c r="AJ77" s="562"/>
      <c r="AK77" s="562"/>
      <c r="AL77" s="562"/>
      <c r="AM77" s="562"/>
      <c r="AN77" s="562"/>
      <c r="AO77" s="562"/>
      <c r="AP77" s="562"/>
      <c r="AQ77" s="562"/>
      <c r="AR77" s="562"/>
      <c r="AS77" s="562"/>
      <c r="AT77" s="562"/>
    </row>
    <row r="78" spans="1:46" ht="12" customHeight="1" x14ac:dyDescent="0.15">
      <c r="A78" s="577"/>
      <c r="B78" s="578"/>
      <c r="C78" s="579"/>
      <c r="D78" s="568"/>
      <c r="E78" s="569"/>
      <c r="F78" s="569"/>
      <c r="G78" s="569"/>
      <c r="H78" s="569"/>
      <c r="I78" s="569"/>
      <c r="J78" s="570"/>
      <c r="K78" s="562"/>
      <c r="L78" s="562"/>
      <c r="M78" s="562"/>
      <c r="N78" s="562"/>
      <c r="O78" s="562"/>
      <c r="P78" s="562"/>
      <c r="Q78" s="562"/>
      <c r="R78" s="562"/>
      <c r="S78" s="562"/>
      <c r="T78" s="562"/>
      <c r="U78" s="562"/>
      <c r="V78" s="562"/>
      <c r="W78" s="562"/>
      <c r="X78" s="562"/>
      <c r="Y78" s="562"/>
      <c r="Z78" s="562"/>
      <c r="AA78" s="562"/>
      <c r="AB78" s="562"/>
      <c r="AC78" s="562"/>
      <c r="AD78" s="562"/>
      <c r="AE78" s="562"/>
      <c r="AF78" s="562"/>
      <c r="AG78" s="562"/>
      <c r="AH78" s="562"/>
      <c r="AI78" s="562"/>
      <c r="AJ78" s="562"/>
      <c r="AK78" s="562"/>
      <c r="AL78" s="562"/>
      <c r="AM78" s="562"/>
      <c r="AN78" s="562"/>
      <c r="AO78" s="562"/>
      <c r="AP78" s="562"/>
      <c r="AQ78" s="562"/>
      <c r="AR78" s="562"/>
      <c r="AS78" s="562"/>
      <c r="AT78" s="562"/>
    </row>
    <row r="79" spans="1:46" ht="12" customHeight="1" x14ac:dyDescent="0.15">
      <c r="A79" s="577"/>
      <c r="B79" s="578"/>
      <c r="C79" s="579"/>
      <c r="D79" s="568"/>
      <c r="E79" s="569"/>
      <c r="F79" s="569"/>
      <c r="G79" s="569"/>
      <c r="H79" s="569"/>
      <c r="I79" s="569"/>
      <c r="J79" s="570"/>
      <c r="K79" s="562"/>
      <c r="L79" s="562"/>
      <c r="M79" s="562"/>
      <c r="N79" s="562"/>
      <c r="O79" s="562"/>
      <c r="P79" s="562"/>
      <c r="Q79" s="562"/>
      <c r="R79" s="562"/>
      <c r="S79" s="562"/>
      <c r="T79" s="562"/>
      <c r="U79" s="562"/>
      <c r="V79" s="562"/>
      <c r="W79" s="562"/>
      <c r="X79" s="562"/>
      <c r="Y79" s="562"/>
      <c r="Z79" s="562"/>
      <c r="AA79" s="562"/>
      <c r="AB79" s="562"/>
      <c r="AC79" s="562"/>
      <c r="AD79" s="562"/>
      <c r="AE79" s="562"/>
      <c r="AF79" s="562"/>
      <c r="AG79" s="562"/>
      <c r="AH79" s="562"/>
      <c r="AI79" s="562"/>
      <c r="AJ79" s="562"/>
      <c r="AK79" s="562"/>
      <c r="AL79" s="562"/>
      <c r="AM79" s="562"/>
      <c r="AN79" s="562"/>
      <c r="AO79" s="562"/>
      <c r="AP79" s="562"/>
      <c r="AQ79" s="562"/>
      <c r="AR79" s="562"/>
      <c r="AS79" s="562"/>
      <c r="AT79" s="562"/>
    </row>
    <row r="80" spans="1:46" ht="12" customHeight="1" x14ac:dyDescent="0.15">
      <c r="A80" s="577"/>
      <c r="B80" s="578"/>
      <c r="C80" s="579"/>
      <c r="D80" s="568"/>
      <c r="E80" s="569"/>
      <c r="F80" s="569"/>
      <c r="G80" s="569"/>
      <c r="H80" s="569"/>
      <c r="I80" s="569"/>
      <c r="J80" s="570"/>
      <c r="K80" s="562"/>
      <c r="L80" s="562"/>
      <c r="M80" s="562"/>
      <c r="N80" s="562"/>
      <c r="O80" s="562"/>
      <c r="P80" s="562"/>
      <c r="Q80" s="562"/>
      <c r="R80" s="562"/>
      <c r="S80" s="562"/>
      <c r="T80" s="562"/>
      <c r="U80" s="562"/>
      <c r="V80" s="562"/>
      <c r="W80" s="562"/>
      <c r="X80" s="562"/>
      <c r="Y80" s="562"/>
      <c r="Z80" s="562"/>
      <c r="AA80" s="562"/>
      <c r="AB80" s="562"/>
      <c r="AC80" s="562"/>
      <c r="AD80" s="562"/>
      <c r="AE80" s="562"/>
      <c r="AF80" s="562"/>
      <c r="AG80" s="562"/>
      <c r="AH80" s="562"/>
      <c r="AI80" s="562"/>
      <c r="AJ80" s="562"/>
      <c r="AK80" s="562"/>
      <c r="AL80" s="562"/>
      <c r="AM80" s="562"/>
      <c r="AN80" s="562"/>
      <c r="AO80" s="562"/>
      <c r="AP80" s="562"/>
      <c r="AQ80" s="562"/>
      <c r="AR80" s="562"/>
      <c r="AS80" s="562"/>
      <c r="AT80" s="562"/>
    </row>
    <row r="81" spans="1:46" ht="12" customHeight="1" x14ac:dyDescent="0.15">
      <c r="A81" s="577"/>
      <c r="B81" s="578"/>
      <c r="C81" s="579"/>
      <c r="D81" s="568"/>
      <c r="E81" s="569"/>
      <c r="F81" s="569"/>
      <c r="G81" s="569"/>
      <c r="H81" s="569"/>
      <c r="I81" s="569"/>
      <c r="J81" s="570"/>
      <c r="K81" s="562"/>
      <c r="L81" s="562"/>
      <c r="M81" s="562"/>
      <c r="N81" s="562"/>
      <c r="O81" s="562"/>
      <c r="P81" s="562"/>
      <c r="Q81" s="562"/>
      <c r="R81" s="562"/>
      <c r="S81" s="562"/>
      <c r="T81" s="562"/>
      <c r="U81" s="562"/>
      <c r="V81" s="562"/>
      <c r="W81" s="562"/>
      <c r="X81" s="562"/>
      <c r="Y81" s="562"/>
      <c r="Z81" s="562"/>
      <c r="AA81" s="562"/>
      <c r="AB81" s="562"/>
      <c r="AC81" s="562"/>
      <c r="AD81" s="562"/>
      <c r="AE81" s="562"/>
      <c r="AF81" s="562"/>
      <c r="AG81" s="562"/>
      <c r="AH81" s="562"/>
      <c r="AI81" s="562"/>
      <c r="AJ81" s="562"/>
      <c r="AK81" s="562"/>
      <c r="AL81" s="562"/>
      <c r="AM81" s="562"/>
      <c r="AN81" s="562"/>
      <c r="AO81" s="562"/>
      <c r="AP81" s="562"/>
      <c r="AQ81" s="562"/>
      <c r="AR81" s="562"/>
      <c r="AS81" s="562"/>
      <c r="AT81" s="562"/>
    </row>
    <row r="82" spans="1:46" ht="12" customHeight="1" x14ac:dyDescent="0.15">
      <c r="A82" s="577"/>
      <c r="B82" s="578"/>
      <c r="C82" s="579"/>
      <c r="D82" s="571"/>
      <c r="E82" s="572"/>
      <c r="F82" s="572"/>
      <c r="G82" s="572"/>
      <c r="H82" s="572"/>
      <c r="I82" s="572"/>
      <c r="J82" s="573"/>
      <c r="K82" s="562"/>
      <c r="L82" s="562"/>
      <c r="M82" s="562"/>
      <c r="N82" s="562"/>
      <c r="O82" s="562"/>
      <c r="P82" s="562"/>
      <c r="Q82" s="562"/>
      <c r="R82" s="562"/>
      <c r="S82" s="562"/>
      <c r="T82" s="562"/>
      <c r="U82" s="562"/>
      <c r="V82" s="562"/>
      <c r="W82" s="562"/>
      <c r="X82" s="562"/>
      <c r="Y82" s="562"/>
      <c r="Z82" s="562"/>
      <c r="AA82" s="562"/>
      <c r="AB82" s="562"/>
      <c r="AC82" s="562"/>
      <c r="AD82" s="562"/>
      <c r="AE82" s="562"/>
      <c r="AF82" s="562"/>
      <c r="AG82" s="562"/>
      <c r="AH82" s="562"/>
      <c r="AI82" s="562"/>
      <c r="AJ82" s="562"/>
      <c r="AK82" s="562"/>
      <c r="AL82" s="562"/>
      <c r="AM82" s="562"/>
      <c r="AN82" s="562"/>
      <c r="AO82" s="562"/>
      <c r="AP82" s="562"/>
      <c r="AQ82" s="562"/>
      <c r="AR82" s="562"/>
      <c r="AS82" s="562"/>
      <c r="AT82" s="562"/>
    </row>
    <row r="83" spans="1:46" ht="12" customHeight="1" x14ac:dyDescent="0.15">
      <c r="A83" s="577"/>
      <c r="B83" s="578"/>
      <c r="C83" s="579"/>
      <c r="D83" s="565" t="s">
        <v>329</v>
      </c>
      <c r="E83" s="566"/>
      <c r="F83" s="566"/>
      <c r="G83" s="566"/>
      <c r="H83" s="566"/>
      <c r="I83" s="566"/>
      <c r="J83" s="567"/>
      <c r="K83" s="562" t="s">
        <v>230</v>
      </c>
      <c r="L83" s="562"/>
      <c r="M83" s="562"/>
      <c r="N83" s="562"/>
      <c r="O83" s="562"/>
      <c r="P83" s="562"/>
      <c r="Q83" s="562"/>
      <c r="R83" s="562"/>
      <c r="S83" s="562"/>
      <c r="T83" s="562"/>
      <c r="U83" s="562"/>
      <c r="V83" s="562"/>
      <c r="W83" s="562"/>
      <c r="X83" s="562"/>
      <c r="Y83" s="562"/>
      <c r="Z83" s="562"/>
      <c r="AA83" s="562"/>
      <c r="AB83" s="562"/>
      <c r="AC83" s="562" t="s">
        <v>231</v>
      </c>
      <c r="AD83" s="562"/>
      <c r="AE83" s="562"/>
      <c r="AF83" s="562"/>
      <c r="AG83" s="562"/>
      <c r="AH83" s="562"/>
      <c r="AI83" s="562"/>
      <c r="AJ83" s="562"/>
      <c r="AK83" s="562"/>
      <c r="AL83" s="562"/>
      <c r="AM83" s="562"/>
      <c r="AN83" s="562"/>
      <c r="AO83" s="562"/>
      <c r="AP83" s="562"/>
      <c r="AQ83" s="562"/>
      <c r="AR83" s="562"/>
      <c r="AS83" s="562"/>
      <c r="AT83" s="562"/>
    </row>
    <row r="84" spans="1:46" ht="12" customHeight="1" x14ac:dyDescent="0.15">
      <c r="A84" s="577"/>
      <c r="B84" s="578"/>
      <c r="C84" s="579"/>
      <c r="D84" s="568"/>
      <c r="E84" s="569"/>
      <c r="F84" s="569"/>
      <c r="G84" s="569"/>
      <c r="H84" s="569"/>
      <c r="I84" s="569"/>
      <c r="J84" s="570"/>
      <c r="K84" s="562"/>
      <c r="L84" s="562"/>
      <c r="M84" s="562"/>
      <c r="N84" s="562"/>
      <c r="O84" s="562"/>
      <c r="P84" s="562"/>
      <c r="Q84" s="562"/>
      <c r="R84" s="562"/>
      <c r="S84" s="562"/>
      <c r="T84" s="562"/>
      <c r="U84" s="562"/>
      <c r="V84" s="562"/>
      <c r="W84" s="562"/>
      <c r="X84" s="562"/>
      <c r="Y84" s="562"/>
      <c r="Z84" s="562"/>
      <c r="AA84" s="562"/>
      <c r="AB84" s="562"/>
      <c r="AC84" s="562"/>
      <c r="AD84" s="562"/>
      <c r="AE84" s="562"/>
      <c r="AF84" s="562"/>
      <c r="AG84" s="562"/>
      <c r="AH84" s="562"/>
      <c r="AI84" s="562"/>
      <c r="AJ84" s="562"/>
      <c r="AK84" s="562"/>
      <c r="AL84" s="562"/>
      <c r="AM84" s="562"/>
      <c r="AN84" s="562"/>
      <c r="AO84" s="562"/>
      <c r="AP84" s="562"/>
      <c r="AQ84" s="562"/>
      <c r="AR84" s="562"/>
      <c r="AS84" s="562"/>
      <c r="AT84" s="562"/>
    </row>
    <row r="85" spans="1:46" ht="12" customHeight="1" x14ac:dyDescent="0.15">
      <c r="A85" s="577"/>
      <c r="B85" s="578"/>
      <c r="C85" s="579"/>
      <c r="D85" s="568"/>
      <c r="E85" s="569"/>
      <c r="F85" s="569"/>
      <c r="G85" s="569"/>
      <c r="H85" s="569"/>
      <c r="I85" s="569"/>
      <c r="J85" s="570"/>
      <c r="K85" s="562"/>
      <c r="L85" s="562"/>
      <c r="M85" s="562"/>
      <c r="N85" s="562"/>
      <c r="O85" s="562"/>
      <c r="P85" s="562"/>
      <c r="Q85" s="562"/>
      <c r="R85" s="562"/>
      <c r="S85" s="562"/>
      <c r="T85" s="562"/>
      <c r="U85" s="562"/>
      <c r="V85" s="562"/>
      <c r="W85" s="562"/>
      <c r="X85" s="562"/>
      <c r="Y85" s="562"/>
      <c r="Z85" s="562"/>
      <c r="AA85" s="562"/>
      <c r="AB85" s="562"/>
      <c r="AC85" s="562"/>
      <c r="AD85" s="562"/>
      <c r="AE85" s="562"/>
      <c r="AF85" s="562"/>
      <c r="AG85" s="562"/>
      <c r="AH85" s="562"/>
      <c r="AI85" s="562"/>
      <c r="AJ85" s="562"/>
      <c r="AK85" s="562"/>
      <c r="AL85" s="562"/>
      <c r="AM85" s="562"/>
      <c r="AN85" s="562"/>
      <c r="AO85" s="562"/>
      <c r="AP85" s="562"/>
      <c r="AQ85" s="562"/>
      <c r="AR85" s="562"/>
      <c r="AS85" s="562"/>
      <c r="AT85" s="562"/>
    </row>
    <row r="86" spans="1:46" ht="12" customHeight="1" x14ac:dyDescent="0.15">
      <c r="A86" s="577"/>
      <c r="B86" s="578"/>
      <c r="C86" s="579"/>
      <c r="D86" s="568"/>
      <c r="E86" s="569"/>
      <c r="F86" s="569"/>
      <c r="G86" s="569"/>
      <c r="H86" s="569"/>
      <c r="I86" s="569"/>
      <c r="J86" s="570"/>
      <c r="K86" s="562"/>
      <c r="L86" s="562"/>
      <c r="M86" s="562"/>
      <c r="N86" s="562"/>
      <c r="O86" s="562"/>
      <c r="P86" s="562"/>
      <c r="Q86" s="562"/>
      <c r="R86" s="562"/>
      <c r="S86" s="562"/>
      <c r="T86" s="562"/>
      <c r="U86" s="562"/>
      <c r="V86" s="562"/>
      <c r="W86" s="562"/>
      <c r="X86" s="562"/>
      <c r="Y86" s="562"/>
      <c r="Z86" s="562"/>
      <c r="AA86" s="562"/>
      <c r="AB86" s="562"/>
      <c r="AC86" s="562"/>
      <c r="AD86" s="562"/>
      <c r="AE86" s="562"/>
      <c r="AF86" s="562"/>
      <c r="AG86" s="562"/>
      <c r="AH86" s="562"/>
      <c r="AI86" s="562"/>
      <c r="AJ86" s="562"/>
      <c r="AK86" s="562"/>
      <c r="AL86" s="562"/>
      <c r="AM86" s="562"/>
      <c r="AN86" s="562"/>
      <c r="AO86" s="562"/>
      <c r="AP86" s="562"/>
      <c r="AQ86" s="562"/>
      <c r="AR86" s="562"/>
      <c r="AS86" s="562"/>
      <c r="AT86" s="562"/>
    </row>
    <row r="87" spans="1:46" ht="12" customHeight="1" x14ac:dyDescent="0.15">
      <c r="A87" s="577"/>
      <c r="B87" s="578"/>
      <c r="C87" s="579"/>
      <c r="D87" s="568"/>
      <c r="E87" s="569"/>
      <c r="F87" s="569"/>
      <c r="G87" s="569"/>
      <c r="H87" s="569"/>
      <c r="I87" s="569"/>
      <c r="J87" s="570"/>
      <c r="K87" s="562"/>
      <c r="L87" s="562"/>
      <c r="M87" s="562"/>
      <c r="N87" s="562"/>
      <c r="O87" s="562"/>
      <c r="P87" s="562"/>
      <c r="Q87" s="562"/>
      <c r="R87" s="562"/>
      <c r="S87" s="562"/>
      <c r="T87" s="562"/>
      <c r="U87" s="562"/>
      <c r="V87" s="562"/>
      <c r="W87" s="562"/>
      <c r="X87" s="562"/>
      <c r="Y87" s="562"/>
      <c r="Z87" s="562"/>
      <c r="AA87" s="562"/>
      <c r="AB87" s="562"/>
      <c r="AC87" s="562"/>
      <c r="AD87" s="562"/>
      <c r="AE87" s="562"/>
      <c r="AF87" s="562"/>
      <c r="AG87" s="562"/>
      <c r="AH87" s="562"/>
      <c r="AI87" s="562"/>
      <c r="AJ87" s="562"/>
      <c r="AK87" s="562"/>
      <c r="AL87" s="562"/>
      <c r="AM87" s="562"/>
      <c r="AN87" s="562"/>
      <c r="AO87" s="562"/>
      <c r="AP87" s="562"/>
      <c r="AQ87" s="562"/>
      <c r="AR87" s="562"/>
      <c r="AS87" s="562"/>
      <c r="AT87" s="562"/>
    </row>
    <row r="88" spans="1:46" ht="12" customHeight="1" x14ac:dyDescent="0.15">
      <c r="A88" s="577"/>
      <c r="B88" s="578"/>
      <c r="C88" s="579"/>
      <c r="D88" s="568"/>
      <c r="E88" s="569"/>
      <c r="F88" s="569"/>
      <c r="G88" s="569"/>
      <c r="H88" s="569"/>
      <c r="I88" s="569"/>
      <c r="J88" s="570"/>
      <c r="K88" s="562"/>
      <c r="L88" s="562"/>
      <c r="M88" s="562"/>
      <c r="N88" s="562"/>
      <c r="O88" s="562"/>
      <c r="P88" s="562"/>
      <c r="Q88" s="562"/>
      <c r="R88" s="562"/>
      <c r="S88" s="562"/>
      <c r="T88" s="562"/>
      <c r="U88" s="562"/>
      <c r="V88" s="562"/>
      <c r="W88" s="562"/>
      <c r="X88" s="562"/>
      <c r="Y88" s="562"/>
      <c r="Z88" s="562"/>
      <c r="AA88" s="562"/>
      <c r="AB88" s="562"/>
      <c r="AC88" s="562"/>
      <c r="AD88" s="562"/>
      <c r="AE88" s="562"/>
      <c r="AF88" s="562"/>
      <c r="AG88" s="562"/>
      <c r="AH88" s="562"/>
      <c r="AI88" s="562"/>
      <c r="AJ88" s="562"/>
      <c r="AK88" s="562"/>
      <c r="AL88" s="562"/>
      <c r="AM88" s="562"/>
      <c r="AN88" s="562"/>
      <c r="AO88" s="562"/>
      <c r="AP88" s="562"/>
      <c r="AQ88" s="562"/>
      <c r="AR88" s="562"/>
      <c r="AS88" s="562"/>
      <c r="AT88" s="562"/>
    </row>
    <row r="89" spans="1:46" ht="12" customHeight="1" x14ac:dyDescent="0.15">
      <c r="A89" s="577"/>
      <c r="B89" s="578"/>
      <c r="C89" s="579"/>
      <c r="D89" s="568"/>
      <c r="E89" s="569"/>
      <c r="F89" s="569"/>
      <c r="G89" s="569"/>
      <c r="H89" s="569"/>
      <c r="I89" s="569"/>
      <c r="J89" s="570"/>
      <c r="K89" s="562"/>
      <c r="L89" s="562"/>
      <c r="M89" s="562"/>
      <c r="N89" s="562"/>
      <c r="O89" s="562"/>
      <c r="P89" s="562"/>
      <c r="Q89" s="562"/>
      <c r="R89" s="562"/>
      <c r="S89" s="562"/>
      <c r="T89" s="562"/>
      <c r="U89" s="562"/>
      <c r="V89" s="562"/>
      <c r="W89" s="562"/>
      <c r="X89" s="562"/>
      <c r="Y89" s="562"/>
      <c r="Z89" s="562"/>
      <c r="AA89" s="562"/>
      <c r="AB89" s="562"/>
      <c r="AC89" s="562"/>
      <c r="AD89" s="562"/>
      <c r="AE89" s="562"/>
      <c r="AF89" s="562"/>
      <c r="AG89" s="562"/>
      <c r="AH89" s="562"/>
      <c r="AI89" s="562"/>
      <c r="AJ89" s="562"/>
      <c r="AK89" s="562"/>
      <c r="AL89" s="562"/>
      <c r="AM89" s="562"/>
      <c r="AN89" s="562"/>
      <c r="AO89" s="562"/>
      <c r="AP89" s="562"/>
      <c r="AQ89" s="562"/>
      <c r="AR89" s="562"/>
      <c r="AS89" s="562"/>
      <c r="AT89" s="562"/>
    </row>
    <row r="90" spans="1:46" ht="12" customHeight="1" x14ac:dyDescent="0.15">
      <c r="A90" s="577"/>
      <c r="B90" s="578"/>
      <c r="C90" s="579"/>
      <c r="D90" s="571"/>
      <c r="E90" s="572"/>
      <c r="F90" s="572"/>
      <c r="G90" s="572"/>
      <c r="H90" s="572"/>
      <c r="I90" s="572"/>
      <c r="J90" s="573"/>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row>
    <row r="91" spans="1:46" ht="12" customHeight="1" x14ac:dyDescent="0.15">
      <c r="A91" s="577"/>
      <c r="B91" s="578"/>
      <c r="C91" s="579"/>
      <c r="D91" s="565" t="s">
        <v>330</v>
      </c>
      <c r="E91" s="566"/>
      <c r="F91" s="566"/>
      <c r="G91" s="566"/>
      <c r="H91" s="566"/>
      <c r="I91" s="566"/>
      <c r="J91" s="567"/>
      <c r="K91" s="562" t="s">
        <v>232</v>
      </c>
      <c r="L91" s="562"/>
      <c r="M91" s="562"/>
      <c r="N91" s="562"/>
      <c r="O91" s="562"/>
      <c r="P91" s="562"/>
      <c r="Q91" s="562"/>
      <c r="R91" s="562"/>
      <c r="S91" s="562"/>
      <c r="T91" s="562"/>
      <c r="U91" s="562"/>
      <c r="V91" s="562"/>
      <c r="W91" s="562"/>
      <c r="X91" s="562"/>
      <c r="Y91" s="562"/>
      <c r="Z91" s="562"/>
      <c r="AA91" s="562"/>
      <c r="AB91" s="562"/>
      <c r="AC91" s="552"/>
      <c r="AD91" s="552"/>
      <c r="AE91" s="552"/>
      <c r="AF91" s="552"/>
      <c r="AG91" s="552"/>
      <c r="AH91" s="552"/>
      <c r="AI91" s="552"/>
      <c r="AJ91" s="552"/>
      <c r="AK91" s="552"/>
      <c r="AL91" s="552"/>
      <c r="AM91" s="552"/>
      <c r="AN91" s="552"/>
      <c r="AO91" s="552"/>
      <c r="AP91" s="552"/>
      <c r="AQ91" s="552"/>
      <c r="AR91" s="552"/>
      <c r="AS91" s="552"/>
      <c r="AT91" s="552"/>
    </row>
    <row r="92" spans="1:46" ht="12" customHeight="1" x14ac:dyDescent="0.15">
      <c r="A92" s="577"/>
      <c r="B92" s="578"/>
      <c r="C92" s="579"/>
      <c r="D92" s="568"/>
      <c r="E92" s="569"/>
      <c r="F92" s="569"/>
      <c r="G92" s="569"/>
      <c r="H92" s="569"/>
      <c r="I92" s="569"/>
      <c r="J92" s="570"/>
      <c r="K92" s="562"/>
      <c r="L92" s="562"/>
      <c r="M92" s="562"/>
      <c r="N92" s="562"/>
      <c r="O92" s="562"/>
      <c r="P92" s="562"/>
      <c r="Q92" s="562"/>
      <c r="R92" s="562"/>
      <c r="S92" s="562"/>
      <c r="T92" s="562"/>
      <c r="U92" s="562"/>
      <c r="V92" s="562"/>
      <c r="W92" s="562"/>
      <c r="X92" s="562"/>
      <c r="Y92" s="562"/>
      <c r="Z92" s="562"/>
      <c r="AA92" s="562"/>
      <c r="AB92" s="562"/>
      <c r="AC92" s="552"/>
      <c r="AD92" s="552"/>
      <c r="AE92" s="552"/>
      <c r="AF92" s="552"/>
      <c r="AG92" s="552"/>
      <c r="AH92" s="552"/>
      <c r="AI92" s="552"/>
      <c r="AJ92" s="552"/>
      <c r="AK92" s="552"/>
      <c r="AL92" s="552"/>
      <c r="AM92" s="552"/>
      <c r="AN92" s="552"/>
      <c r="AO92" s="552"/>
      <c r="AP92" s="552"/>
      <c r="AQ92" s="552"/>
      <c r="AR92" s="552"/>
      <c r="AS92" s="552"/>
      <c r="AT92" s="552"/>
    </row>
    <row r="93" spans="1:46" ht="12" customHeight="1" x14ac:dyDescent="0.15">
      <c r="A93" s="577"/>
      <c r="B93" s="578"/>
      <c r="C93" s="579"/>
      <c r="D93" s="568"/>
      <c r="E93" s="569"/>
      <c r="F93" s="569"/>
      <c r="G93" s="569"/>
      <c r="H93" s="569"/>
      <c r="I93" s="569"/>
      <c r="J93" s="570"/>
      <c r="K93" s="562"/>
      <c r="L93" s="562"/>
      <c r="M93" s="562"/>
      <c r="N93" s="562"/>
      <c r="O93" s="562"/>
      <c r="P93" s="562"/>
      <c r="Q93" s="562"/>
      <c r="R93" s="562"/>
      <c r="S93" s="562"/>
      <c r="T93" s="562"/>
      <c r="U93" s="562"/>
      <c r="V93" s="562"/>
      <c r="W93" s="562"/>
      <c r="X93" s="562"/>
      <c r="Y93" s="562"/>
      <c r="Z93" s="562"/>
      <c r="AA93" s="562"/>
      <c r="AB93" s="562"/>
      <c r="AC93" s="552"/>
      <c r="AD93" s="552"/>
      <c r="AE93" s="552"/>
      <c r="AF93" s="552"/>
      <c r="AG93" s="552"/>
      <c r="AH93" s="552"/>
      <c r="AI93" s="552"/>
      <c r="AJ93" s="552"/>
      <c r="AK93" s="552"/>
      <c r="AL93" s="552"/>
      <c r="AM93" s="552"/>
      <c r="AN93" s="552"/>
      <c r="AO93" s="552"/>
      <c r="AP93" s="552"/>
      <c r="AQ93" s="552"/>
      <c r="AR93" s="552"/>
      <c r="AS93" s="552"/>
      <c r="AT93" s="552"/>
    </row>
    <row r="94" spans="1:46" ht="12" customHeight="1" x14ac:dyDescent="0.15">
      <c r="A94" s="577"/>
      <c r="B94" s="578"/>
      <c r="C94" s="579"/>
      <c r="D94" s="568"/>
      <c r="E94" s="569"/>
      <c r="F94" s="569"/>
      <c r="G94" s="569"/>
      <c r="H94" s="569"/>
      <c r="I94" s="569"/>
      <c r="J94" s="570"/>
      <c r="K94" s="562"/>
      <c r="L94" s="562"/>
      <c r="M94" s="562"/>
      <c r="N94" s="562"/>
      <c r="O94" s="562"/>
      <c r="P94" s="562"/>
      <c r="Q94" s="562"/>
      <c r="R94" s="562"/>
      <c r="S94" s="562"/>
      <c r="T94" s="562"/>
      <c r="U94" s="562"/>
      <c r="V94" s="562"/>
      <c r="W94" s="562"/>
      <c r="X94" s="562"/>
      <c r="Y94" s="562"/>
      <c r="Z94" s="562"/>
      <c r="AA94" s="562"/>
      <c r="AB94" s="562"/>
      <c r="AC94" s="552"/>
      <c r="AD94" s="552"/>
      <c r="AE94" s="552"/>
      <c r="AF94" s="552"/>
      <c r="AG94" s="552"/>
      <c r="AH94" s="552"/>
      <c r="AI94" s="552"/>
      <c r="AJ94" s="552"/>
      <c r="AK94" s="552"/>
      <c r="AL94" s="552"/>
      <c r="AM94" s="552"/>
      <c r="AN94" s="552"/>
      <c r="AO94" s="552"/>
      <c r="AP94" s="552"/>
      <c r="AQ94" s="552"/>
      <c r="AR94" s="552"/>
      <c r="AS94" s="552"/>
      <c r="AT94" s="552"/>
    </row>
    <row r="95" spans="1:46" ht="12" customHeight="1" x14ac:dyDescent="0.15">
      <c r="A95" s="577"/>
      <c r="B95" s="578"/>
      <c r="C95" s="579"/>
      <c r="D95" s="568"/>
      <c r="E95" s="569"/>
      <c r="F95" s="569"/>
      <c r="G95" s="569"/>
      <c r="H95" s="569"/>
      <c r="I95" s="569"/>
      <c r="J95" s="570"/>
      <c r="K95" s="562"/>
      <c r="L95" s="562"/>
      <c r="M95" s="562"/>
      <c r="N95" s="562"/>
      <c r="O95" s="562"/>
      <c r="P95" s="562"/>
      <c r="Q95" s="562"/>
      <c r="R95" s="562"/>
      <c r="S95" s="562"/>
      <c r="T95" s="562"/>
      <c r="U95" s="562"/>
      <c r="V95" s="562"/>
      <c r="W95" s="562"/>
      <c r="X95" s="562"/>
      <c r="Y95" s="562"/>
      <c r="Z95" s="562"/>
      <c r="AA95" s="562"/>
      <c r="AB95" s="562"/>
      <c r="AC95" s="552"/>
      <c r="AD95" s="552"/>
      <c r="AE95" s="552"/>
      <c r="AF95" s="552"/>
      <c r="AG95" s="552"/>
      <c r="AH95" s="552"/>
      <c r="AI95" s="552"/>
      <c r="AJ95" s="552"/>
      <c r="AK95" s="552"/>
      <c r="AL95" s="552"/>
      <c r="AM95" s="552"/>
      <c r="AN95" s="552"/>
      <c r="AO95" s="552"/>
      <c r="AP95" s="552"/>
      <c r="AQ95" s="552"/>
      <c r="AR95" s="552"/>
      <c r="AS95" s="552"/>
      <c r="AT95" s="552"/>
    </row>
    <row r="96" spans="1:46" ht="12" customHeight="1" x14ac:dyDescent="0.15">
      <c r="A96" s="577"/>
      <c r="B96" s="578"/>
      <c r="C96" s="579"/>
      <c r="D96" s="568"/>
      <c r="E96" s="569"/>
      <c r="F96" s="569"/>
      <c r="G96" s="569"/>
      <c r="H96" s="569"/>
      <c r="I96" s="569"/>
      <c r="J96" s="570"/>
      <c r="K96" s="562"/>
      <c r="L96" s="562"/>
      <c r="M96" s="562"/>
      <c r="N96" s="562"/>
      <c r="O96" s="562"/>
      <c r="P96" s="562"/>
      <c r="Q96" s="562"/>
      <c r="R96" s="562"/>
      <c r="S96" s="562"/>
      <c r="T96" s="562"/>
      <c r="U96" s="562"/>
      <c r="V96" s="562"/>
      <c r="W96" s="562"/>
      <c r="X96" s="562"/>
      <c r="Y96" s="562"/>
      <c r="Z96" s="562"/>
      <c r="AA96" s="562"/>
      <c r="AB96" s="562"/>
      <c r="AC96" s="552"/>
      <c r="AD96" s="552"/>
      <c r="AE96" s="552"/>
      <c r="AF96" s="552"/>
      <c r="AG96" s="552"/>
      <c r="AH96" s="552"/>
      <c r="AI96" s="552"/>
      <c r="AJ96" s="552"/>
      <c r="AK96" s="552"/>
      <c r="AL96" s="552"/>
      <c r="AM96" s="552"/>
      <c r="AN96" s="552"/>
      <c r="AO96" s="552"/>
      <c r="AP96" s="552"/>
      <c r="AQ96" s="552"/>
      <c r="AR96" s="552"/>
      <c r="AS96" s="552"/>
      <c r="AT96" s="552"/>
    </row>
    <row r="97" spans="1:46" ht="12" customHeight="1" x14ac:dyDescent="0.15">
      <c r="A97" s="577"/>
      <c r="B97" s="578"/>
      <c r="C97" s="579"/>
      <c r="D97" s="568"/>
      <c r="E97" s="569"/>
      <c r="F97" s="569"/>
      <c r="G97" s="569"/>
      <c r="H97" s="569"/>
      <c r="I97" s="569"/>
      <c r="J97" s="570"/>
      <c r="K97" s="562"/>
      <c r="L97" s="562"/>
      <c r="M97" s="562"/>
      <c r="N97" s="562"/>
      <c r="O97" s="562"/>
      <c r="P97" s="562"/>
      <c r="Q97" s="562"/>
      <c r="R97" s="562"/>
      <c r="S97" s="562"/>
      <c r="T97" s="562"/>
      <c r="U97" s="562"/>
      <c r="V97" s="562"/>
      <c r="W97" s="562"/>
      <c r="X97" s="562"/>
      <c r="Y97" s="562"/>
      <c r="Z97" s="562"/>
      <c r="AA97" s="562"/>
      <c r="AB97" s="562"/>
      <c r="AC97" s="552"/>
      <c r="AD97" s="552"/>
      <c r="AE97" s="552"/>
      <c r="AF97" s="552"/>
      <c r="AG97" s="552"/>
      <c r="AH97" s="552"/>
      <c r="AI97" s="552"/>
      <c r="AJ97" s="552"/>
      <c r="AK97" s="552"/>
      <c r="AL97" s="552"/>
      <c r="AM97" s="552"/>
      <c r="AN97" s="552"/>
      <c r="AO97" s="552"/>
      <c r="AP97" s="552"/>
      <c r="AQ97" s="552"/>
      <c r="AR97" s="552"/>
      <c r="AS97" s="552"/>
      <c r="AT97" s="552"/>
    </row>
    <row r="98" spans="1:46" ht="12" customHeight="1" x14ac:dyDescent="0.15">
      <c r="A98" s="577"/>
      <c r="B98" s="578"/>
      <c r="C98" s="579"/>
      <c r="D98" s="568"/>
      <c r="E98" s="569"/>
      <c r="F98" s="569"/>
      <c r="G98" s="569"/>
      <c r="H98" s="569"/>
      <c r="I98" s="569"/>
      <c r="J98" s="570"/>
      <c r="K98" s="562"/>
      <c r="L98" s="562"/>
      <c r="M98" s="562"/>
      <c r="N98" s="562"/>
      <c r="O98" s="562"/>
      <c r="P98" s="562"/>
      <c r="Q98" s="562"/>
      <c r="R98" s="562"/>
      <c r="S98" s="562"/>
      <c r="T98" s="562"/>
      <c r="U98" s="562"/>
      <c r="V98" s="562"/>
      <c r="W98" s="562"/>
      <c r="X98" s="562"/>
      <c r="Y98" s="562"/>
      <c r="Z98" s="562"/>
      <c r="AA98" s="562"/>
      <c r="AB98" s="562"/>
      <c r="AC98" s="552"/>
      <c r="AD98" s="552"/>
      <c r="AE98" s="552"/>
      <c r="AF98" s="552"/>
      <c r="AG98" s="552"/>
      <c r="AH98" s="552"/>
      <c r="AI98" s="552"/>
      <c r="AJ98" s="552"/>
      <c r="AK98" s="552"/>
      <c r="AL98" s="552"/>
      <c r="AM98" s="552"/>
      <c r="AN98" s="552"/>
      <c r="AO98" s="552"/>
      <c r="AP98" s="552"/>
      <c r="AQ98" s="552"/>
      <c r="AR98" s="552"/>
      <c r="AS98" s="552"/>
      <c r="AT98" s="552"/>
    </row>
    <row r="99" spans="1:46" ht="12" customHeight="1" x14ac:dyDescent="0.15">
      <c r="A99" s="577"/>
      <c r="B99" s="578"/>
      <c r="C99" s="579"/>
      <c r="D99" s="568"/>
      <c r="E99" s="569"/>
      <c r="F99" s="569"/>
      <c r="G99" s="569"/>
      <c r="H99" s="569"/>
      <c r="I99" s="569"/>
      <c r="J99" s="570"/>
      <c r="K99" s="562"/>
      <c r="L99" s="562"/>
      <c r="M99" s="562"/>
      <c r="N99" s="562"/>
      <c r="O99" s="562"/>
      <c r="P99" s="562"/>
      <c r="Q99" s="562"/>
      <c r="R99" s="562"/>
      <c r="S99" s="562"/>
      <c r="T99" s="562"/>
      <c r="U99" s="562"/>
      <c r="V99" s="562"/>
      <c r="W99" s="562"/>
      <c r="X99" s="562"/>
      <c r="Y99" s="562"/>
      <c r="Z99" s="562"/>
      <c r="AA99" s="562"/>
      <c r="AB99" s="562"/>
      <c r="AC99" s="552"/>
      <c r="AD99" s="552"/>
      <c r="AE99" s="552"/>
      <c r="AF99" s="552"/>
      <c r="AG99" s="552"/>
      <c r="AH99" s="552"/>
      <c r="AI99" s="552"/>
      <c r="AJ99" s="552"/>
      <c r="AK99" s="552"/>
      <c r="AL99" s="552"/>
      <c r="AM99" s="552"/>
      <c r="AN99" s="552"/>
      <c r="AO99" s="552"/>
      <c r="AP99" s="552"/>
      <c r="AQ99" s="552"/>
      <c r="AR99" s="552"/>
      <c r="AS99" s="552"/>
      <c r="AT99" s="552"/>
    </row>
    <row r="100" spans="1:46" ht="12" customHeight="1" x14ac:dyDescent="0.15">
      <c r="A100" s="580"/>
      <c r="B100" s="581"/>
      <c r="C100" s="582"/>
      <c r="D100" s="571"/>
      <c r="E100" s="572"/>
      <c r="F100" s="572"/>
      <c r="G100" s="572"/>
      <c r="H100" s="572"/>
      <c r="I100" s="572"/>
      <c r="J100" s="573"/>
      <c r="K100" s="562"/>
      <c r="L100" s="562"/>
      <c r="M100" s="562"/>
      <c r="N100" s="562"/>
      <c r="O100" s="562"/>
      <c r="P100" s="562"/>
      <c r="Q100" s="562"/>
      <c r="R100" s="562"/>
      <c r="S100" s="562"/>
      <c r="T100" s="562"/>
      <c r="U100" s="562"/>
      <c r="V100" s="562"/>
      <c r="W100" s="562"/>
      <c r="X100" s="562"/>
      <c r="Y100" s="562"/>
      <c r="Z100" s="562"/>
      <c r="AA100" s="562"/>
      <c r="AB100" s="562"/>
      <c r="AC100" s="552"/>
      <c r="AD100" s="552"/>
      <c r="AE100" s="552"/>
      <c r="AF100" s="552"/>
      <c r="AG100" s="552"/>
      <c r="AH100" s="552"/>
      <c r="AI100" s="552"/>
      <c r="AJ100" s="552"/>
      <c r="AK100" s="552"/>
      <c r="AL100" s="552"/>
      <c r="AM100" s="552"/>
      <c r="AN100" s="552"/>
      <c r="AO100" s="552"/>
      <c r="AP100" s="552"/>
      <c r="AQ100" s="552"/>
      <c r="AR100" s="552"/>
      <c r="AS100" s="552"/>
      <c r="AT100" s="552"/>
    </row>
    <row r="101" spans="1:46" ht="12" customHeight="1" x14ac:dyDescent="0.15">
      <c r="A101" s="583" t="s">
        <v>240</v>
      </c>
      <c r="B101" s="584"/>
      <c r="C101" s="585"/>
      <c r="D101" s="553" t="s">
        <v>331</v>
      </c>
      <c r="E101" s="554"/>
      <c r="F101" s="554"/>
      <c r="G101" s="554"/>
      <c r="H101" s="554"/>
      <c r="I101" s="554"/>
      <c r="J101" s="555"/>
      <c r="K101" s="562" t="s">
        <v>233</v>
      </c>
      <c r="L101" s="562"/>
      <c r="M101" s="562"/>
      <c r="N101" s="562"/>
      <c r="O101" s="562"/>
      <c r="P101" s="562"/>
      <c r="Q101" s="562"/>
      <c r="R101" s="562"/>
      <c r="S101" s="562"/>
      <c r="T101" s="562"/>
      <c r="U101" s="562"/>
      <c r="V101" s="562"/>
      <c r="W101" s="562"/>
      <c r="X101" s="562"/>
      <c r="Y101" s="562"/>
      <c r="Z101" s="562"/>
      <c r="AA101" s="562"/>
      <c r="AB101" s="562"/>
      <c r="AC101" s="562" t="s">
        <v>234</v>
      </c>
      <c r="AD101" s="562"/>
      <c r="AE101" s="562"/>
      <c r="AF101" s="562"/>
      <c r="AG101" s="562"/>
      <c r="AH101" s="562"/>
      <c r="AI101" s="562"/>
      <c r="AJ101" s="562"/>
      <c r="AK101" s="562"/>
      <c r="AL101" s="562"/>
      <c r="AM101" s="562"/>
      <c r="AN101" s="562"/>
      <c r="AO101" s="562"/>
      <c r="AP101" s="562"/>
      <c r="AQ101" s="562"/>
      <c r="AR101" s="562"/>
      <c r="AS101" s="562"/>
      <c r="AT101" s="562"/>
    </row>
    <row r="102" spans="1:46" ht="12" customHeight="1" x14ac:dyDescent="0.15">
      <c r="A102" s="586"/>
      <c r="B102" s="587"/>
      <c r="C102" s="588"/>
      <c r="D102" s="556"/>
      <c r="E102" s="557"/>
      <c r="F102" s="557"/>
      <c r="G102" s="557"/>
      <c r="H102" s="557"/>
      <c r="I102" s="557"/>
      <c r="J102" s="558"/>
      <c r="K102" s="562"/>
      <c r="L102" s="562"/>
      <c r="M102" s="562"/>
      <c r="N102" s="562"/>
      <c r="O102" s="562"/>
      <c r="P102" s="562"/>
      <c r="Q102" s="562"/>
      <c r="R102" s="562"/>
      <c r="S102" s="562"/>
      <c r="T102" s="562"/>
      <c r="U102" s="562"/>
      <c r="V102" s="562"/>
      <c r="W102" s="562"/>
      <c r="X102" s="562"/>
      <c r="Y102" s="562"/>
      <c r="Z102" s="562"/>
      <c r="AA102" s="562"/>
      <c r="AB102" s="562"/>
      <c r="AC102" s="562"/>
      <c r="AD102" s="562"/>
      <c r="AE102" s="562"/>
      <c r="AF102" s="562"/>
      <c r="AG102" s="562"/>
      <c r="AH102" s="562"/>
      <c r="AI102" s="562"/>
      <c r="AJ102" s="562"/>
      <c r="AK102" s="562"/>
      <c r="AL102" s="562"/>
      <c r="AM102" s="562"/>
      <c r="AN102" s="562"/>
      <c r="AO102" s="562"/>
      <c r="AP102" s="562"/>
      <c r="AQ102" s="562"/>
      <c r="AR102" s="562"/>
      <c r="AS102" s="562"/>
      <c r="AT102" s="562"/>
    </row>
    <row r="103" spans="1:46" ht="12" customHeight="1" x14ac:dyDescent="0.15">
      <c r="A103" s="586"/>
      <c r="B103" s="587"/>
      <c r="C103" s="588"/>
      <c r="D103" s="556"/>
      <c r="E103" s="557"/>
      <c r="F103" s="557"/>
      <c r="G103" s="557"/>
      <c r="H103" s="557"/>
      <c r="I103" s="557"/>
      <c r="J103" s="558"/>
      <c r="K103" s="562"/>
      <c r="L103" s="562"/>
      <c r="M103" s="562"/>
      <c r="N103" s="562"/>
      <c r="O103" s="562"/>
      <c r="P103" s="562"/>
      <c r="Q103" s="562"/>
      <c r="R103" s="562"/>
      <c r="S103" s="562"/>
      <c r="T103" s="562"/>
      <c r="U103" s="562"/>
      <c r="V103" s="562"/>
      <c r="W103" s="562"/>
      <c r="X103" s="562"/>
      <c r="Y103" s="562"/>
      <c r="Z103" s="562"/>
      <c r="AA103" s="562"/>
      <c r="AB103" s="562"/>
      <c r="AC103" s="562"/>
      <c r="AD103" s="562"/>
      <c r="AE103" s="562"/>
      <c r="AF103" s="562"/>
      <c r="AG103" s="562"/>
      <c r="AH103" s="562"/>
      <c r="AI103" s="562"/>
      <c r="AJ103" s="562"/>
      <c r="AK103" s="562"/>
      <c r="AL103" s="562"/>
      <c r="AM103" s="562"/>
      <c r="AN103" s="562"/>
      <c r="AO103" s="562"/>
      <c r="AP103" s="562"/>
      <c r="AQ103" s="562"/>
      <c r="AR103" s="562"/>
      <c r="AS103" s="562"/>
      <c r="AT103" s="562"/>
    </row>
    <row r="104" spans="1:46" ht="12" customHeight="1" x14ac:dyDescent="0.15">
      <c r="A104" s="586"/>
      <c r="B104" s="587"/>
      <c r="C104" s="588"/>
      <c r="D104" s="556"/>
      <c r="E104" s="557"/>
      <c r="F104" s="557"/>
      <c r="G104" s="557"/>
      <c r="H104" s="557"/>
      <c r="I104" s="557"/>
      <c r="J104" s="558"/>
      <c r="K104" s="562"/>
      <c r="L104" s="562"/>
      <c r="M104" s="562"/>
      <c r="N104" s="562"/>
      <c r="O104" s="562"/>
      <c r="P104" s="562"/>
      <c r="Q104" s="562"/>
      <c r="R104" s="562"/>
      <c r="S104" s="562"/>
      <c r="T104" s="562"/>
      <c r="U104" s="562"/>
      <c r="V104" s="562"/>
      <c r="W104" s="562"/>
      <c r="X104" s="562"/>
      <c r="Y104" s="562"/>
      <c r="Z104" s="562"/>
      <c r="AA104" s="562"/>
      <c r="AB104" s="562"/>
      <c r="AC104" s="562"/>
      <c r="AD104" s="562"/>
      <c r="AE104" s="562"/>
      <c r="AF104" s="562"/>
      <c r="AG104" s="562"/>
      <c r="AH104" s="562"/>
      <c r="AI104" s="562"/>
      <c r="AJ104" s="562"/>
      <c r="AK104" s="562"/>
      <c r="AL104" s="562"/>
      <c r="AM104" s="562"/>
      <c r="AN104" s="562"/>
      <c r="AO104" s="562"/>
      <c r="AP104" s="562"/>
      <c r="AQ104" s="562"/>
      <c r="AR104" s="562"/>
      <c r="AS104" s="562"/>
      <c r="AT104" s="562"/>
    </row>
    <row r="105" spans="1:46" ht="12" customHeight="1" x14ac:dyDescent="0.15">
      <c r="A105" s="586"/>
      <c r="B105" s="587"/>
      <c r="C105" s="588"/>
      <c r="D105" s="556"/>
      <c r="E105" s="557"/>
      <c r="F105" s="557"/>
      <c r="G105" s="557"/>
      <c r="H105" s="557"/>
      <c r="I105" s="557"/>
      <c r="J105" s="558"/>
      <c r="K105" s="562"/>
      <c r="L105" s="562"/>
      <c r="M105" s="562"/>
      <c r="N105" s="562"/>
      <c r="O105" s="562"/>
      <c r="P105" s="562"/>
      <c r="Q105" s="562"/>
      <c r="R105" s="562"/>
      <c r="S105" s="562"/>
      <c r="T105" s="562"/>
      <c r="U105" s="562"/>
      <c r="V105" s="562"/>
      <c r="W105" s="562"/>
      <c r="X105" s="562"/>
      <c r="Y105" s="562"/>
      <c r="Z105" s="562"/>
      <c r="AA105" s="562"/>
      <c r="AB105" s="562"/>
      <c r="AC105" s="562"/>
      <c r="AD105" s="562"/>
      <c r="AE105" s="562"/>
      <c r="AF105" s="562"/>
      <c r="AG105" s="562"/>
      <c r="AH105" s="562"/>
      <c r="AI105" s="562"/>
      <c r="AJ105" s="562"/>
      <c r="AK105" s="562"/>
      <c r="AL105" s="562"/>
      <c r="AM105" s="562"/>
      <c r="AN105" s="562"/>
      <c r="AO105" s="562"/>
      <c r="AP105" s="562"/>
      <c r="AQ105" s="562"/>
      <c r="AR105" s="562"/>
      <c r="AS105" s="562"/>
      <c r="AT105" s="562"/>
    </row>
    <row r="106" spans="1:46" ht="12" customHeight="1" x14ac:dyDescent="0.15">
      <c r="A106" s="586"/>
      <c r="B106" s="587"/>
      <c r="C106" s="588"/>
      <c r="D106" s="556"/>
      <c r="E106" s="557"/>
      <c r="F106" s="557"/>
      <c r="G106" s="557"/>
      <c r="H106" s="557"/>
      <c r="I106" s="557"/>
      <c r="J106" s="558"/>
      <c r="K106" s="562"/>
      <c r="L106" s="562"/>
      <c r="M106" s="562"/>
      <c r="N106" s="562"/>
      <c r="O106" s="562"/>
      <c r="P106" s="562"/>
      <c r="Q106" s="562"/>
      <c r="R106" s="562"/>
      <c r="S106" s="562"/>
      <c r="T106" s="562"/>
      <c r="U106" s="562"/>
      <c r="V106" s="562"/>
      <c r="W106" s="562"/>
      <c r="X106" s="562"/>
      <c r="Y106" s="562"/>
      <c r="Z106" s="562"/>
      <c r="AA106" s="562"/>
      <c r="AB106" s="562"/>
      <c r="AC106" s="562"/>
      <c r="AD106" s="562"/>
      <c r="AE106" s="562"/>
      <c r="AF106" s="562"/>
      <c r="AG106" s="562"/>
      <c r="AH106" s="562"/>
      <c r="AI106" s="562"/>
      <c r="AJ106" s="562"/>
      <c r="AK106" s="562"/>
      <c r="AL106" s="562"/>
      <c r="AM106" s="562"/>
      <c r="AN106" s="562"/>
      <c r="AO106" s="562"/>
      <c r="AP106" s="562"/>
      <c r="AQ106" s="562"/>
      <c r="AR106" s="562"/>
      <c r="AS106" s="562"/>
      <c r="AT106" s="562"/>
    </row>
    <row r="107" spans="1:46" ht="12" customHeight="1" x14ac:dyDescent="0.15">
      <c r="A107" s="586"/>
      <c r="B107" s="587"/>
      <c r="C107" s="588"/>
      <c r="D107" s="565" t="s">
        <v>332</v>
      </c>
      <c r="E107" s="566"/>
      <c r="F107" s="566"/>
      <c r="G107" s="566"/>
      <c r="H107" s="566"/>
      <c r="I107" s="566"/>
      <c r="J107" s="567"/>
      <c r="K107" s="562" t="s">
        <v>235</v>
      </c>
      <c r="L107" s="562"/>
      <c r="M107" s="562"/>
      <c r="N107" s="562"/>
      <c r="O107" s="562"/>
      <c r="P107" s="562"/>
      <c r="Q107" s="562"/>
      <c r="R107" s="562"/>
      <c r="S107" s="562"/>
      <c r="T107" s="562"/>
      <c r="U107" s="562"/>
      <c r="V107" s="562"/>
      <c r="W107" s="562"/>
      <c r="X107" s="562"/>
      <c r="Y107" s="562"/>
      <c r="Z107" s="562"/>
      <c r="AA107" s="562"/>
      <c r="AB107" s="562"/>
      <c r="AC107" s="593"/>
      <c r="AD107" s="593"/>
      <c r="AE107" s="593"/>
      <c r="AF107" s="593"/>
      <c r="AG107" s="593"/>
      <c r="AH107" s="593"/>
      <c r="AI107" s="593"/>
      <c r="AJ107" s="593"/>
      <c r="AK107" s="593"/>
      <c r="AL107" s="593"/>
      <c r="AM107" s="593"/>
      <c r="AN107" s="593"/>
      <c r="AO107" s="593"/>
      <c r="AP107" s="593"/>
      <c r="AQ107" s="593"/>
      <c r="AR107" s="593"/>
      <c r="AS107" s="593"/>
      <c r="AT107" s="593"/>
    </row>
    <row r="108" spans="1:46" ht="12" customHeight="1" x14ac:dyDescent="0.15">
      <c r="A108" s="586"/>
      <c r="B108" s="587"/>
      <c r="C108" s="588"/>
      <c r="D108" s="568"/>
      <c r="E108" s="569"/>
      <c r="F108" s="569"/>
      <c r="G108" s="569"/>
      <c r="H108" s="569"/>
      <c r="I108" s="569"/>
      <c r="J108" s="570"/>
      <c r="K108" s="562"/>
      <c r="L108" s="562"/>
      <c r="M108" s="562"/>
      <c r="N108" s="562"/>
      <c r="O108" s="562"/>
      <c r="P108" s="562"/>
      <c r="Q108" s="562"/>
      <c r="R108" s="562"/>
      <c r="S108" s="562"/>
      <c r="T108" s="562"/>
      <c r="U108" s="562"/>
      <c r="V108" s="562"/>
      <c r="W108" s="562"/>
      <c r="X108" s="562"/>
      <c r="Y108" s="562"/>
      <c r="Z108" s="562"/>
      <c r="AA108" s="562"/>
      <c r="AB108" s="562"/>
      <c r="AC108" s="593"/>
      <c r="AD108" s="593"/>
      <c r="AE108" s="593"/>
      <c r="AF108" s="593"/>
      <c r="AG108" s="593"/>
      <c r="AH108" s="593"/>
      <c r="AI108" s="593"/>
      <c r="AJ108" s="593"/>
      <c r="AK108" s="593"/>
      <c r="AL108" s="593"/>
      <c r="AM108" s="593"/>
      <c r="AN108" s="593"/>
      <c r="AO108" s="593"/>
      <c r="AP108" s="593"/>
      <c r="AQ108" s="593"/>
      <c r="AR108" s="593"/>
      <c r="AS108" s="593"/>
      <c r="AT108" s="593"/>
    </row>
    <row r="109" spans="1:46" ht="12" customHeight="1" x14ac:dyDescent="0.15">
      <c r="A109" s="586"/>
      <c r="B109" s="587"/>
      <c r="C109" s="588"/>
      <c r="D109" s="568"/>
      <c r="E109" s="569"/>
      <c r="F109" s="569"/>
      <c r="G109" s="569"/>
      <c r="H109" s="569"/>
      <c r="I109" s="569"/>
      <c r="J109" s="570"/>
      <c r="K109" s="562"/>
      <c r="L109" s="562"/>
      <c r="M109" s="562"/>
      <c r="N109" s="562"/>
      <c r="O109" s="562"/>
      <c r="P109" s="562"/>
      <c r="Q109" s="562"/>
      <c r="R109" s="562"/>
      <c r="S109" s="562"/>
      <c r="T109" s="562"/>
      <c r="U109" s="562"/>
      <c r="V109" s="562"/>
      <c r="W109" s="562"/>
      <c r="X109" s="562"/>
      <c r="Y109" s="562"/>
      <c r="Z109" s="562"/>
      <c r="AA109" s="562"/>
      <c r="AB109" s="562"/>
      <c r="AC109" s="593"/>
      <c r="AD109" s="593"/>
      <c r="AE109" s="593"/>
      <c r="AF109" s="593"/>
      <c r="AG109" s="593"/>
      <c r="AH109" s="593"/>
      <c r="AI109" s="593"/>
      <c r="AJ109" s="593"/>
      <c r="AK109" s="593"/>
      <c r="AL109" s="593"/>
      <c r="AM109" s="593"/>
      <c r="AN109" s="593"/>
      <c r="AO109" s="593"/>
      <c r="AP109" s="593"/>
      <c r="AQ109" s="593"/>
      <c r="AR109" s="593"/>
      <c r="AS109" s="593"/>
      <c r="AT109" s="593"/>
    </row>
    <row r="110" spans="1:46" ht="12" customHeight="1" x14ac:dyDescent="0.15">
      <c r="A110" s="586"/>
      <c r="B110" s="587"/>
      <c r="C110" s="588"/>
      <c r="D110" s="571"/>
      <c r="E110" s="572"/>
      <c r="F110" s="572"/>
      <c r="G110" s="572"/>
      <c r="H110" s="572"/>
      <c r="I110" s="572"/>
      <c r="J110" s="573"/>
      <c r="K110" s="562"/>
      <c r="L110" s="562"/>
      <c r="M110" s="562"/>
      <c r="N110" s="562"/>
      <c r="O110" s="562"/>
      <c r="P110" s="562"/>
      <c r="Q110" s="562"/>
      <c r="R110" s="562"/>
      <c r="S110" s="562"/>
      <c r="T110" s="562"/>
      <c r="U110" s="562"/>
      <c r="V110" s="562"/>
      <c r="W110" s="562"/>
      <c r="X110" s="562"/>
      <c r="Y110" s="562"/>
      <c r="Z110" s="562"/>
      <c r="AA110" s="562"/>
      <c r="AB110" s="562"/>
      <c r="AC110" s="593"/>
      <c r="AD110" s="593"/>
      <c r="AE110" s="593"/>
      <c r="AF110" s="593"/>
      <c r="AG110" s="593"/>
      <c r="AH110" s="593"/>
      <c r="AI110" s="593"/>
      <c r="AJ110" s="593"/>
      <c r="AK110" s="593"/>
      <c r="AL110" s="593"/>
      <c r="AM110" s="593"/>
      <c r="AN110" s="593"/>
      <c r="AO110" s="593"/>
      <c r="AP110" s="593"/>
      <c r="AQ110" s="593"/>
      <c r="AR110" s="593"/>
      <c r="AS110" s="593"/>
      <c r="AT110" s="593"/>
    </row>
    <row r="111" spans="1:46" ht="12" customHeight="1" x14ac:dyDescent="0.15">
      <c r="A111" s="586"/>
      <c r="B111" s="587"/>
      <c r="C111" s="588"/>
      <c r="D111" s="565" t="s">
        <v>333</v>
      </c>
      <c r="E111" s="566"/>
      <c r="F111" s="566"/>
      <c r="G111" s="566"/>
      <c r="H111" s="566"/>
      <c r="I111" s="566"/>
      <c r="J111" s="567"/>
      <c r="K111" s="562" t="s">
        <v>236</v>
      </c>
      <c r="L111" s="562"/>
      <c r="M111" s="562"/>
      <c r="N111" s="562"/>
      <c r="O111" s="562"/>
      <c r="P111" s="562"/>
      <c r="Q111" s="562"/>
      <c r="R111" s="562"/>
      <c r="S111" s="562"/>
      <c r="T111" s="562"/>
      <c r="U111" s="562"/>
      <c r="V111" s="562"/>
      <c r="W111" s="562"/>
      <c r="X111" s="562"/>
      <c r="Y111" s="562"/>
      <c r="Z111" s="562"/>
      <c r="AA111" s="562"/>
      <c r="AB111" s="562"/>
      <c r="AC111" s="562" t="s">
        <v>234</v>
      </c>
      <c r="AD111" s="562"/>
      <c r="AE111" s="562"/>
      <c r="AF111" s="562"/>
      <c r="AG111" s="562"/>
      <c r="AH111" s="562"/>
      <c r="AI111" s="562"/>
      <c r="AJ111" s="562"/>
      <c r="AK111" s="562"/>
      <c r="AL111" s="562"/>
      <c r="AM111" s="562"/>
      <c r="AN111" s="562"/>
      <c r="AO111" s="562"/>
      <c r="AP111" s="562"/>
      <c r="AQ111" s="562"/>
      <c r="AR111" s="562"/>
      <c r="AS111" s="562"/>
      <c r="AT111" s="562"/>
    </row>
    <row r="112" spans="1:46" ht="12" customHeight="1" x14ac:dyDescent="0.15">
      <c r="A112" s="586"/>
      <c r="B112" s="587"/>
      <c r="C112" s="588"/>
      <c r="D112" s="568"/>
      <c r="E112" s="569"/>
      <c r="F112" s="569"/>
      <c r="G112" s="569"/>
      <c r="H112" s="569"/>
      <c r="I112" s="569"/>
      <c r="J112" s="570"/>
      <c r="K112" s="562"/>
      <c r="L112" s="562"/>
      <c r="M112" s="562"/>
      <c r="N112" s="562"/>
      <c r="O112" s="562"/>
      <c r="P112" s="562"/>
      <c r="Q112" s="562"/>
      <c r="R112" s="562"/>
      <c r="S112" s="562"/>
      <c r="T112" s="562"/>
      <c r="U112" s="562"/>
      <c r="V112" s="562"/>
      <c r="W112" s="562"/>
      <c r="X112" s="562"/>
      <c r="Y112" s="562"/>
      <c r="Z112" s="562"/>
      <c r="AA112" s="562"/>
      <c r="AB112" s="562"/>
      <c r="AC112" s="562"/>
      <c r="AD112" s="562"/>
      <c r="AE112" s="562"/>
      <c r="AF112" s="562"/>
      <c r="AG112" s="562"/>
      <c r="AH112" s="562"/>
      <c r="AI112" s="562"/>
      <c r="AJ112" s="562"/>
      <c r="AK112" s="562"/>
      <c r="AL112" s="562"/>
      <c r="AM112" s="562"/>
      <c r="AN112" s="562"/>
      <c r="AO112" s="562"/>
      <c r="AP112" s="562"/>
      <c r="AQ112" s="562"/>
      <c r="AR112" s="562"/>
      <c r="AS112" s="562"/>
      <c r="AT112" s="562"/>
    </row>
    <row r="113" spans="1:46" ht="12" customHeight="1" x14ac:dyDescent="0.15">
      <c r="A113" s="586"/>
      <c r="B113" s="587"/>
      <c r="C113" s="588"/>
      <c r="D113" s="568"/>
      <c r="E113" s="569"/>
      <c r="F113" s="569"/>
      <c r="G113" s="569"/>
      <c r="H113" s="569"/>
      <c r="I113" s="569"/>
      <c r="J113" s="570"/>
      <c r="K113" s="562"/>
      <c r="L113" s="562"/>
      <c r="M113" s="562"/>
      <c r="N113" s="562"/>
      <c r="O113" s="562"/>
      <c r="P113" s="562"/>
      <c r="Q113" s="562"/>
      <c r="R113" s="562"/>
      <c r="S113" s="562"/>
      <c r="T113" s="562"/>
      <c r="U113" s="562"/>
      <c r="V113" s="562"/>
      <c r="W113" s="562"/>
      <c r="X113" s="562"/>
      <c r="Y113" s="562"/>
      <c r="Z113" s="562"/>
      <c r="AA113" s="562"/>
      <c r="AB113" s="562"/>
      <c r="AC113" s="562"/>
      <c r="AD113" s="562"/>
      <c r="AE113" s="562"/>
      <c r="AF113" s="562"/>
      <c r="AG113" s="562"/>
      <c r="AH113" s="562"/>
      <c r="AI113" s="562"/>
      <c r="AJ113" s="562"/>
      <c r="AK113" s="562"/>
      <c r="AL113" s="562"/>
      <c r="AM113" s="562"/>
      <c r="AN113" s="562"/>
      <c r="AO113" s="562"/>
      <c r="AP113" s="562"/>
      <c r="AQ113" s="562"/>
      <c r="AR113" s="562"/>
      <c r="AS113" s="562"/>
      <c r="AT113" s="562"/>
    </row>
    <row r="114" spans="1:46" ht="12" customHeight="1" x14ac:dyDescent="0.15">
      <c r="A114" s="586"/>
      <c r="B114" s="587"/>
      <c r="C114" s="588"/>
      <c r="D114" s="568"/>
      <c r="E114" s="569"/>
      <c r="F114" s="569"/>
      <c r="G114" s="569"/>
      <c r="H114" s="569"/>
      <c r="I114" s="569"/>
      <c r="J114" s="570"/>
      <c r="K114" s="562"/>
      <c r="L114" s="562"/>
      <c r="M114" s="562"/>
      <c r="N114" s="562"/>
      <c r="O114" s="562"/>
      <c r="P114" s="562"/>
      <c r="Q114" s="562"/>
      <c r="R114" s="562"/>
      <c r="S114" s="562"/>
      <c r="T114" s="562"/>
      <c r="U114" s="562"/>
      <c r="V114" s="562"/>
      <c r="W114" s="562"/>
      <c r="X114" s="562"/>
      <c r="Y114" s="562"/>
      <c r="Z114" s="562"/>
      <c r="AA114" s="562"/>
      <c r="AB114" s="562"/>
      <c r="AC114" s="562"/>
      <c r="AD114" s="562"/>
      <c r="AE114" s="562"/>
      <c r="AF114" s="562"/>
      <c r="AG114" s="562"/>
      <c r="AH114" s="562"/>
      <c r="AI114" s="562"/>
      <c r="AJ114" s="562"/>
      <c r="AK114" s="562"/>
      <c r="AL114" s="562"/>
      <c r="AM114" s="562"/>
      <c r="AN114" s="562"/>
      <c r="AO114" s="562"/>
      <c r="AP114" s="562"/>
      <c r="AQ114" s="562"/>
      <c r="AR114" s="562"/>
      <c r="AS114" s="562"/>
      <c r="AT114" s="562"/>
    </row>
    <row r="115" spans="1:46" ht="12" customHeight="1" x14ac:dyDescent="0.15">
      <c r="A115" s="586"/>
      <c r="B115" s="587"/>
      <c r="C115" s="588"/>
      <c r="D115" s="568"/>
      <c r="E115" s="569"/>
      <c r="F115" s="569"/>
      <c r="G115" s="569"/>
      <c r="H115" s="569"/>
      <c r="I115" s="569"/>
      <c r="J115" s="570"/>
      <c r="K115" s="562"/>
      <c r="L115" s="562"/>
      <c r="M115" s="562"/>
      <c r="N115" s="562"/>
      <c r="O115" s="562"/>
      <c r="P115" s="562"/>
      <c r="Q115" s="562"/>
      <c r="R115" s="562"/>
      <c r="S115" s="562"/>
      <c r="T115" s="562"/>
      <c r="U115" s="562"/>
      <c r="V115" s="562"/>
      <c r="W115" s="562"/>
      <c r="X115" s="562"/>
      <c r="Y115" s="562"/>
      <c r="Z115" s="562"/>
      <c r="AA115" s="562"/>
      <c r="AB115" s="562"/>
      <c r="AC115" s="562"/>
      <c r="AD115" s="562"/>
      <c r="AE115" s="562"/>
      <c r="AF115" s="562"/>
      <c r="AG115" s="562"/>
      <c r="AH115" s="562"/>
      <c r="AI115" s="562"/>
      <c r="AJ115" s="562"/>
      <c r="AK115" s="562"/>
      <c r="AL115" s="562"/>
      <c r="AM115" s="562"/>
      <c r="AN115" s="562"/>
      <c r="AO115" s="562"/>
      <c r="AP115" s="562"/>
      <c r="AQ115" s="562"/>
      <c r="AR115" s="562"/>
      <c r="AS115" s="562"/>
      <c r="AT115" s="562"/>
    </row>
    <row r="116" spans="1:46" ht="12" customHeight="1" x14ac:dyDescent="0.15">
      <c r="A116" s="586"/>
      <c r="B116" s="587"/>
      <c r="C116" s="588"/>
      <c r="D116" s="568"/>
      <c r="E116" s="569"/>
      <c r="F116" s="569"/>
      <c r="G116" s="569"/>
      <c r="H116" s="569"/>
      <c r="I116" s="569"/>
      <c r="J116" s="570"/>
      <c r="K116" s="562"/>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c r="AO116" s="562"/>
      <c r="AP116" s="562"/>
      <c r="AQ116" s="562"/>
      <c r="AR116" s="562"/>
      <c r="AS116" s="562"/>
      <c r="AT116" s="562"/>
    </row>
    <row r="117" spans="1:46" ht="12" customHeight="1" x14ac:dyDescent="0.15">
      <c r="A117" s="586"/>
      <c r="B117" s="587"/>
      <c r="C117" s="588"/>
      <c r="D117" s="568"/>
      <c r="E117" s="569"/>
      <c r="F117" s="569"/>
      <c r="G117" s="569"/>
      <c r="H117" s="569"/>
      <c r="I117" s="569"/>
      <c r="J117" s="570"/>
      <c r="K117" s="562" t="s">
        <v>237</v>
      </c>
      <c r="L117" s="562"/>
      <c r="M117" s="562"/>
      <c r="N117" s="562"/>
      <c r="O117" s="562"/>
      <c r="P117" s="562"/>
      <c r="Q117" s="562"/>
      <c r="R117" s="562"/>
      <c r="S117" s="562"/>
      <c r="T117" s="562"/>
      <c r="U117" s="562"/>
      <c r="V117" s="562"/>
      <c r="W117" s="562"/>
      <c r="X117" s="562"/>
      <c r="Y117" s="562"/>
      <c r="Z117" s="562"/>
      <c r="AA117" s="562"/>
      <c r="AB117" s="562"/>
      <c r="AC117" s="592"/>
      <c r="AD117" s="592"/>
      <c r="AE117" s="592"/>
      <c r="AF117" s="592"/>
      <c r="AG117" s="592"/>
      <c r="AH117" s="592"/>
      <c r="AI117" s="592"/>
      <c r="AJ117" s="592"/>
      <c r="AK117" s="592"/>
      <c r="AL117" s="592"/>
      <c r="AM117" s="592"/>
      <c r="AN117" s="592"/>
      <c r="AO117" s="592"/>
      <c r="AP117" s="592"/>
      <c r="AQ117" s="592"/>
      <c r="AR117" s="592"/>
      <c r="AS117" s="592"/>
      <c r="AT117" s="592"/>
    </row>
    <row r="118" spans="1:46" ht="12" customHeight="1" x14ac:dyDescent="0.15">
      <c r="A118" s="586"/>
      <c r="B118" s="587"/>
      <c r="C118" s="588"/>
      <c r="D118" s="568"/>
      <c r="E118" s="569"/>
      <c r="F118" s="569"/>
      <c r="G118" s="569"/>
      <c r="H118" s="569"/>
      <c r="I118" s="569"/>
      <c r="J118" s="570"/>
      <c r="K118" s="562"/>
      <c r="L118" s="562"/>
      <c r="M118" s="562"/>
      <c r="N118" s="562"/>
      <c r="O118" s="562"/>
      <c r="P118" s="562"/>
      <c r="Q118" s="562"/>
      <c r="R118" s="562"/>
      <c r="S118" s="562"/>
      <c r="T118" s="562"/>
      <c r="U118" s="562"/>
      <c r="V118" s="562"/>
      <c r="W118" s="562"/>
      <c r="X118" s="562"/>
      <c r="Y118" s="562"/>
      <c r="Z118" s="562"/>
      <c r="AA118" s="562"/>
      <c r="AB118" s="562"/>
      <c r="AC118" s="592"/>
      <c r="AD118" s="592"/>
      <c r="AE118" s="592"/>
      <c r="AF118" s="592"/>
      <c r="AG118" s="592"/>
      <c r="AH118" s="592"/>
      <c r="AI118" s="592"/>
      <c r="AJ118" s="592"/>
      <c r="AK118" s="592"/>
      <c r="AL118" s="592"/>
      <c r="AM118" s="592"/>
      <c r="AN118" s="592"/>
      <c r="AO118" s="592"/>
      <c r="AP118" s="592"/>
      <c r="AQ118" s="592"/>
      <c r="AR118" s="592"/>
      <c r="AS118" s="592"/>
      <c r="AT118" s="592"/>
    </row>
    <row r="119" spans="1:46" ht="12" customHeight="1" x14ac:dyDescent="0.15">
      <c r="A119" s="586"/>
      <c r="B119" s="587"/>
      <c r="C119" s="588"/>
      <c r="D119" s="568"/>
      <c r="E119" s="569"/>
      <c r="F119" s="569"/>
      <c r="G119" s="569"/>
      <c r="H119" s="569"/>
      <c r="I119" s="569"/>
      <c r="J119" s="570"/>
      <c r="K119" s="562"/>
      <c r="L119" s="562"/>
      <c r="M119" s="562"/>
      <c r="N119" s="562"/>
      <c r="O119" s="562"/>
      <c r="P119" s="562"/>
      <c r="Q119" s="562"/>
      <c r="R119" s="562"/>
      <c r="S119" s="562"/>
      <c r="T119" s="562"/>
      <c r="U119" s="562"/>
      <c r="V119" s="562"/>
      <c r="W119" s="562"/>
      <c r="X119" s="562"/>
      <c r="Y119" s="562"/>
      <c r="Z119" s="562"/>
      <c r="AA119" s="562"/>
      <c r="AB119" s="562"/>
      <c r="AC119" s="592"/>
      <c r="AD119" s="592"/>
      <c r="AE119" s="592"/>
      <c r="AF119" s="592"/>
      <c r="AG119" s="592"/>
      <c r="AH119" s="592"/>
      <c r="AI119" s="592"/>
      <c r="AJ119" s="592"/>
      <c r="AK119" s="592"/>
      <c r="AL119" s="592"/>
      <c r="AM119" s="592"/>
      <c r="AN119" s="592"/>
      <c r="AO119" s="592"/>
      <c r="AP119" s="592"/>
      <c r="AQ119" s="592"/>
      <c r="AR119" s="592"/>
      <c r="AS119" s="592"/>
      <c r="AT119" s="592"/>
    </row>
    <row r="120" spans="1:46" ht="12" customHeight="1" x14ac:dyDescent="0.15">
      <c r="A120" s="589"/>
      <c r="B120" s="590"/>
      <c r="C120" s="591"/>
      <c r="D120" s="571"/>
      <c r="E120" s="572"/>
      <c r="F120" s="572"/>
      <c r="G120" s="572"/>
      <c r="H120" s="572"/>
      <c r="I120" s="572"/>
      <c r="J120" s="573"/>
      <c r="K120" s="562"/>
      <c r="L120" s="562"/>
      <c r="M120" s="562"/>
      <c r="N120" s="562"/>
      <c r="O120" s="562"/>
      <c r="P120" s="562"/>
      <c r="Q120" s="562"/>
      <c r="R120" s="562"/>
      <c r="S120" s="562"/>
      <c r="T120" s="562"/>
      <c r="U120" s="562"/>
      <c r="V120" s="562"/>
      <c r="W120" s="562"/>
      <c r="X120" s="562"/>
      <c r="Y120" s="562"/>
      <c r="Z120" s="562"/>
      <c r="AA120" s="562"/>
      <c r="AB120" s="562"/>
      <c r="AC120" s="592"/>
      <c r="AD120" s="592"/>
      <c r="AE120" s="592"/>
      <c r="AF120" s="592"/>
      <c r="AG120" s="592"/>
      <c r="AH120" s="592"/>
      <c r="AI120" s="592"/>
      <c r="AJ120" s="592"/>
      <c r="AK120" s="592"/>
      <c r="AL120" s="592"/>
      <c r="AM120" s="592"/>
      <c r="AN120" s="592"/>
      <c r="AO120" s="592"/>
      <c r="AP120" s="592"/>
      <c r="AQ120" s="592"/>
      <c r="AR120" s="592"/>
      <c r="AS120" s="592"/>
      <c r="AT120" s="592"/>
    </row>
  </sheetData>
  <mergeCells count="68">
    <mergeCell ref="A77:C100"/>
    <mergeCell ref="A101:C120"/>
    <mergeCell ref="D101:J106"/>
    <mergeCell ref="K101:AB106"/>
    <mergeCell ref="AC101:AT106"/>
    <mergeCell ref="D111:J120"/>
    <mergeCell ref="K111:AB116"/>
    <mergeCell ref="AC111:AT116"/>
    <mergeCell ref="K117:AB120"/>
    <mergeCell ref="AC117:AT120"/>
    <mergeCell ref="D107:J110"/>
    <mergeCell ref="K107:AB110"/>
    <mergeCell ref="AC107:AT110"/>
    <mergeCell ref="D83:J90"/>
    <mergeCell ref="K83:AB90"/>
    <mergeCell ref="AC83:AT90"/>
    <mergeCell ref="D91:J100"/>
    <mergeCell ref="K91:AB100"/>
    <mergeCell ref="AC91:AT100"/>
    <mergeCell ref="D77:J82"/>
    <mergeCell ref="K77:AB82"/>
    <mergeCell ref="AC77:AT82"/>
    <mergeCell ref="AC53:AT56"/>
    <mergeCell ref="AC27:AT32"/>
    <mergeCell ref="D33:J36"/>
    <mergeCell ref="K33:AB36"/>
    <mergeCell ref="AC33:AT36"/>
    <mergeCell ref="D37:J42"/>
    <mergeCell ref="AC43:AT48"/>
    <mergeCell ref="K53:AB56"/>
    <mergeCell ref="D68:J72"/>
    <mergeCell ref="K68:AB72"/>
    <mergeCell ref="AC68:AT72"/>
    <mergeCell ref="D73:J76"/>
    <mergeCell ref="K73:AB76"/>
    <mergeCell ref="AC73:AT76"/>
    <mergeCell ref="D57:J60"/>
    <mergeCell ref="K57:AB60"/>
    <mergeCell ref="AC57:AT60"/>
    <mergeCell ref="A64:M65"/>
    <mergeCell ref="A67:C67"/>
    <mergeCell ref="D67:J67"/>
    <mergeCell ref="K67:AB67"/>
    <mergeCell ref="AC67:AT67"/>
    <mergeCell ref="A20:C60"/>
    <mergeCell ref="AC49:AT52"/>
    <mergeCell ref="K27:AB32"/>
    <mergeCell ref="D53:J56"/>
    <mergeCell ref="D49:J52"/>
    <mergeCell ref="K49:AB52"/>
    <mergeCell ref="D43:J48"/>
    <mergeCell ref="K43:AB48"/>
    <mergeCell ref="A68:C76"/>
    <mergeCell ref="A1:E2"/>
    <mergeCell ref="A4:AT6"/>
    <mergeCell ref="A7:AT11"/>
    <mergeCell ref="A12:AT14"/>
    <mergeCell ref="A16:M17"/>
    <mergeCell ref="A19:C19"/>
    <mergeCell ref="D19:J19"/>
    <mergeCell ref="K19:AB19"/>
    <mergeCell ref="AC19:AT19"/>
    <mergeCell ref="D20:J26"/>
    <mergeCell ref="K20:AB26"/>
    <mergeCell ref="AC20:AT26"/>
    <mergeCell ref="K37:AB42"/>
    <mergeCell ref="AC37:AT42"/>
    <mergeCell ref="D27:J32"/>
  </mergeCells>
  <phoneticPr fontId="2"/>
  <printOptions horizontalCentered="1" verticalCentered="1"/>
  <pageMargins left="0.98425196850393704" right="0.98425196850393704" top="0.98425196850393704" bottom="0.98425196850393704" header="0.51181102362204722" footer="0.51181102362204722"/>
  <pageSetup paperSize="9" scale="94" fitToHeight="2" orientation="portrait" horizontalDpi="300" verticalDpi="300" r:id="rId1"/>
  <headerFooter alignWithMargins="0"/>
  <rowBreaks count="1" manualBreakCount="1">
    <brk id="63" max="4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A2:T26"/>
  <sheetViews>
    <sheetView showGridLines="0" showZeros="0" view="pageBreakPreview" zoomScale="80" zoomScaleNormal="75" zoomScaleSheetLayoutView="80" workbookViewId="0">
      <selection activeCell="B14" sqref="B14:AD15"/>
    </sheetView>
  </sheetViews>
  <sheetFormatPr defaultColWidth="9" defaultRowHeight="13.5" x14ac:dyDescent="0.15"/>
  <cols>
    <col min="1" max="20" width="8.125" style="50" customWidth="1"/>
    <col min="21" max="21" width="7.5" style="50" customWidth="1"/>
    <col min="22" max="16384" width="9" style="50"/>
  </cols>
  <sheetData>
    <row r="2" spans="1:20" ht="19.5" thickBot="1" x14ac:dyDescent="0.2">
      <c r="A2" s="49" t="s">
        <v>49</v>
      </c>
      <c r="T2" s="51" t="s">
        <v>50</v>
      </c>
    </row>
    <row r="3" spans="1:20" ht="25.9" customHeight="1" x14ac:dyDescent="0.15">
      <c r="A3" s="594" t="s">
        <v>51</v>
      </c>
      <c r="B3" s="597" t="s">
        <v>52</v>
      </c>
      <c r="C3" s="598"/>
      <c r="D3" s="598"/>
      <c r="E3" s="598"/>
      <c r="F3" s="598"/>
      <c r="G3" s="598"/>
      <c r="H3" s="598"/>
      <c r="I3" s="598"/>
      <c r="J3" s="598"/>
      <c r="K3" s="598"/>
      <c r="L3" s="598"/>
      <c r="M3" s="597" t="s">
        <v>53</v>
      </c>
      <c r="N3" s="601"/>
      <c r="O3" s="603" t="s">
        <v>54</v>
      </c>
      <c r="P3" s="604"/>
      <c r="Q3" s="605"/>
      <c r="R3" s="597" t="s">
        <v>55</v>
      </c>
      <c r="S3" s="598"/>
      <c r="T3" s="619"/>
    </row>
    <row r="4" spans="1:20" ht="32.25" customHeight="1" x14ac:dyDescent="0.15">
      <c r="A4" s="595"/>
      <c r="B4" s="599"/>
      <c r="C4" s="600"/>
      <c r="D4" s="600"/>
      <c r="E4" s="600"/>
      <c r="F4" s="600"/>
      <c r="G4" s="600"/>
      <c r="H4" s="600"/>
      <c r="I4" s="600"/>
      <c r="J4" s="600"/>
      <c r="K4" s="600"/>
      <c r="L4" s="600"/>
      <c r="M4" s="599"/>
      <c r="N4" s="602"/>
      <c r="O4" s="606"/>
      <c r="P4" s="607"/>
      <c r="Q4" s="608"/>
      <c r="R4" s="599"/>
      <c r="S4" s="600"/>
      <c r="T4" s="620"/>
    </row>
    <row r="5" spans="1:20" ht="24.95" customHeight="1" x14ac:dyDescent="0.15">
      <c r="A5" s="595"/>
      <c r="B5" s="621" t="s">
        <v>56</v>
      </c>
      <c r="C5" s="622" t="s">
        <v>57</v>
      </c>
      <c r="D5" s="621" t="s">
        <v>58</v>
      </c>
      <c r="E5" s="622" t="s">
        <v>59</v>
      </c>
      <c r="F5" s="625" t="s">
        <v>615</v>
      </c>
      <c r="G5" s="609" t="s">
        <v>61</v>
      </c>
      <c r="H5" s="625" t="s">
        <v>616</v>
      </c>
      <c r="I5" s="609" t="s">
        <v>617</v>
      </c>
      <c r="J5" s="625" t="s">
        <v>64</v>
      </c>
      <c r="K5" s="609" t="s">
        <v>65</v>
      </c>
      <c r="L5" s="609" t="s">
        <v>335</v>
      </c>
      <c r="M5" s="612" t="s">
        <v>66</v>
      </c>
      <c r="N5" s="609" t="s">
        <v>67</v>
      </c>
      <c r="O5" s="612" t="s">
        <v>618</v>
      </c>
      <c r="P5" s="614" t="s">
        <v>69</v>
      </c>
      <c r="Q5" s="617" t="s">
        <v>70</v>
      </c>
      <c r="R5" s="629" t="s">
        <v>71</v>
      </c>
      <c r="S5" s="609" t="s">
        <v>72</v>
      </c>
      <c r="T5" s="631" t="s">
        <v>73</v>
      </c>
    </row>
    <row r="6" spans="1:20" ht="24.95" customHeight="1" x14ac:dyDescent="0.15">
      <c r="A6" s="595"/>
      <c r="B6" s="621"/>
      <c r="C6" s="623"/>
      <c r="D6" s="621"/>
      <c r="E6" s="623"/>
      <c r="F6" s="625"/>
      <c r="G6" s="610"/>
      <c r="H6" s="625"/>
      <c r="I6" s="610"/>
      <c r="J6" s="625"/>
      <c r="K6" s="610"/>
      <c r="L6" s="610"/>
      <c r="M6" s="612"/>
      <c r="N6" s="610"/>
      <c r="O6" s="612"/>
      <c r="P6" s="615"/>
      <c r="Q6" s="617"/>
      <c r="R6" s="630"/>
      <c r="S6" s="610"/>
      <c r="T6" s="631"/>
    </row>
    <row r="7" spans="1:20" ht="24.95" customHeight="1" x14ac:dyDescent="0.15">
      <c r="A7" s="595"/>
      <c r="B7" s="621"/>
      <c r="C7" s="623"/>
      <c r="D7" s="621"/>
      <c r="E7" s="623"/>
      <c r="F7" s="625"/>
      <c r="G7" s="610"/>
      <c r="H7" s="625"/>
      <c r="I7" s="610"/>
      <c r="J7" s="625"/>
      <c r="K7" s="610"/>
      <c r="L7" s="610"/>
      <c r="M7" s="612"/>
      <c r="N7" s="610"/>
      <c r="O7" s="612"/>
      <c r="P7" s="615"/>
      <c r="Q7" s="617"/>
      <c r="R7" s="630"/>
      <c r="S7" s="610"/>
      <c r="T7" s="631"/>
    </row>
    <row r="8" spans="1:20" ht="24.95" customHeight="1" x14ac:dyDescent="0.15">
      <c r="A8" s="595"/>
      <c r="B8" s="621"/>
      <c r="C8" s="623"/>
      <c r="D8" s="621"/>
      <c r="E8" s="623"/>
      <c r="F8" s="625"/>
      <c r="G8" s="610"/>
      <c r="H8" s="625"/>
      <c r="I8" s="610"/>
      <c r="J8" s="625"/>
      <c r="K8" s="610"/>
      <c r="L8" s="610"/>
      <c r="M8" s="612"/>
      <c r="N8" s="610"/>
      <c r="O8" s="612"/>
      <c r="P8" s="615"/>
      <c r="Q8" s="617"/>
      <c r="R8" s="630"/>
      <c r="S8" s="610"/>
      <c r="T8" s="631"/>
    </row>
    <row r="9" spans="1:20" ht="24.95" customHeight="1" x14ac:dyDescent="0.15">
      <c r="A9" s="595"/>
      <c r="B9" s="621"/>
      <c r="C9" s="623"/>
      <c r="D9" s="621"/>
      <c r="E9" s="623"/>
      <c r="F9" s="625"/>
      <c r="G9" s="610"/>
      <c r="H9" s="625"/>
      <c r="I9" s="610"/>
      <c r="J9" s="625"/>
      <c r="K9" s="610"/>
      <c r="L9" s="610"/>
      <c r="M9" s="612"/>
      <c r="N9" s="610"/>
      <c r="O9" s="612"/>
      <c r="P9" s="615"/>
      <c r="Q9" s="617"/>
      <c r="R9" s="630"/>
      <c r="S9" s="610"/>
      <c r="T9" s="631"/>
    </row>
    <row r="10" spans="1:20" ht="24.95" customHeight="1" x14ac:dyDescent="0.15">
      <c r="A10" s="595"/>
      <c r="B10" s="621"/>
      <c r="C10" s="623"/>
      <c r="D10" s="621"/>
      <c r="E10" s="623"/>
      <c r="F10" s="625"/>
      <c r="G10" s="610"/>
      <c r="H10" s="625"/>
      <c r="I10" s="610"/>
      <c r="J10" s="625"/>
      <c r="K10" s="610"/>
      <c r="L10" s="610"/>
      <c r="M10" s="612"/>
      <c r="N10" s="610"/>
      <c r="O10" s="612"/>
      <c r="P10" s="615"/>
      <c r="Q10" s="617"/>
      <c r="R10" s="630"/>
      <c r="S10" s="610"/>
      <c r="T10" s="631"/>
    </row>
    <row r="11" spans="1:20" ht="29.25" customHeight="1" x14ac:dyDescent="0.15">
      <c r="A11" s="596"/>
      <c r="B11" s="600"/>
      <c r="C11" s="624"/>
      <c r="D11" s="600"/>
      <c r="E11" s="624"/>
      <c r="F11" s="626"/>
      <c r="G11" s="611"/>
      <c r="H11" s="626"/>
      <c r="I11" s="611"/>
      <c r="J11" s="626"/>
      <c r="K11" s="611"/>
      <c r="L11" s="611"/>
      <c r="M11" s="613"/>
      <c r="N11" s="611"/>
      <c r="O11" s="613"/>
      <c r="P11" s="616"/>
      <c r="Q11" s="618"/>
      <c r="R11" s="599"/>
      <c r="S11" s="611"/>
      <c r="T11" s="632"/>
    </row>
    <row r="12" spans="1:20" ht="24.75" customHeight="1" x14ac:dyDescent="0.15">
      <c r="A12" s="53">
        <v>1</v>
      </c>
      <c r="B12" s="120">
        <v>1.9E-2</v>
      </c>
      <c r="C12" s="120"/>
      <c r="D12" s="120"/>
      <c r="E12" s="120"/>
      <c r="F12" s="120"/>
      <c r="G12" s="120"/>
      <c r="H12" s="120"/>
      <c r="I12" s="120"/>
      <c r="J12" s="120"/>
      <c r="K12" s="120"/>
      <c r="L12" s="120"/>
      <c r="M12" s="120"/>
      <c r="N12" s="120"/>
      <c r="O12" s="120"/>
      <c r="P12" s="120"/>
      <c r="Q12" s="120"/>
      <c r="R12" s="120"/>
      <c r="S12" s="125"/>
      <c r="T12" s="121">
        <v>0.11</v>
      </c>
    </row>
    <row r="13" spans="1:20" ht="24.75" customHeight="1" x14ac:dyDescent="0.15">
      <c r="A13" s="53"/>
      <c r="B13" s="120"/>
      <c r="C13" s="120"/>
      <c r="D13" s="120"/>
      <c r="E13" s="120"/>
      <c r="F13" s="120"/>
      <c r="G13" s="120"/>
      <c r="H13" s="120"/>
      <c r="I13" s="120"/>
      <c r="J13" s="120"/>
      <c r="K13" s="120"/>
      <c r="L13" s="120"/>
      <c r="M13" s="120"/>
      <c r="N13" s="120"/>
      <c r="O13" s="120"/>
      <c r="P13" s="120"/>
      <c r="Q13" s="120"/>
      <c r="R13" s="120"/>
      <c r="S13" s="120"/>
      <c r="T13" s="121"/>
    </row>
    <row r="14" spans="1:20" ht="24.75" customHeight="1" x14ac:dyDescent="0.15">
      <c r="A14" s="53"/>
      <c r="B14" s="120"/>
      <c r="C14" s="120"/>
      <c r="D14" s="120"/>
      <c r="E14" s="120"/>
      <c r="F14" s="120"/>
      <c r="G14" s="120"/>
      <c r="H14" s="120"/>
      <c r="I14" s="120"/>
      <c r="J14" s="120"/>
      <c r="K14" s="120"/>
      <c r="L14" s="120"/>
      <c r="M14" s="120"/>
      <c r="N14" s="120"/>
      <c r="O14" s="120"/>
      <c r="P14" s="120"/>
      <c r="Q14" s="120"/>
      <c r="R14" s="120"/>
      <c r="S14" s="120"/>
      <c r="T14" s="121"/>
    </row>
    <row r="15" spans="1:20" ht="24.75" customHeight="1" x14ac:dyDescent="0.15">
      <c r="A15" s="54"/>
      <c r="B15" s="120"/>
      <c r="C15" s="120"/>
      <c r="D15" s="120"/>
      <c r="E15" s="120"/>
      <c r="F15" s="120"/>
      <c r="G15" s="120"/>
      <c r="H15" s="120"/>
      <c r="I15" s="120"/>
      <c r="J15" s="120"/>
      <c r="K15" s="120"/>
      <c r="L15" s="120"/>
      <c r="M15" s="120"/>
      <c r="N15" s="120"/>
      <c r="O15" s="120"/>
      <c r="P15" s="120"/>
      <c r="Q15" s="120"/>
      <c r="R15" s="120"/>
      <c r="S15" s="120"/>
      <c r="T15" s="121"/>
    </row>
    <row r="16" spans="1:20" ht="24.75" customHeight="1" x14ac:dyDescent="0.15">
      <c r="A16" s="54"/>
      <c r="B16" s="120"/>
      <c r="C16" s="120"/>
      <c r="D16" s="120"/>
      <c r="E16" s="120"/>
      <c r="F16" s="120"/>
      <c r="G16" s="120"/>
      <c r="H16" s="120"/>
      <c r="I16" s="120"/>
      <c r="J16" s="120"/>
      <c r="K16" s="120"/>
      <c r="L16" s="120"/>
      <c r="M16" s="120"/>
      <c r="N16" s="120"/>
      <c r="O16" s="120"/>
      <c r="P16" s="120"/>
      <c r="Q16" s="120"/>
      <c r="R16" s="120"/>
      <c r="S16" s="120"/>
      <c r="T16" s="121"/>
    </row>
    <row r="17" spans="1:20" ht="24.75" customHeight="1" x14ac:dyDescent="0.15">
      <c r="A17" s="54"/>
      <c r="B17" s="120"/>
      <c r="C17" s="120"/>
      <c r="D17" s="120"/>
      <c r="E17" s="120"/>
      <c r="F17" s="120"/>
      <c r="G17" s="120"/>
      <c r="H17" s="120"/>
      <c r="I17" s="120"/>
      <c r="J17" s="120"/>
      <c r="K17" s="120"/>
      <c r="L17" s="120"/>
      <c r="M17" s="120"/>
      <c r="N17" s="120"/>
      <c r="O17" s="120"/>
      <c r="P17" s="120"/>
      <c r="Q17" s="120"/>
      <c r="R17" s="120"/>
      <c r="S17" s="120"/>
      <c r="T17" s="121"/>
    </row>
    <row r="18" spans="1:20" ht="24.75" customHeight="1" x14ac:dyDescent="0.15">
      <c r="A18" s="54"/>
      <c r="B18" s="120"/>
      <c r="C18" s="120"/>
      <c r="D18" s="120"/>
      <c r="E18" s="120"/>
      <c r="F18" s="120"/>
      <c r="G18" s="120"/>
      <c r="H18" s="120"/>
      <c r="I18" s="120"/>
      <c r="J18" s="120"/>
      <c r="K18" s="120"/>
      <c r="L18" s="120"/>
      <c r="M18" s="120"/>
      <c r="N18" s="120"/>
      <c r="O18" s="120"/>
      <c r="P18" s="120"/>
      <c r="Q18" s="120"/>
      <c r="R18" s="120"/>
      <c r="S18" s="120"/>
      <c r="T18" s="121"/>
    </row>
    <row r="19" spans="1:20" ht="24.75" customHeight="1" x14ac:dyDescent="0.15">
      <c r="A19" s="54"/>
      <c r="B19" s="120"/>
      <c r="C19" s="120"/>
      <c r="D19" s="120"/>
      <c r="E19" s="120"/>
      <c r="F19" s="120"/>
      <c r="G19" s="120"/>
      <c r="H19" s="120"/>
      <c r="I19" s="120"/>
      <c r="J19" s="120"/>
      <c r="K19" s="120"/>
      <c r="L19" s="120"/>
      <c r="M19" s="120"/>
      <c r="N19" s="120"/>
      <c r="O19" s="120"/>
      <c r="P19" s="120"/>
      <c r="Q19" s="120"/>
      <c r="R19" s="120"/>
      <c r="S19" s="120"/>
      <c r="T19" s="121"/>
    </row>
    <row r="20" spans="1:20" ht="24.75" customHeight="1" x14ac:dyDescent="0.15">
      <c r="A20" s="54"/>
      <c r="B20" s="120"/>
      <c r="C20" s="120"/>
      <c r="D20" s="120"/>
      <c r="E20" s="120"/>
      <c r="F20" s="120"/>
      <c r="G20" s="120"/>
      <c r="H20" s="120"/>
      <c r="I20" s="120"/>
      <c r="J20" s="120"/>
      <c r="K20" s="120"/>
      <c r="L20" s="120"/>
      <c r="M20" s="120"/>
      <c r="N20" s="120"/>
      <c r="O20" s="120"/>
      <c r="P20" s="120"/>
      <c r="Q20" s="120"/>
      <c r="R20" s="120"/>
      <c r="S20" s="120"/>
      <c r="T20" s="121"/>
    </row>
    <row r="21" spans="1:20" ht="24.75" customHeight="1" x14ac:dyDescent="0.15">
      <c r="A21" s="54"/>
      <c r="B21" s="120"/>
      <c r="C21" s="120"/>
      <c r="D21" s="120"/>
      <c r="E21" s="120"/>
      <c r="F21" s="120"/>
      <c r="G21" s="120"/>
      <c r="H21" s="120"/>
      <c r="I21" s="120"/>
      <c r="J21" s="120"/>
      <c r="K21" s="120"/>
      <c r="L21" s="120"/>
      <c r="M21" s="120"/>
      <c r="N21" s="120"/>
      <c r="O21" s="120"/>
      <c r="P21" s="120"/>
      <c r="Q21" s="120"/>
      <c r="R21" s="120"/>
      <c r="S21" s="120"/>
      <c r="T21" s="121"/>
    </row>
    <row r="22" spans="1:20" ht="24.75" customHeight="1" x14ac:dyDescent="0.15">
      <c r="A22" s="54"/>
      <c r="B22" s="120"/>
      <c r="C22" s="120"/>
      <c r="D22" s="120"/>
      <c r="E22" s="120"/>
      <c r="F22" s="120"/>
      <c r="G22" s="120"/>
      <c r="H22" s="120"/>
      <c r="I22" s="120"/>
      <c r="J22" s="120"/>
      <c r="K22" s="120"/>
      <c r="L22" s="120"/>
      <c r="M22" s="120"/>
      <c r="N22" s="120"/>
      <c r="O22" s="120"/>
      <c r="P22" s="120"/>
      <c r="Q22" s="120"/>
      <c r="R22" s="120"/>
      <c r="S22" s="120"/>
      <c r="T22" s="121"/>
    </row>
    <row r="23" spans="1:20" ht="24.75" customHeight="1" x14ac:dyDescent="0.15">
      <c r="A23" s="55" t="s">
        <v>79</v>
      </c>
      <c r="B23" s="60">
        <f t="shared" ref="B23:T23" si="0">SUM(B12:B22)</f>
        <v>1.9E-2</v>
      </c>
      <c r="C23" s="122">
        <f t="shared" si="0"/>
        <v>0</v>
      </c>
      <c r="D23" s="60">
        <f t="shared" si="0"/>
        <v>0</v>
      </c>
      <c r="E23" s="122">
        <f t="shared" si="0"/>
        <v>0</v>
      </c>
      <c r="F23" s="60">
        <f t="shared" si="0"/>
        <v>0</v>
      </c>
      <c r="G23" s="122">
        <f t="shared" si="0"/>
        <v>0</v>
      </c>
      <c r="H23" s="60">
        <f t="shared" si="0"/>
        <v>0</v>
      </c>
      <c r="I23" s="122">
        <f t="shared" si="0"/>
        <v>0</v>
      </c>
      <c r="J23" s="60">
        <f t="shared" si="0"/>
        <v>0</v>
      </c>
      <c r="K23" s="122">
        <f t="shared" si="0"/>
        <v>0</v>
      </c>
      <c r="L23" s="122">
        <f t="shared" si="0"/>
        <v>0</v>
      </c>
      <c r="M23" s="122">
        <f t="shared" si="0"/>
        <v>0</v>
      </c>
      <c r="N23" s="123">
        <f t="shared" si="0"/>
        <v>0</v>
      </c>
      <c r="O23" s="122">
        <f t="shared" si="0"/>
        <v>0</v>
      </c>
      <c r="P23" s="123">
        <f t="shared" si="0"/>
        <v>0</v>
      </c>
      <c r="Q23" s="123">
        <f t="shared" si="0"/>
        <v>0</v>
      </c>
      <c r="R23" s="122">
        <f t="shared" si="0"/>
        <v>0</v>
      </c>
      <c r="S23" s="122">
        <f t="shared" si="0"/>
        <v>0</v>
      </c>
      <c r="T23" s="124">
        <f t="shared" si="0"/>
        <v>0.11</v>
      </c>
    </row>
    <row r="24" spans="1:20" ht="24.75" customHeight="1" x14ac:dyDescent="0.15">
      <c r="A24" s="55" t="s">
        <v>74</v>
      </c>
      <c r="B24" s="633">
        <f>SUM(B23:L23)</f>
        <v>1.9E-2</v>
      </c>
      <c r="C24" s="634"/>
      <c r="D24" s="634"/>
      <c r="E24" s="634"/>
      <c r="F24" s="634"/>
      <c r="G24" s="634"/>
      <c r="H24" s="634"/>
      <c r="I24" s="634"/>
      <c r="J24" s="634"/>
      <c r="K24" s="634"/>
      <c r="L24" s="635"/>
      <c r="M24" s="633">
        <f>SUM(M23:N23)</f>
        <v>0</v>
      </c>
      <c r="N24" s="635"/>
      <c r="O24" s="633">
        <f>SUM(O23:Q23)</f>
        <v>0</v>
      </c>
      <c r="P24" s="634"/>
      <c r="Q24" s="635"/>
      <c r="R24" s="633">
        <f>SUM(R23:T23)</f>
        <v>0.11</v>
      </c>
      <c r="S24" s="634"/>
      <c r="T24" s="636"/>
    </row>
    <row r="25" spans="1:20" ht="24.75" customHeight="1" thickBot="1" x14ac:dyDescent="0.2">
      <c r="A25" s="57" t="s">
        <v>75</v>
      </c>
      <c r="B25" s="627">
        <f>SUM(B24:T24)</f>
        <v>0.129</v>
      </c>
      <c r="C25" s="627"/>
      <c r="D25" s="627"/>
      <c r="E25" s="627"/>
      <c r="F25" s="627"/>
      <c r="G25" s="627"/>
      <c r="H25" s="627"/>
      <c r="I25" s="627"/>
      <c r="J25" s="627"/>
      <c r="K25" s="627"/>
      <c r="L25" s="627"/>
      <c r="M25" s="627"/>
      <c r="N25" s="627"/>
      <c r="O25" s="627"/>
      <c r="P25" s="627"/>
      <c r="Q25" s="627"/>
      <c r="R25" s="627"/>
      <c r="S25" s="627"/>
      <c r="T25" s="628"/>
    </row>
    <row r="26" spans="1:20" ht="18" customHeight="1" x14ac:dyDescent="0.15">
      <c r="S26" s="58" t="s">
        <v>76</v>
      </c>
    </row>
  </sheetData>
  <mergeCells count="29">
    <mergeCell ref="B25:T25"/>
    <mergeCell ref="R5:R11"/>
    <mergeCell ref="S5:S11"/>
    <mergeCell ref="T5:T11"/>
    <mergeCell ref="B24:L24"/>
    <mergeCell ref="M24:N24"/>
    <mergeCell ref="O24:Q24"/>
    <mergeCell ref="R24:T24"/>
    <mergeCell ref="K5:K11"/>
    <mergeCell ref="R3:T4"/>
    <mergeCell ref="B5:B11"/>
    <mergeCell ref="C5:C11"/>
    <mergeCell ref="D5:D11"/>
    <mergeCell ref="E5:E11"/>
    <mergeCell ref="F5:F11"/>
    <mergeCell ref="G5:G11"/>
    <mergeCell ref="H5:H11"/>
    <mergeCell ref="I5:I11"/>
    <mergeCell ref="J5:J11"/>
    <mergeCell ref="A3:A11"/>
    <mergeCell ref="B3:L4"/>
    <mergeCell ref="M3:N4"/>
    <mergeCell ref="O3:Q4"/>
    <mergeCell ref="L5:L11"/>
    <mergeCell ref="M5:M11"/>
    <mergeCell ref="N5:N11"/>
    <mergeCell ref="O5:O11"/>
    <mergeCell ref="P5:P11"/>
    <mergeCell ref="Q5:Q11"/>
  </mergeCells>
  <phoneticPr fontId="2"/>
  <printOptions horizontalCentered="1" verticalCentered="1"/>
  <pageMargins left="0.39370078740157483" right="0.39370078740157483" top="0.98425196850393704" bottom="0.39370078740157483" header="0.51181102362204722" footer="0.51181102362204722"/>
  <pageSetup paperSize="9" scale="86" orientation="landscape" r:id="rId1"/>
  <headerFooter alignWithMargins="0">
    <oddFooter xml:space="preserve">&amp;C&amp;"ＭＳ ゴシック,標準"&amp;10 &amp;"ＭＳ Ｐゴシック,標準"&amp;11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2:T26"/>
  <sheetViews>
    <sheetView showGridLines="0" showZeros="0" view="pageBreakPreview" zoomScale="80" zoomScaleNormal="75" zoomScaleSheetLayoutView="80" workbookViewId="0">
      <selection activeCell="B14" sqref="B14:AD15"/>
    </sheetView>
  </sheetViews>
  <sheetFormatPr defaultColWidth="9" defaultRowHeight="13.5" x14ac:dyDescent="0.15"/>
  <cols>
    <col min="1" max="20" width="8.125" style="50" customWidth="1"/>
    <col min="21" max="21" width="7.25" style="50" customWidth="1"/>
    <col min="22" max="16384" width="9" style="50"/>
  </cols>
  <sheetData>
    <row r="2" spans="1:20" ht="19.5" thickBot="1" x14ac:dyDescent="0.2">
      <c r="A2" s="49" t="s">
        <v>77</v>
      </c>
      <c r="T2" s="51" t="s">
        <v>78</v>
      </c>
    </row>
    <row r="3" spans="1:20" ht="30.6" customHeight="1" x14ac:dyDescent="0.15">
      <c r="A3" s="594" t="s">
        <v>51</v>
      </c>
      <c r="B3" s="597" t="s">
        <v>52</v>
      </c>
      <c r="C3" s="598"/>
      <c r="D3" s="598"/>
      <c r="E3" s="598"/>
      <c r="F3" s="598"/>
      <c r="G3" s="598"/>
      <c r="H3" s="598"/>
      <c r="I3" s="598"/>
      <c r="J3" s="598"/>
      <c r="K3" s="598"/>
      <c r="L3" s="598"/>
      <c r="M3" s="597" t="s">
        <v>53</v>
      </c>
      <c r="N3" s="601"/>
      <c r="O3" s="603" t="s">
        <v>54</v>
      </c>
      <c r="P3" s="604"/>
      <c r="Q3" s="605"/>
      <c r="R3" s="597" t="s">
        <v>55</v>
      </c>
      <c r="S3" s="598"/>
      <c r="T3" s="619"/>
    </row>
    <row r="4" spans="1:20" ht="30.6" customHeight="1" x14ac:dyDescent="0.15">
      <c r="A4" s="595"/>
      <c r="B4" s="599"/>
      <c r="C4" s="600"/>
      <c r="D4" s="600"/>
      <c r="E4" s="600"/>
      <c r="F4" s="600"/>
      <c r="G4" s="600"/>
      <c r="H4" s="600"/>
      <c r="I4" s="600"/>
      <c r="J4" s="600"/>
      <c r="K4" s="600"/>
      <c r="L4" s="600"/>
      <c r="M4" s="599"/>
      <c r="N4" s="602"/>
      <c r="O4" s="606"/>
      <c r="P4" s="607"/>
      <c r="Q4" s="608"/>
      <c r="R4" s="599"/>
      <c r="S4" s="600"/>
      <c r="T4" s="620"/>
    </row>
    <row r="5" spans="1:20" ht="24.95" customHeight="1" x14ac:dyDescent="0.15">
      <c r="A5" s="595"/>
      <c r="B5" s="621" t="s">
        <v>56</v>
      </c>
      <c r="C5" s="622" t="s">
        <v>57</v>
      </c>
      <c r="D5" s="621" t="s">
        <v>58</v>
      </c>
      <c r="E5" s="622" t="s">
        <v>59</v>
      </c>
      <c r="F5" s="625" t="s">
        <v>60</v>
      </c>
      <c r="G5" s="609" t="s">
        <v>61</v>
      </c>
      <c r="H5" s="625" t="s">
        <v>616</v>
      </c>
      <c r="I5" s="609" t="s">
        <v>617</v>
      </c>
      <c r="J5" s="625" t="s">
        <v>64</v>
      </c>
      <c r="K5" s="609" t="s">
        <v>65</v>
      </c>
      <c r="L5" s="609" t="s">
        <v>335</v>
      </c>
      <c r="M5" s="612" t="s">
        <v>66</v>
      </c>
      <c r="N5" s="609" t="s">
        <v>67</v>
      </c>
      <c r="O5" s="612" t="s">
        <v>618</v>
      </c>
      <c r="P5" s="614" t="s">
        <v>69</v>
      </c>
      <c r="Q5" s="617" t="s">
        <v>70</v>
      </c>
      <c r="R5" s="629" t="s">
        <v>71</v>
      </c>
      <c r="S5" s="609" t="s">
        <v>72</v>
      </c>
      <c r="T5" s="637" t="s">
        <v>73</v>
      </c>
    </row>
    <row r="6" spans="1:20" ht="24.95" customHeight="1" x14ac:dyDescent="0.15">
      <c r="A6" s="595"/>
      <c r="B6" s="621"/>
      <c r="C6" s="623"/>
      <c r="D6" s="621"/>
      <c r="E6" s="623"/>
      <c r="F6" s="625"/>
      <c r="G6" s="610"/>
      <c r="H6" s="625"/>
      <c r="I6" s="610"/>
      <c r="J6" s="625"/>
      <c r="K6" s="610"/>
      <c r="L6" s="610"/>
      <c r="M6" s="612"/>
      <c r="N6" s="610"/>
      <c r="O6" s="612"/>
      <c r="P6" s="615"/>
      <c r="Q6" s="617"/>
      <c r="R6" s="630"/>
      <c r="S6" s="610"/>
      <c r="T6" s="638"/>
    </row>
    <row r="7" spans="1:20" ht="24.95" customHeight="1" x14ac:dyDescent="0.15">
      <c r="A7" s="595"/>
      <c r="B7" s="621"/>
      <c r="C7" s="623"/>
      <c r="D7" s="621"/>
      <c r="E7" s="623"/>
      <c r="F7" s="625"/>
      <c r="G7" s="610"/>
      <c r="H7" s="625"/>
      <c r="I7" s="610"/>
      <c r="J7" s="625"/>
      <c r="K7" s="610"/>
      <c r="L7" s="610"/>
      <c r="M7" s="612"/>
      <c r="N7" s="610"/>
      <c r="O7" s="612"/>
      <c r="P7" s="615"/>
      <c r="Q7" s="617"/>
      <c r="R7" s="630"/>
      <c r="S7" s="610"/>
      <c r="T7" s="638"/>
    </row>
    <row r="8" spans="1:20" ht="24.95" customHeight="1" x14ac:dyDescent="0.15">
      <c r="A8" s="595"/>
      <c r="B8" s="621"/>
      <c r="C8" s="623"/>
      <c r="D8" s="621"/>
      <c r="E8" s="623"/>
      <c r="F8" s="625"/>
      <c r="G8" s="610"/>
      <c r="H8" s="625"/>
      <c r="I8" s="610"/>
      <c r="J8" s="625"/>
      <c r="K8" s="610"/>
      <c r="L8" s="610"/>
      <c r="M8" s="612"/>
      <c r="N8" s="610"/>
      <c r="O8" s="612"/>
      <c r="P8" s="615"/>
      <c r="Q8" s="617"/>
      <c r="R8" s="630"/>
      <c r="S8" s="610"/>
      <c r="T8" s="638"/>
    </row>
    <row r="9" spans="1:20" ht="24.95" customHeight="1" x14ac:dyDescent="0.15">
      <c r="A9" s="595"/>
      <c r="B9" s="621"/>
      <c r="C9" s="623"/>
      <c r="D9" s="621"/>
      <c r="E9" s="623"/>
      <c r="F9" s="625"/>
      <c r="G9" s="610"/>
      <c r="H9" s="625"/>
      <c r="I9" s="610"/>
      <c r="J9" s="625"/>
      <c r="K9" s="610"/>
      <c r="L9" s="610"/>
      <c r="M9" s="612"/>
      <c r="N9" s="610"/>
      <c r="O9" s="612"/>
      <c r="P9" s="615"/>
      <c r="Q9" s="617"/>
      <c r="R9" s="630"/>
      <c r="S9" s="610"/>
      <c r="T9" s="638"/>
    </row>
    <row r="10" spans="1:20" ht="24.95" customHeight="1" x14ac:dyDescent="0.15">
      <c r="A10" s="595"/>
      <c r="B10" s="621"/>
      <c r="C10" s="623"/>
      <c r="D10" s="621"/>
      <c r="E10" s="623"/>
      <c r="F10" s="625"/>
      <c r="G10" s="610"/>
      <c r="H10" s="625"/>
      <c r="I10" s="610"/>
      <c r="J10" s="625"/>
      <c r="K10" s="610"/>
      <c r="L10" s="610"/>
      <c r="M10" s="612"/>
      <c r="N10" s="610"/>
      <c r="O10" s="612"/>
      <c r="P10" s="615"/>
      <c r="Q10" s="617"/>
      <c r="R10" s="630"/>
      <c r="S10" s="610"/>
      <c r="T10" s="638"/>
    </row>
    <row r="11" spans="1:20" ht="24.95" customHeight="1" x14ac:dyDescent="0.15">
      <c r="A11" s="596"/>
      <c r="B11" s="600"/>
      <c r="C11" s="624"/>
      <c r="D11" s="600"/>
      <c r="E11" s="624"/>
      <c r="F11" s="626"/>
      <c r="G11" s="611"/>
      <c r="H11" s="626"/>
      <c r="I11" s="611"/>
      <c r="J11" s="626"/>
      <c r="K11" s="611"/>
      <c r="L11" s="611"/>
      <c r="M11" s="613"/>
      <c r="N11" s="611"/>
      <c r="O11" s="613"/>
      <c r="P11" s="616"/>
      <c r="Q11" s="618"/>
      <c r="R11" s="599"/>
      <c r="S11" s="611"/>
      <c r="T11" s="639"/>
    </row>
    <row r="12" spans="1:20" ht="24.75" customHeight="1" x14ac:dyDescent="0.15">
      <c r="A12" s="54">
        <v>1</v>
      </c>
      <c r="B12" s="120">
        <v>0.112</v>
      </c>
      <c r="C12" s="120"/>
      <c r="D12" s="120"/>
      <c r="E12" s="120"/>
      <c r="F12" s="120">
        <v>1.7000000000000001E-2</v>
      </c>
      <c r="G12" s="120"/>
      <c r="H12" s="120"/>
      <c r="I12" s="120"/>
      <c r="J12" s="120"/>
      <c r="K12" s="120"/>
      <c r="L12" s="120"/>
      <c r="M12" s="120"/>
      <c r="N12" s="120"/>
      <c r="O12" s="120"/>
      <c r="P12" s="120"/>
      <c r="Q12" s="120"/>
      <c r="R12" s="120"/>
      <c r="S12" s="120"/>
      <c r="T12" s="121"/>
    </row>
    <row r="13" spans="1:20" ht="24.75" customHeight="1" x14ac:dyDescent="0.15">
      <c r="A13" s="54"/>
      <c r="B13" s="120"/>
      <c r="C13" s="120"/>
      <c r="D13" s="120"/>
      <c r="E13" s="120"/>
      <c r="F13" s="120"/>
      <c r="G13" s="120"/>
      <c r="H13" s="120"/>
      <c r="I13" s="120"/>
      <c r="J13" s="120"/>
      <c r="K13" s="120"/>
      <c r="L13" s="120"/>
      <c r="M13" s="120"/>
      <c r="N13" s="120"/>
      <c r="O13" s="120"/>
      <c r="P13" s="120"/>
      <c r="Q13" s="120"/>
      <c r="R13" s="120"/>
      <c r="S13" s="120"/>
      <c r="T13" s="121"/>
    </row>
    <row r="14" spans="1:20" ht="24.75" customHeight="1" x14ac:dyDescent="0.15">
      <c r="A14" s="54"/>
      <c r="B14" s="120"/>
      <c r="C14" s="120"/>
      <c r="D14" s="120"/>
      <c r="E14" s="120"/>
      <c r="F14" s="120"/>
      <c r="G14" s="120"/>
      <c r="H14" s="120"/>
      <c r="I14" s="120"/>
      <c r="J14" s="120"/>
      <c r="K14" s="120"/>
      <c r="L14" s="120"/>
      <c r="M14" s="120"/>
      <c r="N14" s="120"/>
      <c r="O14" s="120"/>
      <c r="P14" s="120"/>
      <c r="Q14" s="120"/>
      <c r="R14" s="120"/>
      <c r="S14" s="120"/>
      <c r="T14" s="121"/>
    </row>
    <row r="15" spans="1:20" ht="24.75" customHeight="1" x14ac:dyDescent="0.15">
      <c r="A15" s="54"/>
      <c r="B15" s="120"/>
      <c r="C15" s="120"/>
      <c r="D15" s="120"/>
      <c r="E15" s="120"/>
      <c r="F15" s="120"/>
      <c r="G15" s="120"/>
      <c r="H15" s="120"/>
      <c r="I15" s="120"/>
      <c r="J15" s="120"/>
      <c r="K15" s="120"/>
      <c r="L15" s="120"/>
      <c r="M15" s="120"/>
      <c r="N15" s="120"/>
      <c r="O15" s="120"/>
      <c r="P15" s="120"/>
      <c r="Q15" s="120"/>
      <c r="R15" s="120"/>
      <c r="S15" s="120"/>
      <c r="T15" s="121"/>
    </row>
    <row r="16" spans="1:20" ht="24.75" customHeight="1" x14ac:dyDescent="0.15">
      <c r="A16" s="54"/>
      <c r="B16" s="120"/>
      <c r="C16" s="120"/>
      <c r="D16" s="120"/>
      <c r="E16" s="120"/>
      <c r="F16" s="120"/>
      <c r="G16" s="120"/>
      <c r="H16" s="120"/>
      <c r="I16" s="120"/>
      <c r="J16" s="120"/>
      <c r="K16" s="120"/>
      <c r="L16" s="120"/>
      <c r="M16" s="120"/>
      <c r="N16" s="120"/>
      <c r="O16" s="120"/>
      <c r="P16" s="120"/>
      <c r="Q16" s="120"/>
      <c r="R16" s="120"/>
      <c r="S16" s="120"/>
      <c r="T16" s="121"/>
    </row>
    <row r="17" spans="1:20" ht="24.75" customHeight="1" x14ac:dyDescent="0.15">
      <c r="A17" s="54"/>
      <c r="B17" s="120"/>
      <c r="C17" s="120"/>
      <c r="D17" s="120"/>
      <c r="E17" s="120"/>
      <c r="F17" s="120"/>
      <c r="G17" s="120"/>
      <c r="H17" s="120"/>
      <c r="I17" s="120"/>
      <c r="J17" s="120"/>
      <c r="K17" s="120"/>
      <c r="L17" s="120"/>
      <c r="M17" s="120"/>
      <c r="N17" s="120"/>
      <c r="O17" s="120"/>
      <c r="P17" s="120"/>
      <c r="Q17" s="120"/>
      <c r="R17" s="120"/>
      <c r="S17" s="120"/>
      <c r="T17" s="121"/>
    </row>
    <row r="18" spans="1:20" ht="24.75" customHeight="1" x14ac:dyDescent="0.15">
      <c r="A18" s="54"/>
      <c r="B18" s="120"/>
      <c r="C18" s="120"/>
      <c r="D18" s="120"/>
      <c r="E18" s="120"/>
      <c r="F18" s="120"/>
      <c r="G18" s="120"/>
      <c r="H18" s="120"/>
      <c r="I18" s="120"/>
      <c r="J18" s="120"/>
      <c r="K18" s="120"/>
      <c r="L18" s="120"/>
      <c r="M18" s="120"/>
      <c r="N18" s="120"/>
      <c r="O18" s="120"/>
      <c r="P18" s="120"/>
      <c r="Q18" s="120"/>
      <c r="R18" s="120"/>
      <c r="S18" s="120"/>
      <c r="T18" s="121"/>
    </row>
    <row r="19" spans="1:20" ht="24.75" customHeight="1" x14ac:dyDescent="0.15">
      <c r="A19" s="54"/>
      <c r="B19" s="120"/>
      <c r="C19" s="120"/>
      <c r="D19" s="120"/>
      <c r="E19" s="120"/>
      <c r="F19" s="120"/>
      <c r="G19" s="120"/>
      <c r="H19" s="120"/>
      <c r="I19" s="120"/>
      <c r="J19" s="120"/>
      <c r="K19" s="120"/>
      <c r="L19" s="120"/>
      <c r="M19" s="120"/>
      <c r="N19" s="120"/>
      <c r="O19" s="120"/>
      <c r="P19" s="120"/>
      <c r="Q19" s="120"/>
      <c r="R19" s="120"/>
      <c r="S19" s="120"/>
      <c r="T19" s="121"/>
    </row>
    <row r="20" spans="1:20" ht="24.75" customHeight="1" x14ac:dyDescent="0.15">
      <c r="A20" s="54"/>
      <c r="B20" s="120"/>
      <c r="C20" s="120"/>
      <c r="D20" s="120"/>
      <c r="E20" s="120"/>
      <c r="F20" s="120"/>
      <c r="G20" s="120"/>
      <c r="H20" s="120"/>
      <c r="I20" s="120"/>
      <c r="J20" s="120"/>
      <c r="K20" s="120"/>
      <c r="L20" s="120"/>
      <c r="M20" s="120"/>
      <c r="N20" s="120"/>
      <c r="O20" s="120"/>
      <c r="P20" s="120"/>
      <c r="Q20" s="120"/>
      <c r="R20" s="120"/>
      <c r="S20" s="120"/>
      <c r="T20" s="121"/>
    </row>
    <row r="21" spans="1:20" ht="24.75" customHeight="1" x14ac:dyDescent="0.15">
      <c r="A21" s="54"/>
      <c r="B21" s="120"/>
      <c r="C21" s="120"/>
      <c r="D21" s="120"/>
      <c r="E21" s="120"/>
      <c r="F21" s="120"/>
      <c r="G21" s="120"/>
      <c r="H21" s="120"/>
      <c r="I21" s="120"/>
      <c r="J21" s="120"/>
      <c r="K21" s="120"/>
      <c r="L21" s="120"/>
      <c r="M21" s="120"/>
      <c r="N21" s="120"/>
      <c r="O21" s="120"/>
      <c r="P21" s="120"/>
      <c r="Q21" s="120"/>
      <c r="R21" s="120"/>
      <c r="S21" s="120"/>
      <c r="T21" s="121"/>
    </row>
    <row r="22" spans="1:20" ht="24.75" customHeight="1" x14ac:dyDescent="0.15">
      <c r="A22" s="54"/>
      <c r="B22" s="120"/>
      <c r="C22" s="120"/>
      <c r="D22" s="120"/>
      <c r="E22" s="120"/>
      <c r="F22" s="120"/>
      <c r="G22" s="120"/>
      <c r="H22" s="120"/>
      <c r="I22" s="120"/>
      <c r="J22" s="120"/>
      <c r="K22" s="120"/>
      <c r="L22" s="120"/>
      <c r="M22" s="120"/>
      <c r="N22" s="120"/>
      <c r="O22" s="120"/>
      <c r="P22" s="120"/>
      <c r="Q22" s="120"/>
      <c r="R22" s="120"/>
      <c r="S22" s="120"/>
      <c r="T22" s="121"/>
    </row>
    <row r="23" spans="1:20" ht="24.75" customHeight="1" x14ac:dyDescent="0.15">
      <c r="A23" s="55" t="s">
        <v>79</v>
      </c>
      <c r="B23" s="60">
        <f t="shared" ref="B23:T23" si="0">SUM(B12:B22)</f>
        <v>0.112</v>
      </c>
      <c r="C23" s="122">
        <f t="shared" si="0"/>
        <v>0</v>
      </c>
      <c r="D23" s="60">
        <f t="shared" si="0"/>
        <v>0</v>
      </c>
      <c r="E23" s="122">
        <f t="shared" si="0"/>
        <v>0</v>
      </c>
      <c r="F23" s="60">
        <f t="shared" si="0"/>
        <v>1.7000000000000001E-2</v>
      </c>
      <c r="G23" s="122">
        <f t="shared" si="0"/>
        <v>0</v>
      </c>
      <c r="H23" s="60">
        <f t="shared" si="0"/>
        <v>0</v>
      </c>
      <c r="I23" s="122">
        <f t="shared" si="0"/>
        <v>0</v>
      </c>
      <c r="J23" s="60">
        <f t="shared" si="0"/>
        <v>0</v>
      </c>
      <c r="K23" s="122">
        <f>SUM(K12:K22)</f>
        <v>0</v>
      </c>
      <c r="L23" s="122">
        <f t="shared" si="0"/>
        <v>0</v>
      </c>
      <c r="M23" s="122">
        <f t="shared" si="0"/>
        <v>0</v>
      </c>
      <c r="N23" s="123">
        <f t="shared" si="0"/>
        <v>0</v>
      </c>
      <c r="O23" s="122">
        <f t="shared" si="0"/>
        <v>0</v>
      </c>
      <c r="P23" s="122">
        <f t="shared" si="0"/>
        <v>0</v>
      </c>
      <c r="Q23" s="123">
        <f t="shared" si="0"/>
        <v>0</v>
      </c>
      <c r="R23" s="122">
        <f t="shared" si="0"/>
        <v>0</v>
      </c>
      <c r="S23" s="122">
        <f t="shared" si="0"/>
        <v>0</v>
      </c>
      <c r="T23" s="124">
        <f t="shared" si="0"/>
        <v>0</v>
      </c>
    </row>
    <row r="24" spans="1:20" ht="24.75" customHeight="1" x14ac:dyDescent="0.15">
      <c r="A24" s="55" t="s">
        <v>74</v>
      </c>
      <c r="B24" s="634">
        <f>SUM(B23:L23)</f>
        <v>0.129</v>
      </c>
      <c r="C24" s="634"/>
      <c r="D24" s="634"/>
      <c r="E24" s="634"/>
      <c r="F24" s="634"/>
      <c r="G24" s="634"/>
      <c r="H24" s="634"/>
      <c r="I24" s="634"/>
      <c r="J24" s="634"/>
      <c r="K24" s="634"/>
      <c r="L24" s="634"/>
      <c r="M24" s="633">
        <f>SUM(M23:N23)</f>
        <v>0</v>
      </c>
      <c r="N24" s="635"/>
      <c r="O24" s="633">
        <f>SUM(O23:Q23)</f>
        <v>0</v>
      </c>
      <c r="P24" s="634"/>
      <c r="Q24" s="635"/>
      <c r="R24" s="633">
        <f>SUM(R23:T23)</f>
        <v>0</v>
      </c>
      <c r="S24" s="634"/>
      <c r="T24" s="636"/>
    </row>
    <row r="25" spans="1:20" ht="24.75" customHeight="1" thickBot="1" x14ac:dyDescent="0.2">
      <c r="A25" s="57" t="s">
        <v>75</v>
      </c>
      <c r="B25" s="627">
        <f>SUM(B24:T24)</f>
        <v>0.129</v>
      </c>
      <c r="C25" s="627"/>
      <c r="D25" s="627"/>
      <c r="E25" s="627"/>
      <c r="F25" s="627"/>
      <c r="G25" s="627"/>
      <c r="H25" s="627"/>
      <c r="I25" s="627"/>
      <c r="J25" s="627"/>
      <c r="K25" s="627"/>
      <c r="L25" s="627"/>
      <c r="M25" s="627"/>
      <c r="N25" s="627"/>
      <c r="O25" s="627"/>
      <c r="P25" s="627"/>
      <c r="Q25" s="627"/>
      <c r="R25" s="627"/>
      <c r="S25" s="627"/>
      <c r="T25" s="628"/>
    </row>
    <row r="26" spans="1:20" ht="14.25" x14ac:dyDescent="0.15">
      <c r="S26" s="58" t="s">
        <v>76</v>
      </c>
    </row>
  </sheetData>
  <mergeCells count="29">
    <mergeCell ref="B25:T25"/>
    <mergeCell ref="R5:R11"/>
    <mergeCell ref="S5:S11"/>
    <mergeCell ref="T5:T11"/>
    <mergeCell ref="B24:L24"/>
    <mergeCell ref="M24:N24"/>
    <mergeCell ref="O24:Q24"/>
    <mergeCell ref="R24:T24"/>
    <mergeCell ref="K5:K11"/>
    <mergeCell ref="R3:T4"/>
    <mergeCell ref="B5:B11"/>
    <mergeCell ref="C5:C11"/>
    <mergeCell ref="D5:D11"/>
    <mergeCell ref="E5:E11"/>
    <mergeCell ref="F5:F11"/>
    <mergeCell ref="G5:G11"/>
    <mergeCell ref="H5:H11"/>
    <mergeCell ref="I5:I11"/>
    <mergeCell ref="J5:J11"/>
    <mergeCell ref="A3:A11"/>
    <mergeCell ref="B3:L4"/>
    <mergeCell ref="M3:N4"/>
    <mergeCell ref="O3:Q4"/>
    <mergeCell ref="L5:L11"/>
    <mergeCell ref="M5:M11"/>
    <mergeCell ref="N5:N11"/>
    <mergeCell ref="O5:O11"/>
    <mergeCell ref="P5:P11"/>
    <mergeCell ref="Q5:Q11"/>
  </mergeCells>
  <phoneticPr fontId="2"/>
  <printOptions horizontalCentered="1" verticalCentered="1"/>
  <pageMargins left="0.39370078740157483" right="0.39370078740157483" top="0.59055118110236227" bottom="0.39370078740157483" header="0.51181102362204722" footer="0.51181102362204722"/>
  <pageSetup paperSize="9" scale="86" orientation="landscape" r:id="rId1"/>
  <headerFooter alignWithMargins="0">
    <oddFooter xml:space="preserve">&amp;C&amp;"ＭＳ ゴシック,標準"&amp;10 &amp;"ＭＳ Ｐゴシック,標準"&amp;11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O33"/>
  <sheetViews>
    <sheetView showGridLines="0" showZeros="0" view="pageBreakPreview" zoomScale="80" zoomScaleNormal="75" zoomScaleSheetLayoutView="80" workbookViewId="0">
      <selection activeCell="A7" sqref="A7:AD18"/>
    </sheetView>
  </sheetViews>
  <sheetFormatPr defaultColWidth="9" defaultRowHeight="21.75" customHeight="1" x14ac:dyDescent="0.15"/>
  <cols>
    <col min="1" max="2" width="6.75" style="50" customWidth="1"/>
    <col min="3" max="8" width="6" style="50" customWidth="1"/>
    <col min="9" max="9" width="24.625" style="50" customWidth="1"/>
    <col min="10" max="11" width="16.5" style="50" customWidth="1"/>
    <col min="12" max="12" width="14.25" style="50" customWidth="1"/>
    <col min="13" max="13" width="35" style="50" customWidth="1"/>
    <col min="14" max="14" width="13" style="50" customWidth="1"/>
    <col min="15" max="15" width="12.5" style="50" customWidth="1"/>
    <col min="16" max="16384" width="9" style="50"/>
  </cols>
  <sheetData>
    <row r="1" spans="1:15" ht="21.75" customHeight="1" thickBot="1" x14ac:dyDescent="0.2">
      <c r="A1" s="49" t="s">
        <v>80</v>
      </c>
      <c r="O1" s="51" t="s">
        <v>81</v>
      </c>
    </row>
    <row r="2" spans="1:15" ht="18.75" customHeight="1" x14ac:dyDescent="0.15">
      <c r="A2" s="666" t="s">
        <v>82</v>
      </c>
      <c r="B2" s="667"/>
      <c r="C2" s="667"/>
      <c r="D2" s="667"/>
      <c r="E2" s="667"/>
      <c r="F2" s="667"/>
      <c r="G2" s="61"/>
      <c r="H2" s="61"/>
      <c r="I2" s="61"/>
      <c r="J2" s="62" t="s">
        <v>83</v>
      </c>
      <c r="K2" s="63" t="s">
        <v>84</v>
      </c>
      <c r="L2" s="62" t="s">
        <v>85</v>
      </c>
      <c r="M2" s="63" t="s">
        <v>86</v>
      </c>
      <c r="N2" s="64" t="s">
        <v>87</v>
      </c>
      <c r="O2" s="648" t="s">
        <v>88</v>
      </c>
    </row>
    <row r="3" spans="1:15" ht="18.75" customHeight="1" x14ac:dyDescent="0.15">
      <c r="A3" s="651" t="s">
        <v>89</v>
      </c>
      <c r="B3" s="652"/>
      <c r="C3" s="652"/>
      <c r="D3" s="652"/>
      <c r="E3" s="652"/>
      <c r="F3" s="652"/>
      <c r="J3" s="65" t="s">
        <v>90</v>
      </c>
      <c r="K3" s="65" t="s">
        <v>91</v>
      </c>
      <c r="L3" s="65" t="s">
        <v>92</v>
      </c>
      <c r="M3" s="66" t="s">
        <v>93</v>
      </c>
      <c r="N3" s="657" t="s">
        <v>94</v>
      </c>
      <c r="O3" s="649"/>
    </row>
    <row r="4" spans="1:15" ht="18.75" customHeight="1" x14ac:dyDescent="0.15">
      <c r="A4" s="653"/>
      <c r="B4" s="654"/>
      <c r="C4" s="654"/>
      <c r="D4" s="654"/>
      <c r="E4" s="654"/>
      <c r="F4" s="654"/>
      <c r="J4" s="67" t="s">
        <v>95</v>
      </c>
      <c r="K4" s="67" t="s">
        <v>96</v>
      </c>
      <c r="L4" s="67" t="s">
        <v>97</v>
      </c>
      <c r="M4" s="67"/>
      <c r="N4" s="658"/>
      <c r="O4" s="649"/>
    </row>
    <row r="5" spans="1:15" ht="18.75" customHeight="1" x14ac:dyDescent="0.15">
      <c r="A5" s="653"/>
      <c r="B5" s="654"/>
      <c r="C5" s="654"/>
      <c r="D5" s="654"/>
      <c r="E5" s="654"/>
      <c r="F5" s="654"/>
      <c r="J5" s="66" t="s">
        <v>50</v>
      </c>
      <c r="K5" s="66" t="s">
        <v>78</v>
      </c>
      <c r="L5" s="660" t="s">
        <v>98</v>
      </c>
      <c r="M5" s="66" t="s">
        <v>99</v>
      </c>
      <c r="N5" s="658"/>
      <c r="O5" s="649"/>
    </row>
    <row r="6" spans="1:15" ht="18.75" customHeight="1" x14ac:dyDescent="0.15">
      <c r="A6" s="655"/>
      <c r="B6" s="656"/>
      <c r="C6" s="656"/>
      <c r="D6" s="656"/>
      <c r="E6" s="656"/>
      <c r="F6" s="656"/>
      <c r="J6" s="67" t="s">
        <v>100</v>
      </c>
      <c r="K6" s="67" t="s">
        <v>100</v>
      </c>
      <c r="L6" s="661"/>
      <c r="M6" s="67" t="s">
        <v>101</v>
      </c>
      <c r="N6" s="659"/>
      <c r="O6" s="650"/>
    </row>
    <row r="7" spans="1:15" ht="19.5" customHeight="1" x14ac:dyDescent="0.15">
      <c r="A7" s="643" t="s">
        <v>52</v>
      </c>
      <c r="B7" s="671"/>
      <c r="C7" s="640" t="s">
        <v>102</v>
      </c>
      <c r="D7" s="665"/>
      <c r="E7" s="665"/>
      <c r="F7" s="665"/>
      <c r="G7" s="665"/>
      <c r="H7" s="665"/>
      <c r="I7" s="665"/>
      <c r="J7" s="59">
        <f>様式1!$B$23</f>
        <v>1.9E-2</v>
      </c>
      <c r="K7" s="126">
        <f>様式2!$B$23</f>
        <v>0.112</v>
      </c>
      <c r="L7" s="126">
        <f t="shared" ref="L7:L17" si="0">K7-J7</f>
        <v>9.2999999999999999E-2</v>
      </c>
      <c r="M7" s="126">
        <f t="shared" ref="M7:M14" si="1">IF(L7&lt;=0," ",L7)</f>
        <v>9.2999999999999999E-2</v>
      </c>
      <c r="N7" s="69">
        <v>0.9</v>
      </c>
      <c r="O7" s="662"/>
    </row>
    <row r="8" spans="1:15" ht="19.5" customHeight="1" x14ac:dyDescent="0.15">
      <c r="A8" s="672"/>
      <c r="B8" s="673"/>
      <c r="C8" s="640" t="s">
        <v>103</v>
      </c>
      <c r="D8" s="665"/>
      <c r="E8" s="665"/>
      <c r="F8" s="665"/>
      <c r="G8" s="665"/>
      <c r="H8" s="665"/>
      <c r="I8" s="665"/>
      <c r="J8" s="126">
        <f>様式1!$C$23</f>
        <v>0</v>
      </c>
      <c r="K8" s="126">
        <f>様式2!$C$23</f>
        <v>0</v>
      </c>
      <c r="L8" s="126">
        <f t="shared" si="0"/>
        <v>0</v>
      </c>
      <c r="M8" s="126" t="str">
        <f t="shared" si="1"/>
        <v xml:space="preserve"> </v>
      </c>
      <c r="N8" s="69">
        <v>1</v>
      </c>
      <c r="O8" s="663"/>
    </row>
    <row r="9" spans="1:15" ht="19.5" customHeight="1" x14ac:dyDescent="0.15">
      <c r="A9" s="672"/>
      <c r="B9" s="673"/>
      <c r="C9" s="640" t="s">
        <v>104</v>
      </c>
      <c r="D9" s="665"/>
      <c r="E9" s="665"/>
      <c r="F9" s="665"/>
      <c r="G9" s="665"/>
      <c r="H9" s="665"/>
      <c r="I9" s="665"/>
      <c r="J9" s="126">
        <f>様式1!$D$23</f>
        <v>0</v>
      </c>
      <c r="K9" s="126">
        <f>様式2!$D$23</f>
        <v>0</v>
      </c>
      <c r="L9" s="126">
        <f t="shared" si="0"/>
        <v>0</v>
      </c>
      <c r="M9" s="126" t="str">
        <f t="shared" si="1"/>
        <v xml:space="preserve"> </v>
      </c>
      <c r="N9" s="69">
        <v>1</v>
      </c>
      <c r="O9" s="663"/>
    </row>
    <row r="10" spans="1:15" ht="19.5" customHeight="1" x14ac:dyDescent="0.15">
      <c r="A10" s="672"/>
      <c r="B10" s="673"/>
      <c r="C10" s="640" t="s">
        <v>105</v>
      </c>
      <c r="D10" s="665"/>
      <c r="E10" s="665"/>
      <c r="F10" s="665"/>
      <c r="G10" s="665"/>
      <c r="H10" s="665"/>
      <c r="I10" s="665"/>
      <c r="J10" s="126">
        <f>様式1!$E$23</f>
        <v>0</v>
      </c>
      <c r="K10" s="126">
        <f>様式2!$E$23</f>
        <v>0</v>
      </c>
      <c r="L10" s="126">
        <f t="shared" si="0"/>
        <v>0</v>
      </c>
      <c r="M10" s="126" t="str">
        <f t="shared" si="1"/>
        <v xml:space="preserve"> </v>
      </c>
      <c r="N10" s="69">
        <v>1</v>
      </c>
      <c r="O10" s="663"/>
    </row>
    <row r="11" spans="1:15" ht="19.5" customHeight="1" x14ac:dyDescent="0.15">
      <c r="A11" s="672"/>
      <c r="B11" s="673"/>
      <c r="C11" s="640" t="s">
        <v>60</v>
      </c>
      <c r="D11" s="665"/>
      <c r="E11" s="665"/>
      <c r="F11" s="665"/>
      <c r="G11" s="665"/>
      <c r="H11" s="665"/>
      <c r="I11" s="665"/>
      <c r="J11" s="126">
        <f>様式1!$F$23</f>
        <v>0</v>
      </c>
      <c r="K11" s="126">
        <f>様式2!$F$23</f>
        <v>1.7000000000000001E-2</v>
      </c>
      <c r="L11" s="126">
        <f t="shared" si="0"/>
        <v>1.7000000000000001E-2</v>
      </c>
      <c r="M11" s="126">
        <f t="shared" si="1"/>
        <v>1.7000000000000001E-2</v>
      </c>
      <c r="N11" s="69">
        <v>0.9</v>
      </c>
      <c r="O11" s="663"/>
    </row>
    <row r="12" spans="1:15" ht="19.5" customHeight="1" x14ac:dyDescent="0.15">
      <c r="A12" s="672"/>
      <c r="B12" s="673"/>
      <c r="C12" s="640" t="s">
        <v>61</v>
      </c>
      <c r="D12" s="665"/>
      <c r="E12" s="665"/>
      <c r="F12" s="665"/>
      <c r="G12" s="665"/>
      <c r="H12" s="665"/>
      <c r="I12" s="665"/>
      <c r="J12" s="126">
        <f>様式1!$G$23</f>
        <v>0</v>
      </c>
      <c r="K12" s="126">
        <f>様式2!$G$23</f>
        <v>0</v>
      </c>
      <c r="L12" s="126">
        <f t="shared" si="0"/>
        <v>0</v>
      </c>
      <c r="M12" s="126" t="str">
        <f t="shared" si="1"/>
        <v xml:space="preserve"> </v>
      </c>
      <c r="N12" s="70" t="s">
        <v>106</v>
      </c>
      <c r="O12" s="663"/>
    </row>
    <row r="13" spans="1:15" ht="19.5" customHeight="1" x14ac:dyDescent="0.15">
      <c r="A13" s="672"/>
      <c r="B13" s="673"/>
      <c r="C13" s="640" t="s">
        <v>62</v>
      </c>
      <c r="D13" s="665"/>
      <c r="E13" s="665"/>
      <c r="F13" s="665"/>
      <c r="G13" s="665"/>
      <c r="H13" s="665"/>
      <c r="I13" s="665"/>
      <c r="J13" s="126">
        <f>様式1!$H$23</f>
        <v>0</v>
      </c>
      <c r="K13" s="126">
        <f>様式2!$H$23</f>
        <v>0</v>
      </c>
      <c r="L13" s="126">
        <f t="shared" si="0"/>
        <v>0</v>
      </c>
      <c r="M13" s="126" t="str">
        <f t="shared" si="1"/>
        <v xml:space="preserve"> </v>
      </c>
      <c r="N13" s="69">
        <v>0.9</v>
      </c>
      <c r="O13" s="663"/>
    </row>
    <row r="14" spans="1:15" ht="19.5" customHeight="1" x14ac:dyDescent="0.15">
      <c r="A14" s="672"/>
      <c r="B14" s="673"/>
      <c r="C14" s="640" t="s">
        <v>63</v>
      </c>
      <c r="D14" s="665"/>
      <c r="E14" s="665"/>
      <c r="F14" s="665"/>
      <c r="G14" s="665"/>
      <c r="H14" s="665"/>
      <c r="I14" s="665"/>
      <c r="J14" s="126">
        <f>様式1!$I$23</f>
        <v>0</v>
      </c>
      <c r="K14" s="126">
        <f>様式2!$I$23</f>
        <v>0</v>
      </c>
      <c r="L14" s="126">
        <f t="shared" si="0"/>
        <v>0</v>
      </c>
      <c r="M14" s="126" t="str">
        <f t="shared" si="1"/>
        <v xml:space="preserve"> </v>
      </c>
      <c r="N14" s="70" t="s">
        <v>106</v>
      </c>
      <c r="O14" s="663"/>
    </row>
    <row r="15" spans="1:15" ht="19.5" customHeight="1" x14ac:dyDescent="0.15">
      <c r="A15" s="672"/>
      <c r="B15" s="673"/>
      <c r="C15" s="640" t="s">
        <v>64</v>
      </c>
      <c r="D15" s="665"/>
      <c r="E15" s="665"/>
      <c r="F15" s="665"/>
      <c r="G15" s="665"/>
      <c r="H15" s="665"/>
      <c r="I15" s="665"/>
      <c r="J15" s="126">
        <f>様式1!$J$23</f>
        <v>0</v>
      </c>
      <c r="K15" s="126">
        <f>様式2!$J$23</f>
        <v>0</v>
      </c>
      <c r="L15" s="126">
        <f t="shared" si="0"/>
        <v>0</v>
      </c>
      <c r="M15" s="126" t="str">
        <f>IF(L15&lt;=0," ",L15)</f>
        <v xml:space="preserve"> </v>
      </c>
      <c r="N15" s="69">
        <v>0.9</v>
      </c>
      <c r="O15" s="663"/>
    </row>
    <row r="16" spans="1:15" ht="19.5" customHeight="1" x14ac:dyDescent="0.15">
      <c r="A16" s="672"/>
      <c r="B16" s="673"/>
      <c r="C16" s="640" t="s">
        <v>65</v>
      </c>
      <c r="D16" s="665"/>
      <c r="E16" s="665"/>
      <c r="F16" s="665"/>
      <c r="G16" s="665"/>
      <c r="H16" s="665"/>
      <c r="I16" s="665"/>
      <c r="J16" s="126">
        <f>様式1!$K$23</f>
        <v>0</v>
      </c>
      <c r="K16" s="126">
        <f>様式2!$K$23</f>
        <v>0</v>
      </c>
      <c r="L16" s="126">
        <f t="shared" si="0"/>
        <v>0</v>
      </c>
      <c r="M16" s="126" t="str">
        <f>IF(L16&lt;=0," ",L16)</f>
        <v xml:space="preserve"> </v>
      </c>
      <c r="N16" s="70" t="s">
        <v>106</v>
      </c>
      <c r="O16" s="663"/>
    </row>
    <row r="17" spans="1:15" ht="19.5" customHeight="1" x14ac:dyDescent="0.15">
      <c r="A17" s="672"/>
      <c r="B17" s="673"/>
      <c r="C17" s="640" t="s">
        <v>335</v>
      </c>
      <c r="D17" s="665"/>
      <c r="E17" s="665"/>
      <c r="F17" s="665"/>
      <c r="G17" s="665"/>
      <c r="H17" s="665"/>
      <c r="I17" s="665"/>
      <c r="J17" s="126">
        <f>様式1!$L$23</f>
        <v>0</v>
      </c>
      <c r="K17" s="126">
        <f>様式2!$L$23</f>
        <v>0</v>
      </c>
      <c r="L17" s="126">
        <f t="shared" si="0"/>
        <v>0</v>
      </c>
      <c r="M17" s="126" t="str">
        <f>IF(L17&lt;=0," ",L17)</f>
        <v xml:space="preserve"> </v>
      </c>
      <c r="N17" s="69">
        <v>0.9</v>
      </c>
      <c r="O17" s="663"/>
    </row>
    <row r="18" spans="1:15" ht="21.75" customHeight="1" x14ac:dyDescent="0.15">
      <c r="A18" s="674"/>
      <c r="B18" s="675"/>
      <c r="C18" s="613" t="s">
        <v>107</v>
      </c>
      <c r="D18" s="626"/>
      <c r="E18" s="626"/>
      <c r="F18" s="618"/>
      <c r="G18" s="52"/>
      <c r="H18" s="52"/>
      <c r="I18" s="52"/>
      <c r="J18" s="126">
        <f>SUM(J7:J17)</f>
        <v>1.9E-2</v>
      </c>
      <c r="K18" s="126">
        <f>SUM(K7:K17)</f>
        <v>0.129</v>
      </c>
      <c r="L18" s="126">
        <f>SUM(L7:L17)</f>
        <v>0.11</v>
      </c>
      <c r="M18" s="126">
        <f>SUM(M7:M17)</f>
        <v>0.11</v>
      </c>
      <c r="N18" s="69"/>
      <c r="O18" s="664"/>
    </row>
    <row r="19" spans="1:15" ht="38.25" customHeight="1" x14ac:dyDescent="0.15">
      <c r="A19" s="643" t="s">
        <v>53</v>
      </c>
      <c r="B19" s="644"/>
      <c r="C19" s="640" t="s">
        <v>66</v>
      </c>
      <c r="D19" s="641"/>
      <c r="E19" s="641"/>
      <c r="F19" s="641"/>
      <c r="G19" s="641"/>
      <c r="H19" s="641"/>
      <c r="I19" s="642"/>
      <c r="J19" s="127">
        <f>様式1!$M$23</f>
        <v>0</v>
      </c>
      <c r="K19" s="127">
        <f>様式2!$M$23</f>
        <v>0</v>
      </c>
      <c r="L19" s="127">
        <f>K19-J19</f>
        <v>0</v>
      </c>
      <c r="M19" s="126" t="str">
        <f>IF(L19&lt;=0," ",L19)</f>
        <v xml:space="preserve"> </v>
      </c>
      <c r="N19" s="82">
        <v>0.95</v>
      </c>
      <c r="O19" s="81"/>
    </row>
    <row r="20" spans="1:15" ht="18.75" customHeight="1" x14ac:dyDescent="0.15">
      <c r="A20" s="506"/>
      <c r="B20" s="645"/>
      <c r="C20" s="640" t="s">
        <v>67</v>
      </c>
      <c r="D20" s="641"/>
      <c r="E20" s="641"/>
      <c r="F20" s="641"/>
      <c r="G20" s="641"/>
      <c r="H20" s="641"/>
      <c r="I20" s="642"/>
      <c r="J20" s="127">
        <f>様式1!$N$23</f>
        <v>0</v>
      </c>
      <c r="K20" s="127">
        <f>様式2!$N$23</f>
        <v>0</v>
      </c>
      <c r="L20" s="127">
        <f>K20-J20</f>
        <v>0</v>
      </c>
      <c r="M20" s="126" t="str">
        <f>IF(L20&lt;=0," ",L20)</f>
        <v xml:space="preserve"> </v>
      </c>
      <c r="N20" s="82">
        <v>1</v>
      </c>
      <c r="O20" s="83"/>
    </row>
    <row r="21" spans="1:15" ht="21.75" customHeight="1" x14ac:dyDescent="0.15">
      <c r="A21" s="646"/>
      <c r="B21" s="647"/>
      <c r="C21" s="668" t="s">
        <v>107</v>
      </c>
      <c r="D21" s="669"/>
      <c r="E21" s="669"/>
      <c r="F21" s="670"/>
      <c r="G21" s="71"/>
      <c r="H21" s="71"/>
      <c r="I21" s="71"/>
      <c r="J21" s="126">
        <f>SUM(J19:J20)</f>
        <v>0</v>
      </c>
      <c r="K21" s="126">
        <f>SUM(K19:K20)</f>
        <v>0</v>
      </c>
      <c r="L21" s="126">
        <f>SUM(L19:L20)</f>
        <v>0</v>
      </c>
      <c r="M21" s="126">
        <f>SUM(M19:M20)</f>
        <v>0</v>
      </c>
      <c r="N21" s="69"/>
      <c r="O21" s="72"/>
    </row>
    <row r="22" spans="1:15" ht="18.75" customHeight="1" x14ac:dyDescent="0.15">
      <c r="A22" s="643" t="s">
        <v>54</v>
      </c>
      <c r="B22" s="644"/>
      <c r="C22" s="640" t="s">
        <v>68</v>
      </c>
      <c r="D22" s="641"/>
      <c r="E22" s="641"/>
      <c r="F22" s="641"/>
      <c r="G22" s="641"/>
      <c r="H22" s="641"/>
      <c r="I22" s="642"/>
      <c r="J22" s="127">
        <f>様式1!$O$23</f>
        <v>0</v>
      </c>
      <c r="K22" s="127">
        <f>様式2!$O$23</f>
        <v>0</v>
      </c>
      <c r="L22" s="127">
        <f>K22-J22</f>
        <v>0</v>
      </c>
      <c r="M22" s="126" t="str">
        <f>IF(L22&lt;=0," ",L22)</f>
        <v xml:space="preserve"> </v>
      </c>
      <c r="N22" s="82">
        <v>0.5</v>
      </c>
      <c r="O22" s="83"/>
    </row>
    <row r="23" spans="1:15" ht="38.25" customHeight="1" x14ac:dyDescent="0.15">
      <c r="A23" s="506"/>
      <c r="B23" s="645"/>
      <c r="C23" s="640" t="s">
        <v>108</v>
      </c>
      <c r="D23" s="641"/>
      <c r="E23" s="641"/>
      <c r="F23" s="641"/>
      <c r="G23" s="641"/>
      <c r="H23" s="641"/>
      <c r="I23" s="642"/>
      <c r="J23" s="127">
        <f>様式1!$P$23</f>
        <v>0</v>
      </c>
      <c r="K23" s="127">
        <f>様式2!$P$23</f>
        <v>0</v>
      </c>
      <c r="L23" s="127">
        <f>K23-J23</f>
        <v>0</v>
      </c>
      <c r="M23" s="126" t="str">
        <f>IF(L23&lt;=0," ",L23)</f>
        <v xml:space="preserve"> </v>
      </c>
      <c r="N23" s="82">
        <v>0.8</v>
      </c>
      <c r="O23" s="83"/>
    </row>
    <row r="24" spans="1:15" ht="38.25" customHeight="1" x14ac:dyDescent="0.15">
      <c r="A24" s="506"/>
      <c r="B24" s="645"/>
      <c r="C24" s="640" t="s">
        <v>70</v>
      </c>
      <c r="D24" s="641"/>
      <c r="E24" s="641"/>
      <c r="F24" s="641"/>
      <c r="G24" s="641"/>
      <c r="H24" s="641"/>
      <c r="I24" s="642"/>
      <c r="J24" s="127">
        <f>様式1!$Q$23</f>
        <v>0</v>
      </c>
      <c r="K24" s="127">
        <f>様式2!$Q$23</f>
        <v>0</v>
      </c>
      <c r="L24" s="127">
        <f>K24-J24</f>
        <v>0</v>
      </c>
      <c r="M24" s="126" t="str">
        <f>IF(L24&lt;=0," ",L24)</f>
        <v xml:space="preserve"> </v>
      </c>
      <c r="N24" s="82">
        <v>0.5</v>
      </c>
      <c r="O24" s="83"/>
    </row>
    <row r="25" spans="1:15" ht="21.75" customHeight="1" x14ac:dyDescent="0.15">
      <c r="A25" s="646"/>
      <c r="B25" s="647"/>
      <c r="C25" s="613" t="s">
        <v>107</v>
      </c>
      <c r="D25" s="626"/>
      <c r="E25" s="626"/>
      <c r="F25" s="618"/>
      <c r="G25" s="71"/>
      <c r="H25" s="71"/>
      <c r="I25" s="71"/>
      <c r="J25" s="126">
        <f>SUM(J22:J24)</f>
        <v>0</v>
      </c>
      <c r="K25" s="126">
        <f>SUM(K22:K24)</f>
        <v>0</v>
      </c>
      <c r="L25" s="126">
        <f>SUM(L22:L24)</f>
        <v>0</v>
      </c>
      <c r="M25" s="126">
        <f>SUM(M22:M24)</f>
        <v>0</v>
      </c>
      <c r="N25" s="69"/>
      <c r="O25" s="72"/>
    </row>
    <row r="26" spans="1:15" ht="19.5" customHeight="1" x14ac:dyDescent="0.15">
      <c r="A26" s="643" t="s">
        <v>109</v>
      </c>
      <c r="B26" s="691"/>
      <c r="C26" s="640" t="s">
        <v>110</v>
      </c>
      <c r="D26" s="665"/>
      <c r="E26" s="665"/>
      <c r="F26" s="665"/>
      <c r="G26" s="665"/>
      <c r="H26" s="665"/>
      <c r="I26" s="696"/>
      <c r="J26" s="128">
        <f>様式1!$R$23</f>
        <v>0</v>
      </c>
      <c r="K26" s="128">
        <f>様式2!$R$23</f>
        <v>0</v>
      </c>
      <c r="L26" s="126">
        <f>K26-J26</f>
        <v>0</v>
      </c>
      <c r="M26" s="676"/>
      <c r="N26" s="56">
        <v>0.3</v>
      </c>
      <c r="O26" s="72"/>
    </row>
    <row r="27" spans="1:15" ht="19.5" customHeight="1" x14ac:dyDescent="0.15">
      <c r="A27" s="692"/>
      <c r="B27" s="693"/>
      <c r="C27" s="640" t="s">
        <v>72</v>
      </c>
      <c r="D27" s="665"/>
      <c r="E27" s="665"/>
      <c r="F27" s="665"/>
      <c r="G27" s="665"/>
      <c r="H27" s="665"/>
      <c r="I27" s="665"/>
      <c r="J27" s="128">
        <f>様式1!$S$23</f>
        <v>0</v>
      </c>
      <c r="K27" s="128">
        <f>様式2!$S$23</f>
        <v>0</v>
      </c>
      <c r="L27" s="126">
        <f>K27-J27</f>
        <v>0</v>
      </c>
      <c r="M27" s="677"/>
      <c r="N27" s="56">
        <v>0.4</v>
      </c>
      <c r="O27" s="72"/>
    </row>
    <row r="28" spans="1:15" ht="38.25" customHeight="1" x14ac:dyDescent="0.15">
      <c r="A28" s="692"/>
      <c r="B28" s="693"/>
      <c r="C28" s="640" t="s">
        <v>73</v>
      </c>
      <c r="D28" s="641"/>
      <c r="E28" s="641"/>
      <c r="F28" s="641"/>
      <c r="G28" s="641"/>
      <c r="H28" s="641"/>
      <c r="I28" s="642"/>
      <c r="J28" s="129">
        <f>様式1!$T$23</f>
        <v>0.11</v>
      </c>
      <c r="K28" s="129">
        <f>様式2!$T$23</f>
        <v>0</v>
      </c>
      <c r="L28" s="129">
        <f>K28-J28</f>
        <v>-0.11</v>
      </c>
      <c r="M28" s="677"/>
      <c r="N28" s="69">
        <v>0.2</v>
      </c>
      <c r="O28" s="72"/>
    </row>
    <row r="29" spans="1:15" ht="21.75" customHeight="1" x14ac:dyDescent="0.15">
      <c r="A29" s="694"/>
      <c r="B29" s="695"/>
      <c r="C29" s="683" t="s">
        <v>107</v>
      </c>
      <c r="D29" s="684"/>
      <c r="E29" s="684"/>
      <c r="F29" s="685"/>
      <c r="J29" s="128">
        <f>SUM(J26:J28)</f>
        <v>0.11</v>
      </c>
      <c r="K29" s="128">
        <f>SUM(K26:K28)</f>
        <v>0</v>
      </c>
      <c r="L29" s="128">
        <f>SUM(L26:L28)</f>
        <v>-0.11</v>
      </c>
      <c r="M29" s="678"/>
      <c r="N29" s="68"/>
      <c r="O29" s="73"/>
    </row>
    <row r="30" spans="1:15" ht="21.75" customHeight="1" thickBot="1" x14ac:dyDescent="0.2">
      <c r="A30" s="686" t="s">
        <v>111</v>
      </c>
      <c r="B30" s="687"/>
      <c r="C30" s="688"/>
      <c r="D30" s="689"/>
      <c r="E30" s="689"/>
      <c r="F30" s="690"/>
      <c r="G30" s="74"/>
      <c r="H30" s="74"/>
      <c r="I30" s="74"/>
      <c r="J30" s="130">
        <f>J18+J21+J25+J29</f>
        <v>0.129</v>
      </c>
      <c r="K30" s="130">
        <f>K18+K21+K25+K29</f>
        <v>0.129</v>
      </c>
      <c r="L30" s="130">
        <f>L18+L21+L25+L29</f>
        <v>0</v>
      </c>
      <c r="M30" s="130">
        <f>M18+M21+M25</f>
        <v>0.11</v>
      </c>
      <c r="N30" s="75"/>
      <c r="O30" s="76"/>
    </row>
    <row r="31" spans="1:15" ht="21.75" customHeight="1" x14ac:dyDescent="0.15">
      <c r="M31" s="77" t="s">
        <v>112</v>
      </c>
      <c r="N31" s="58" t="s">
        <v>76</v>
      </c>
    </row>
    <row r="32" spans="1:15" ht="21.75" customHeight="1" x14ac:dyDescent="0.15">
      <c r="A32" s="654" t="s">
        <v>113</v>
      </c>
      <c r="B32" s="679"/>
      <c r="C32" s="680">
        <f>M30</f>
        <v>0.11</v>
      </c>
      <c r="D32" s="681"/>
      <c r="E32" s="681"/>
      <c r="F32" s="682"/>
      <c r="G32" s="78" t="s">
        <v>114</v>
      </c>
    </row>
    <row r="33" spans="3:6" ht="21.75" customHeight="1" x14ac:dyDescent="0.15">
      <c r="C33" s="79" t="s">
        <v>115</v>
      </c>
      <c r="D33" s="80"/>
      <c r="E33" s="80"/>
      <c r="F33" s="80"/>
    </row>
  </sheetData>
  <mergeCells count="38">
    <mergeCell ref="M26:M29"/>
    <mergeCell ref="C27:I27"/>
    <mergeCell ref="A32:B32"/>
    <mergeCell ref="C32:F32"/>
    <mergeCell ref="C29:F29"/>
    <mergeCell ref="A30:B30"/>
    <mergeCell ref="C30:F30"/>
    <mergeCell ref="C28:I28"/>
    <mergeCell ref="A26:B29"/>
    <mergeCell ref="C26:I26"/>
    <mergeCell ref="C21:F21"/>
    <mergeCell ref="A7:B18"/>
    <mergeCell ref="C7:I7"/>
    <mergeCell ref="C19:I19"/>
    <mergeCell ref="C20:I20"/>
    <mergeCell ref="A19:B21"/>
    <mergeCell ref="C16:I16"/>
    <mergeCell ref="O2:O6"/>
    <mergeCell ref="A3:F6"/>
    <mergeCell ref="N3:N6"/>
    <mergeCell ref="L5:L6"/>
    <mergeCell ref="O7:O18"/>
    <mergeCell ref="C8:I8"/>
    <mergeCell ref="C9:I9"/>
    <mergeCell ref="C10:I10"/>
    <mergeCell ref="C11:I11"/>
    <mergeCell ref="C12:I12"/>
    <mergeCell ref="C18:F18"/>
    <mergeCell ref="A2:F2"/>
    <mergeCell ref="C13:I13"/>
    <mergeCell ref="C14:I14"/>
    <mergeCell ref="C15:I15"/>
    <mergeCell ref="C17:I17"/>
    <mergeCell ref="C22:I22"/>
    <mergeCell ref="C23:I23"/>
    <mergeCell ref="C24:I24"/>
    <mergeCell ref="A22:B25"/>
    <mergeCell ref="C25:F25"/>
  </mergeCells>
  <phoneticPr fontId="2"/>
  <printOptions horizontalCentered="1" verticalCentered="1"/>
  <pageMargins left="0.39370078740157483" right="0.39370078740157483" top="0.39370078740157483" bottom="0" header="0.51181102362204722" footer="0"/>
  <pageSetup paperSize="9" scale="76" orientation="landscape" r:id="rId1"/>
  <headerFooter alignWithMargins="0">
    <oddFooter xml:space="preserve">&amp;C&amp;"ＭＳ ゴシック,標準"&amp;10 &amp;"ＭＳ Ｐゴシック,標準"&amp;11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G54"/>
  <sheetViews>
    <sheetView showGridLines="0" showZeros="0" view="pageBreakPreview" zoomScaleNormal="90" zoomScaleSheetLayoutView="100" workbookViewId="0">
      <selection activeCell="B9" sqref="B9:AD19"/>
    </sheetView>
  </sheetViews>
  <sheetFormatPr defaultColWidth="9" defaultRowHeight="13.5" x14ac:dyDescent="0.15"/>
  <cols>
    <col min="1" max="1" width="4.875" style="1" customWidth="1"/>
    <col min="2" max="2" width="5.5" style="1" customWidth="1"/>
    <col min="3" max="3" width="3.625" style="1" customWidth="1"/>
    <col min="4" max="4" width="32" style="1" customWidth="1"/>
    <col min="5" max="5" width="12" style="1" customWidth="1"/>
    <col min="6" max="6" width="11.625" style="1" customWidth="1"/>
    <col min="7" max="7" width="12.75" style="1" customWidth="1"/>
    <col min="8" max="16384" width="9" style="1"/>
  </cols>
  <sheetData>
    <row r="1" spans="1:7" x14ac:dyDescent="0.15">
      <c r="E1" s="19"/>
      <c r="G1" s="720" t="s">
        <v>17</v>
      </c>
    </row>
    <row r="2" spans="1:7" ht="17.25" x14ac:dyDescent="0.2">
      <c r="A2" s="20" t="s">
        <v>18</v>
      </c>
      <c r="E2" s="19"/>
      <c r="F2" s="4"/>
      <c r="G2" s="721"/>
    </row>
    <row r="3" spans="1:7" x14ac:dyDescent="0.15">
      <c r="E3" s="19"/>
    </row>
    <row r="4" spans="1:7" x14ac:dyDescent="0.15">
      <c r="A4" s="261" t="s">
        <v>19</v>
      </c>
      <c r="D4" s="136" t="s">
        <v>704</v>
      </c>
      <c r="E4" s="21"/>
      <c r="F4" s="22"/>
    </row>
    <row r="5" spans="1:7" s="4" customFormat="1" ht="14.25" x14ac:dyDescent="0.15">
      <c r="A5" s="1" t="s">
        <v>20</v>
      </c>
      <c r="B5" s="1"/>
      <c r="C5" s="1"/>
      <c r="D5" s="389">
        <f>様式3!M30</f>
        <v>0.11</v>
      </c>
      <c r="E5" s="19"/>
      <c r="F5" s="1"/>
      <c r="G5" s="1"/>
    </row>
    <row r="6" spans="1:7" x14ac:dyDescent="0.15">
      <c r="E6" s="19"/>
    </row>
    <row r="7" spans="1:7" s="3" customFormat="1" ht="15" thickBot="1" x14ac:dyDescent="0.2">
      <c r="A7" s="1" t="s">
        <v>619</v>
      </c>
      <c r="B7" s="1"/>
      <c r="C7" s="1"/>
      <c r="D7" s="1"/>
      <c r="E7" s="19"/>
      <c r="F7" s="1"/>
      <c r="G7" s="1"/>
    </row>
    <row r="8" spans="1:7" s="3" customFormat="1" ht="25.5" customHeight="1" x14ac:dyDescent="0.15">
      <c r="A8" s="722" t="s">
        <v>21</v>
      </c>
      <c r="B8" s="723"/>
      <c r="C8" s="724"/>
      <c r="D8" s="23" t="s">
        <v>22</v>
      </c>
      <c r="E8" s="24" t="s">
        <v>23</v>
      </c>
      <c r="F8" s="18" t="s">
        <v>24</v>
      </c>
      <c r="G8" s="25" t="s">
        <v>25</v>
      </c>
    </row>
    <row r="9" spans="1:7" s="3" customFormat="1" ht="14.25" x14ac:dyDescent="0.15">
      <c r="A9" s="709" t="s">
        <v>26</v>
      </c>
      <c r="B9" s="713" t="s">
        <v>620</v>
      </c>
      <c r="C9" s="714"/>
      <c r="D9" s="26" t="s">
        <v>27</v>
      </c>
      <c r="E9" s="27">
        <v>0.9</v>
      </c>
      <c r="F9" s="31">
        <f>様式3!J7</f>
        <v>1.9E-2</v>
      </c>
      <c r="G9" s="88">
        <f>様式3!K7</f>
        <v>0.112</v>
      </c>
    </row>
    <row r="10" spans="1:7" s="3" customFormat="1" ht="14.25" x14ac:dyDescent="0.15">
      <c r="A10" s="711"/>
      <c r="B10" s="726"/>
      <c r="C10" s="727"/>
      <c r="D10" s="29" t="s">
        <v>28</v>
      </c>
      <c r="E10" s="30">
        <v>1</v>
      </c>
      <c r="F10" s="31">
        <f>様式3!J8</f>
        <v>0</v>
      </c>
      <c r="G10" s="32">
        <f>様式3!K8</f>
        <v>0</v>
      </c>
    </row>
    <row r="11" spans="1:7" s="3" customFormat="1" ht="14.25" x14ac:dyDescent="0.15">
      <c r="A11" s="711"/>
      <c r="B11" s="726"/>
      <c r="C11" s="727"/>
      <c r="D11" s="29" t="s">
        <v>29</v>
      </c>
      <c r="E11" s="30">
        <v>1</v>
      </c>
      <c r="F11" s="31">
        <f>様式3!J9</f>
        <v>0</v>
      </c>
      <c r="G11" s="32">
        <f>様式3!K9</f>
        <v>0</v>
      </c>
    </row>
    <row r="12" spans="1:7" s="3" customFormat="1" ht="14.25" x14ac:dyDescent="0.15">
      <c r="A12" s="711"/>
      <c r="B12" s="726"/>
      <c r="C12" s="727"/>
      <c r="D12" s="29" t="s">
        <v>30</v>
      </c>
      <c r="E12" s="30">
        <v>1</v>
      </c>
      <c r="F12" s="31">
        <f>様式3!J10</f>
        <v>0</v>
      </c>
      <c r="G12" s="32">
        <f>様式3!K10</f>
        <v>0</v>
      </c>
    </row>
    <row r="13" spans="1:7" s="3" customFormat="1" ht="14.45" customHeight="1" x14ac:dyDescent="0.15">
      <c r="A13" s="711"/>
      <c r="B13" s="726"/>
      <c r="C13" s="727"/>
      <c r="D13" s="29" t="s">
        <v>31</v>
      </c>
      <c r="E13" s="30">
        <v>0.9</v>
      </c>
      <c r="F13" s="31">
        <f>様式3!J11</f>
        <v>0</v>
      </c>
      <c r="G13" s="32">
        <f>様式3!K11</f>
        <v>1.7000000000000001E-2</v>
      </c>
    </row>
    <row r="14" spans="1:7" s="3" customFormat="1" ht="14.45" customHeight="1" x14ac:dyDescent="0.15">
      <c r="A14" s="711"/>
      <c r="B14" s="726"/>
      <c r="C14" s="727"/>
      <c r="D14" s="29" t="s">
        <v>32</v>
      </c>
      <c r="E14" s="30"/>
      <c r="F14" s="31">
        <f>様式3!J12</f>
        <v>0</v>
      </c>
      <c r="G14" s="32">
        <f>様式3!K12</f>
        <v>0</v>
      </c>
    </row>
    <row r="15" spans="1:7" s="3" customFormat="1" ht="14.45" customHeight="1" x14ac:dyDescent="0.15">
      <c r="A15" s="711"/>
      <c r="B15" s="726"/>
      <c r="C15" s="727"/>
      <c r="D15" s="29" t="s">
        <v>33</v>
      </c>
      <c r="E15" s="30">
        <v>0.9</v>
      </c>
      <c r="F15" s="31">
        <f>様式3!J13</f>
        <v>0</v>
      </c>
      <c r="G15" s="32">
        <f>様式3!K13</f>
        <v>0</v>
      </c>
    </row>
    <row r="16" spans="1:7" s="3" customFormat="1" ht="14.45" customHeight="1" x14ac:dyDescent="0.15">
      <c r="A16" s="711"/>
      <c r="B16" s="726"/>
      <c r="C16" s="727"/>
      <c r="D16" s="29" t="s">
        <v>34</v>
      </c>
      <c r="E16" s="30"/>
      <c r="F16" s="31">
        <f>様式3!J14</f>
        <v>0</v>
      </c>
      <c r="G16" s="32">
        <f>様式3!K14</f>
        <v>0</v>
      </c>
    </row>
    <row r="17" spans="1:7" s="3" customFormat="1" ht="14.45" customHeight="1" x14ac:dyDescent="0.15">
      <c r="A17" s="712"/>
      <c r="B17" s="726"/>
      <c r="C17" s="727"/>
      <c r="D17" s="33" t="s">
        <v>35</v>
      </c>
      <c r="E17" s="34">
        <v>0.9</v>
      </c>
      <c r="F17" s="31">
        <f>様式3!J15</f>
        <v>0</v>
      </c>
      <c r="G17" s="32">
        <f>様式3!K15</f>
        <v>0</v>
      </c>
    </row>
    <row r="18" spans="1:7" s="3" customFormat="1" ht="14.45" customHeight="1" x14ac:dyDescent="0.15">
      <c r="A18" s="712"/>
      <c r="B18" s="726"/>
      <c r="C18" s="727"/>
      <c r="D18" s="33" t="s">
        <v>336</v>
      </c>
      <c r="E18" s="34"/>
      <c r="F18" s="31">
        <f>様式3!J16</f>
        <v>0</v>
      </c>
      <c r="G18" s="32">
        <f>様式3!K16</f>
        <v>0</v>
      </c>
    </row>
    <row r="19" spans="1:7" s="3" customFormat="1" ht="14.45" customHeight="1" x14ac:dyDescent="0.15">
      <c r="A19" s="725"/>
      <c r="B19" s="728"/>
      <c r="C19" s="729"/>
      <c r="D19" s="35" t="s">
        <v>337</v>
      </c>
      <c r="E19" s="36">
        <v>0.9</v>
      </c>
      <c r="F19" s="31">
        <f>様式3!J17</f>
        <v>0</v>
      </c>
      <c r="G19" s="89">
        <f>様式3!K17</f>
        <v>0</v>
      </c>
    </row>
    <row r="20" spans="1:7" s="3" customFormat="1" ht="31.15" customHeight="1" x14ac:dyDescent="0.15">
      <c r="A20" s="709" t="s">
        <v>37</v>
      </c>
      <c r="B20" s="713" t="s">
        <v>621</v>
      </c>
      <c r="C20" s="714"/>
      <c r="D20" s="26" t="s">
        <v>38</v>
      </c>
      <c r="E20" s="27">
        <v>0.95</v>
      </c>
      <c r="F20" s="84">
        <f>様式3!J19</f>
        <v>0</v>
      </c>
      <c r="G20" s="88">
        <f>様式3!K19</f>
        <v>0</v>
      </c>
    </row>
    <row r="21" spans="1:7" s="3" customFormat="1" ht="14.45" customHeight="1" x14ac:dyDescent="0.15">
      <c r="A21" s="710"/>
      <c r="B21" s="715"/>
      <c r="C21" s="716"/>
      <c r="D21" s="37" t="s">
        <v>39</v>
      </c>
      <c r="E21" s="38">
        <v>1</v>
      </c>
      <c r="F21" s="31">
        <f>様式3!J20</f>
        <v>0</v>
      </c>
      <c r="G21" s="32">
        <f>様式3!K20</f>
        <v>0</v>
      </c>
    </row>
    <row r="22" spans="1:7" s="3" customFormat="1" ht="31.15" customHeight="1" x14ac:dyDescent="0.15">
      <c r="A22" s="711"/>
      <c r="B22" s="717" t="s">
        <v>622</v>
      </c>
      <c r="C22" s="718"/>
      <c r="D22" s="29" t="s">
        <v>40</v>
      </c>
      <c r="E22" s="30">
        <v>0.5</v>
      </c>
      <c r="F22" s="31">
        <f>様式3!J22</f>
        <v>0</v>
      </c>
      <c r="G22" s="32">
        <f>様式3!K22</f>
        <v>0</v>
      </c>
    </row>
    <row r="23" spans="1:7" s="3" customFormat="1" ht="42" customHeight="1" x14ac:dyDescent="0.15">
      <c r="A23" s="711"/>
      <c r="B23" s="717"/>
      <c r="C23" s="718"/>
      <c r="D23" s="29" t="s">
        <v>41</v>
      </c>
      <c r="E23" s="30">
        <v>0.8</v>
      </c>
      <c r="F23" s="31">
        <f>様式3!J23</f>
        <v>0</v>
      </c>
      <c r="G23" s="32">
        <f>様式3!K23</f>
        <v>0</v>
      </c>
    </row>
    <row r="24" spans="1:7" s="3" customFormat="1" ht="31.15" customHeight="1" x14ac:dyDescent="0.15">
      <c r="A24" s="711"/>
      <c r="B24" s="719"/>
      <c r="C24" s="718"/>
      <c r="D24" s="29" t="s">
        <v>42</v>
      </c>
      <c r="E24" s="30">
        <v>0.5</v>
      </c>
      <c r="F24" s="31">
        <f>様式3!J24</f>
        <v>0</v>
      </c>
      <c r="G24" s="32">
        <f>様式3!K24</f>
        <v>0</v>
      </c>
    </row>
    <row r="25" spans="1:7" s="3" customFormat="1" ht="14.25" x14ac:dyDescent="0.15">
      <c r="A25" s="711"/>
      <c r="B25" s="717" t="s">
        <v>43</v>
      </c>
      <c r="C25" s="730"/>
      <c r="D25" s="29" t="s">
        <v>44</v>
      </c>
      <c r="E25" s="30">
        <v>0.3</v>
      </c>
      <c r="F25" s="31">
        <f>様式3!J26</f>
        <v>0</v>
      </c>
      <c r="G25" s="32">
        <f>様式3!K26</f>
        <v>0</v>
      </c>
    </row>
    <row r="26" spans="1:7" s="3" customFormat="1" ht="31.15" customHeight="1" x14ac:dyDescent="0.15">
      <c r="A26" s="711"/>
      <c r="B26" s="717"/>
      <c r="C26" s="730"/>
      <c r="D26" s="29" t="s">
        <v>45</v>
      </c>
      <c r="E26" s="30">
        <v>0.4</v>
      </c>
      <c r="F26" s="31">
        <f>様式3!J27</f>
        <v>0</v>
      </c>
      <c r="G26" s="32">
        <f>様式3!K27</f>
        <v>0</v>
      </c>
    </row>
    <row r="27" spans="1:7" s="3" customFormat="1" ht="42" customHeight="1" x14ac:dyDescent="0.15">
      <c r="A27" s="712"/>
      <c r="B27" s="731"/>
      <c r="C27" s="732"/>
      <c r="D27" s="33" t="s">
        <v>46</v>
      </c>
      <c r="E27" s="34">
        <v>0.2</v>
      </c>
      <c r="F27" s="31">
        <f>様式3!J28</f>
        <v>0.11</v>
      </c>
      <c r="G27" s="32">
        <f>様式3!K28</f>
        <v>0</v>
      </c>
    </row>
    <row r="28" spans="1:7" s="3" customFormat="1" ht="14.25" customHeight="1" x14ac:dyDescent="0.15">
      <c r="A28" s="697" t="s">
        <v>7</v>
      </c>
      <c r="B28" s="698"/>
      <c r="C28" s="691"/>
      <c r="D28" s="26"/>
      <c r="E28" s="27"/>
      <c r="F28" s="28"/>
      <c r="G28" s="39"/>
    </row>
    <row r="29" spans="1:7" s="3" customFormat="1" ht="14.25" x14ac:dyDescent="0.15">
      <c r="A29" s="692"/>
      <c r="B29" s="699"/>
      <c r="C29" s="693"/>
      <c r="D29" s="29"/>
      <c r="E29" s="30"/>
      <c r="F29" s="31"/>
      <c r="G29" s="40"/>
    </row>
    <row r="30" spans="1:7" s="3" customFormat="1" ht="15" thickBot="1" x14ac:dyDescent="0.2">
      <c r="A30" s="700"/>
      <c r="B30" s="701"/>
      <c r="C30" s="702"/>
      <c r="D30" s="41"/>
      <c r="E30" s="42"/>
      <c r="F30" s="43"/>
      <c r="G30" s="44"/>
    </row>
    <row r="31" spans="1:7" s="3" customFormat="1" ht="14.25" x14ac:dyDescent="0.15">
      <c r="A31" s="703" t="s">
        <v>47</v>
      </c>
      <c r="B31" s="704"/>
      <c r="C31" s="704"/>
      <c r="D31" s="705"/>
      <c r="E31" s="45"/>
      <c r="F31" s="46">
        <f>SUM(F9:F30)</f>
        <v>0.129</v>
      </c>
      <c r="G31" s="47">
        <f>SUM(G9:G30)</f>
        <v>0.129</v>
      </c>
    </row>
    <row r="32" spans="1:7" s="3" customFormat="1" ht="15" thickBot="1" x14ac:dyDescent="0.2">
      <c r="A32" s="706" t="s">
        <v>48</v>
      </c>
      <c r="B32" s="707"/>
      <c r="C32" s="707"/>
      <c r="D32" s="708"/>
      <c r="E32" s="48"/>
      <c r="F32" s="85">
        <f>ROUND(($E9*F9+$E10*F10+$E11*F11+$E12*F12+$E13*F13+$E14*F14+$E15*F15+$E16*F16+$E17*F17+$E18*F18+$E19*F19+$E20*F20+$E21*F21+$E22*F22+$E23*F23+$E24*F24+$E25*F25+$E26*F26+$E27*F27)/F31,3)</f>
        <v>0.30299999999999999</v>
      </c>
      <c r="G32" s="86">
        <f>ROUND(($E9*G9+$E10*G10+$E11*G11+$E12*G12+$E13*G13+$E15*G15+$E17*G17+$E19*G19+$E20*G20+$E21*G21+$E22*G22+$E23*G23+$E24*G24+$E25*G25+$E26*G26+$E27*G27)/G31,3)</f>
        <v>0.9</v>
      </c>
    </row>
    <row r="33" spans="1:7" s="3" customFormat="1" ht="14.25" x14ac:dyDescent="0.15">
      <c r="A33" s="1"/>
      <c r="B33" s="4" t="s">
        <v>623</v>
      </c>
      <c r="C33" s="1"/>
      <c r="D33" s="1"/>
      <c r="E33" s="19"/>
      <c r="F33" s="1"/>
      <c r="G33" s="1"/>
    </row>
    <row r="34" spans="1:7" s="3" customFormat="1" ht="14.25" x14ac:dyDescent="0.15"/>
    <row r="35" spans="1:7" s="3" customFormat="1" ht="14.25" x14ac:dyDescent="0.15"/>
    <row r="36" spans="1:7" s="3" customFormat="1" ht="14.25" x14ac:dyDescent="0.15"/>
    <row r="37" spans="1:7" s="3" customFormat="1" ht="14.25" x14ac:dyDescent="0.15"/>
    <row r="38" spans="1:7" s="3" customFormat="1" ht="14.25" x14ac:dyDescent="0.15"/>
    <row r="39" spans="1:7" s="3" customFormat="1" ht="14.25" x14ac:dyDescent="0.15"/>
    <row r="40" spans="1:7" s="3" customFormat="1" ht="14.25" x14ac:dyDescent="0.15"/>
    <row r="41" spans="1:7" s="3" customFormat="1" ht="14.25" x14ac:dyDescent="0.15"/>
    <row r="42" spans="1:7" s="3" customFormat="1" ht="14.25" x14ac:dyDescent="0.15"/>
    <row r="43" spans="1:7" s="3" customFormat="1" ht="14.25" x14ac:dyDescent="0.15"/>
    <row r="44" spans="1:7" s="3" customFormat="1" ht="14.25" x14ac:dyDescent="0.15"/>
    <row r="45" spans="1:7" s="3" customFormat="1" ht="14.25" x14ac:dyDescent="0.15"/>
    <row r="46" spans="1:7" s="3" customFormat="1" ht="14.25" x14ac:dyDescent="0.15"/>
    <row r="47" spans="1:7" s="3" customFormat="1" ht="14.25" x14ac:dyDescent="0.15"/>
    <row r="48" spans="1:7" s="3" customFormat="1" ht="14.25" x14ac:dyDescent="0.15"/>
    <row r="49" s="3" customFormat="1" ht="14.25" x14ac:dyDescent="0.15"/>
    <row r="50" s="3" customFormat="1" ht="14.25" x14ac:dyDescent="0.15"/>
    <row r="51" s="3" customFormat="1" ht="14.25" x14ac:dyDescent="0.15"/>
    <row r="52" s="3" customFormat="1" ht="14.25" x14ac:dyDescent="0.15"/>
    <row r="53" s="3" customFormat="1" ht="14.25" x14ac:dyDescent="0.15"/>
    <row r="54" s="3" customFormat="1" ht="14.25" x14ac:dyDescent="0.15"/>
  </sheetData>
  <mergeCells count="11">
    <mergeCell ref="G1:G2"/>
    <mergeCell ref="A8:C8"/>
    <mergeCell ref="A9:A19"/>
    <mergeCell ref="B9:C19"/>
    <mergeCell ref="B25:C27"/>
    <mergeCell ref="A28:C30"/>
    <mergeCell ref="A31:D31"/>
    <mergeCell ref="A32:D32"/>
    <mergeCell ref="A20:A27"/>
    <mergeCell ref="B20:C21"/>
    <mergeCell ref="B22:C24"/>
  </mergeCells>
  <phoneticPr fontId="2"/>
  <printOptions horizontalCentered="1" verticalCentered="1"/>
  <pageMargins left="0.98425196850393704" right="0.78740157480314965" top="0.59055118110236227" bottom="0.78740157480314965" header="0.51181102362204722" footer="0.51181102362204722"/>
  <pageSetup paperSize="9" scale="102" orientation="portrait" r:id="rId1"/>
  <headerFooter alignWithMargins="0">
    <oddFooter xml:space="preserve">&amp;C&amp;"ＭＳ ゴシック,標準"&amp;10 &amp;"ＭＳ Ｐゴシック,標準"&amp;11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D8E4BC"/>
    <pageSetUpPr fitToPage="1"/>
  </sheetPr>
  <dimension ref="A1:GR42"/>
  <sheetViews>
    <sheetView view="pageBreakPreview" zoomScale="85" zoomScaleNormal="100" zoomScaleSheetLayoutView="85" workbookViewId="0">
      <selection activeCell="E33" sqref="E33"/>
    </sheetView>
  </sheetViews>
  <sheetFormatPr defaultRowHeight="13.5" x14ac:dyDescent="0.15"/>
  <cols>
    <col min="1" max="1" width="1.875" customWidth="1"/>
    <col min="2" max="2" width="2.875" hidden="1" customWidth="1"/>
    <col min="3" max="3" width="59" customWidth="1"/>
    <col min="4" max="4" width="13.125" customWidth="1"/>
    <col min="5" max="10" width="15.75" customWidth="1"/>
    <col min="11" max="11" width="2.625" customWidth="1"/>
    <col min="12" max="13" width="14.125" customWidth="1"/>
    <col min="14" max="14" width="1.875" customWidth="1"/>
    <col min="15" max="15" width="2.75" customWidth="1"/>
  </cols>
  <sheetData>
    <row r="1" spans="1:14" s="271" customFormat="1" ht="9.9499999999999993" customHeight="1" x14ac:dyDescent="0.15">
      <c r="A1" s="342"/>
      <c r="B1" s="342"/>
      <c r="C1" s="342"/>
      <c r="D1" s="343"/>
      <c r="E1" s="342"/>
      <c r="F1" s="342"/>
      <c r="G1" s="342"/>
      <c r="H1" s="342"/>
      <c r="I1" s="342"/>
      <c r="J1" s="342"/>
      <c r="K1" s="342"/>
      <c r="L1" s="342"/>
      <c r="M1" s="342"/>
      <c r="N1" s="342"/>
    </row>
    <row r="2" spans="1:14" s="271" customFormat="1" ht="19.5" customHeight="1" x14ac:dyDescent="0.15">
      <c r="A2" s="342"/>
      <c r="B2" s="342"/>
      <c r="C2" s="744" t="s">
        <v>503</v>
      </c>
      <c r="D2" s="744"/>
      <c r="E2" s="744"/>
      <c r="F2" s="744"/>
      <c r="G2" s="744"/>
      <c r="H2" s="744"/>
      <c r="I2" s="744"/>
      <c r="J2" s="744"/>
      <c r="K2" s="744"/>
      <c r="L2" s="744"/>
      <c r="M2" s="744"/>
      <c r="N2" s="353"/>
    </row>
    <row r="3" spans="1:14" s="271" customFormat="1" ht="25.5" customHeight="1" x14ac:dyDescent="0.15">
      <c r="A3" s="342"/>
      <c r="B3" s="342"/>
      <c r="C3" s="745" t="s">
        <v>668</v>
      </c>
      <c r="D3" s="745"/>
      <c r="E3" s="745"/>
      <c r="F3" s="745"/>
      <c r="G3" s="745"/>
      <c r="H3" s="745"/>
      <c r="I3" s="745"/>
      <c r="J3" s="745"/>
      <c r="K3" s="745"/>
      <c r="L3" s="745"/>
      <c r="M3" s="745"/>
      <c r="N3" s="353"/>
    </row>
    <row r="4" spans="1:14" x14ac:dyDescent="0.15">
      <c r="A4" s="269"/>
      <c r="B4" s="269"/>
      <c r="C4" s="269"/>
      <c r="D4" s="269"/>
      <c r="E4" s="269"/>
      <c r="F4" s="269"/>
      <c r="G4" s="269"/>
      <c r="H4" s="269"/>
      <c r="I4" s="269"/>
      <c r="J4" s="269"/>
      <c r="K4" s="269"/>
      <c r="L4" s="269"/>
      <c r="M4" s="269"/>
      <c r="N4" s="269"/>
    </row>
    <row r="5" spans="1:14" ht="56.25" customHeight="1" x14ac:dyDescent="0.15">
      <c r="A5" s="269"/>
      <c r="B5" s="269"/>
      <c r="C5" s="746" t="s">
        <v>22</v>
      </c>
      <c r="D5" s="749" t="s">
        <v>23</v>
      </c>
      <c r="E5" s="751" t="s">
        <v>24</v>
      </c>
      <c r="F5" s="752"/>
      <c r="G5" s="753"/>
      <c r="H5" s="754" t="s">
        <v>25</v>
      </c>
      <c r="I5" s="755"/>
      <c r="J5" s="755"/>
      <c r="K5" s="352"/>
      <c r="L5" s="754" t="s">
        <v>669</v>
      </c>
      <c r="M5" s="754"/>
      <c r="N5" s="269"/>
    </row>
    <row r="6" spans="1:14" ht="13.5" customHeight="1" x14ac:dyDescent="0.15">
      <c r="A6" s="269"/>
      <c r="B6" s="269"/>
      <c r="C6" s="747"/>
      <c r="D6" s="750"/>
      <c r="E6" s="740" t="s">
        <v>316</v>
      </c>
      <c r="F6" s="740" t="s">
        <v>670</v>
      </c>
      <c r="G6" s="743" t="s">
        <v>671</v>
      </c>
      <c r="H6" s="740" t="s">
        <v>316</v>
      </c>
      <c r="I6" s="740" t="s">
        <v>670</v>
      </c>
      <c r="J6" s="743" t="s">
        <v>671</v>
      </c>
      <c r="K6" s="352"/>
      <c r="L6" s="740" t="s">
        <v>338</v>
      </c>
      <c r="M6" s="740" t="s">
        <v>339</v>
      </c>
      <c r="N6" s="269"/>
    </row>
    <row r="7" spans="1:14" ht="14.25" thickBot="1" x14ac:dyDescent="0.2">
      <c r="A7" s="269"/>
      <c r="B7" s="269"/>
      <c r="C7" s="748"/>
      <c r="D7" s="737"/>
      <c r="E7" s="741"/>
      <c r="F7" s="742"/>
      <c r="G7" s="741"/>
      <c r="H7" s="741"/>
      <c r="I7" s="742"/>
      <c r="J7" s="741"/>
      <c r="K7" s="352"/>
      <c r="L7" s="741"/>
      <c r="M7" s="741"/>
      <c r="N7" s="269"/>
    </row>
    <row r="8" spans="1:14" x14ac:dyDescent="0.15">
      <c r="A8" s="269"/>
      <c r="B8" s="269">
        <v>1</v>
      </c>
      <c r="C8" s="344" t="s">
        <v>27</v>
      </c>
      <c r="D8" s="345">
        <v>0.9</v>
      </c>
      <c r="E8" s="474">
        <f>様式4!F9</f>
        <v>1.9E-2</v>
      </c>
      <c r="F8" s="475">
        <v>0</v>
      </c>
      <c r="G8" s="476">
        <f t="shared" ref="G8:G26" si="0">E8-F8</f>
        <v>1.9E-2</v>
      </c>
      <c r="H8" s="477">
        <f>様式4!G9</f>
        <v>0.112</v>
      </c>
      <c r="I8" s="475">
        <v>0</v>
      </c>
      <c r="J8" s="476">
        <f t="shared" ref="J8:J26" si="1">H8-I8</f>
        <v>0.112</v>
      </c>
      <c r="K8" s="357"/>
      <c r="L8" s="347">
        <f>G8</f>
        <v>1.9E-2</v>
      </c>
      <c r="M8" s="347">
        <f>J8</f>
        <v>0.112</v>
      </c>
      <c r="N8" s="269"/>
    </row>
    <row r="9" spans="1:14" x14ac:dyDescent="0.15">
      <c r="A9" s="269"/>
      <c r="B9" s="269">
        <v>2</v>
      </c>
      <c r="C9" s="344" t="s">
        <v>28</v>
      </c>
      <c r="D9" s="345">
        <v>1</v>
      </c>
      <c r="E9" s="474">
        <f>様式4!F10</f>
        <v>0</v>
      </c>
      <c r="F9" s="478">
        <v>0</v>
      </c>
      <c r="G9" s="476">
        <f t="shared" si="0"/>
        <v>0</v>
      </c>
      <c r="H9" s="477">
        <f>様式4!G10</f>
        <v>0</v>
      </c>
      <c r="I9" s="478">
        <v>0</v>
      </c>
      <c r="J9" s="476">
        <f t="shared" si="1"/>
        <v>0</v>
      </c>
      <c r="K9" s="357"/>
      <c r="L9" s="347">
        <f t="shared" ref="L9:L26" si="2">G9</f>
        <v>0</v>
      </c>
      <c r="M9" s="347">
        <f t="shared" ref="M9:M26" si="3">J9</f>
        <v>0</v>
      </c>
      <c r="N9" s="269"/>
    </row>
    <row r="10" spans="1:14" x14ac:dyDescent="0.15">
      <c r="A10" s="269"/>
      <c r="B10" s="269">
        <v>3</v>
      </c>
      <c r="C10" s="344" t="s">
        <v>29</v>
      </c>
      <c r="D10" s="345">
        <v>1</v>
      </c>
      <c r="E10" s="474">
        <f>様式4!F11</f>
        <v>0</v>
      </c>
      <c r="F10" s="478">
        <v>0</v>
      </c>
      <c r="G10" s="476">
        <f t="shared" si="0"/>
        <v>0</v>
      </c>
      <c r="H10" s="477">
        <f>様式4!G11</f>
        <v>0</v>
      </c>
      <c r="I10" s="478">
        <v>0</v>
      </c>
      <c r="J10" s="476">
        <f t="shared" si="1"/>
        <v>0</v>
      </c>
      <c r="K10" s="357"/>
      <c r="L10" s="347">
        <f t="shared" si="2"/>
        <v>0</v>
      </c>
      <c r="M10" s="347">
        <f t="shared" si="3"/>
        <v>0</v>
      </c>
      <c r="N10" s="269"/>
    </row>
    <row r="11" spans="1:14" x14ac:dyDescent="0.15">
      <c r="A11" s="269"/>
      <c r="B11" s="269">
        <v>4</v>
      </c>
      <c r="C11" s="344" t="s">
        <v>30</v>
      </c>
      <c r="D11" s="345">
        <v>1</v>
      </c>
      <c r="E11" s="474">
        <f>様式4!F12</f>
        <v>0</v>
      </c>
      <c r="F11" s="478">
        <v>0</v>
      </c>
      <c r="G11" s="476">
        <f t="shared" si="0"/>
        <v>0</v>
      </c>
      <c r="H11" s="477">
        <f>様式4!G12</f>
        <v>0</v>
      </c>
      <c r="I11" s="478">
        <v>0</v>
      </c>
      <c r="J11" s="476">
        <f t="shared" si="1"/>
        <v>0</v>
      </c>
      <c r="K11" s="357"/>
      <c r="L11" s="347">
        <f t="shared" si="2"/>
        <v>0</v>
      </c>
      <c r="M11" s="347">
        <f t="shared" si="3"/>
        <v>0</v>
      </c>
      <c r="N11" s="269"/>
    </row>
    <row r="12" spans="1:14" x14ac:dyDescent="0.15">
      <c r="A12" s="269"/>
      <c r="B12" s="269">
        <v>5</v>
      </c>
      <c r="C12" s="344" t="s">
        <v>31</v>
      </c>
      <c r="D12" s="345">
        <v>0.9</v>
      </c>
      <c r="E12" s="474">
        <f>様式4!F13</f>
        <v>0</v>
      </c>
      <c r="F12" s="478">
        <v>0</v>
      </c>
      <c r="G12" s="476">
        <f t="shared" si="0"/>
        <v>0</v>
      </c>
      <c r="H12" s="477">
        <f>様式4!G13</f>
        <v>1.7000000000000001E-2</v>
      </c>
      <c r="I12" s="478">
        <v>0</v>
      </c>
      <c r="J12" s="476">
        <f t="shared" si="1"/>
        <v>1.7000000000000001E-2</v>
      </c>
      <c r="K12" s="357"/>
      <c r="L12" s="347">
        <f t="shared" si="2"/>
        <v>0</v>
      </c>
      <c r="M12" s="347">
        <f t="shared" si="3"/>
        <v>1.7000000000000001E-2</v>
      </c>
      <c r="N12" s="269"/>
    </row>
    <row r="13" spans="1:14" x14ac:dyDescent="0.15">
      <c r="A13" s="269"/>
      <c r="B13" s="269">
        <v>6</v>
      </c>
      <c r="C13" s="344" t="s">
        <v>32</v>
      </c>
      <c r="D13" s="345">
        <f>様式4!E14</f>
        <v>0</v>
      </c>
      <c r="E13" s="474">
        <f>様式4!F14</f>
        <v>0</v>
      </c>
      <c r="F13" s="478">
        <v>0</v>
      </c>
      <c r="G13" s="476">
        <f t="shared" si="0"/>
        <v>0</v>
      </c>
      <c r="H13" s="477">
        <f>様式4!G14</f>
        <v>0</v>
      </c>
      <c r="I13" s="478">
        <v>0</v>
      </c>
      <c r="J13" s="476">
        <f t="shared" si="1"/>
        <v>0</v>
      </c>
      <c r="K13" s="357"/>
      <c r="L13" s="347">
        <f t="shared" si="2"/>
        <v>0</v>
      </c>
      <c r="M13" s="347">
        <f t="shared" si="3"/>
        <v>0</v>
      </c>
      <c r="N13" s="269"/>
    </row>
    <row r="14" spans="1:14" x14ac:dyDescent="0.15">
      <c r="A14" s="269"/>
      <c r="B14" s="269">
        <v>7</v>
      </c>
      <c r="C14" s="344" t="s">
        <v>33</v>
      </c>
      <c r="D14" s="345">
        <v>0.9</v>
      </c>
      <c r="E14" s="474">
        <f>様式4!F15</f>
        <v>0</v>
      </c>
      <c r="F14" s="478">
        <v>0</v>
      </c>
      <c r="G14" s="476">
        <f t="shared" si="0"/>
        <v>0</v>
      </c>
      <c r="H14" s="477">
        <f>様式4!G15</f>
        <v>0</v>
      </c>
      <c r="I14" s="478">
        <v>0</v>
      </c>
      <c r="J14" s="476">
        <f t="shared" si="1"/>
        <v>0</v>
      </c>
      <c r="K14" s="357"/>
      <c r="L14" s="347">
        <f t="shared" si="2"/>
        <v>0</v>
      </c>
      <c r="M14" s="347">
        <f t="shared" si="3"/>
        <v>0</v>
      </c>
      <c r="N14" s="269"/>
    </row>
    <row r="15" spans="1:14" x14ac:dyDescent="0.15">
      <c r="A15" s="269"/>
      <c r="B15" s="269">
        <v>8</v>
      </c>
      <c r="C15" s="344" t="s">
        <v>34</v>
      </c>
      <c r="D15" s="345">
        <f>様式4!E16</f>
        <v>0</v>
      </c>
      <c r="E15" s="474">
        <f>様式4!F16</f>
        <v>0</v>
      </c>
      <c r="F15" s="478">
        <v>0</v>
      </c>
      <c r="G15" s="476">
        <f t="shared" si="0"/>
        <v>0</v>
      </c>
      <c r="H15" s="477">
        <f>様式4!G16</f>
        <v>0</v>
      </c>
      <c r="I15" s="478">
        <v>0</v>
      </c>
      <c r="J15" s="476">
        <f t="shared" si="1"/>
        <v>0</v>
      </c>
      <c r="K15" s="357"/>
      <c r="L15" s="347">
        <f t="shared" si="2"/>
        <v>0</v>
      </c>
      <c r="M15" s="347">
        <f t="shared" si="3"/>
        <v>0</v>
      </c>
      <c r="N15" s="269"/>
    </row>
    <row r="16" spans="1:14" x14ac:dyDescent="0.15">
      <c r="A16" s="269"/>
      <c r="B16" s="269">
        <v>9</v>
      </c>
      <c r="C16" s="344" t="s">
        <v>35</v>
      </c>
      <c r="D16" s="345">
        <v>0.9</v>
      </c>
      <c r="E16" s="474">
        <f>様式4!F17</f>
        <v>0</v>
      </c>
      <c r="F16" s="478">
        <v>0</v>
      </c>
      <c r="G16" s="476">
        <f t="shared" si="0"/>
        <v>0</v>
      </c>
      <c r="H16" s="477">
        <f>様式4!G17</f>
        <v>0</v>
      </c>
      <c r="I16" s="478">
        <v>0</v>
      </c>
      <c r="J16" s="476">
        <f t="shared" si="1"/>
        <v>0</v>
      </c>
      <c r="K16" s="357"/>
      <c r="L16" s="347">
        <f t="shared" si="2"/>
        <v>0</v>
      </c>
      <c r="M16" s="347">
        <f t="shared" si="3"/>
        <v>0</v>
      </c>
      <c r="N16" s="269"/>
    </row>
    <row r="17" spans="1:200" x14ac:dyDescent="0.15">
      <c r="A17" s="269"/>
      <c r="B17" s="269">
        <v>10</v>
      </c>
      <c r="C17" s="344" t="s">
        <v>36</v>
      </c>
      <c r="D17" s="345">
        <f>様式4!E18</f>
        <v>0</v>
      </c>
      <c r="E17" s="474">
        <f>様式4!F18</f>
        <v>0</v>
      </c>
      <c r="F17" s="478">
        <v>0</v>
      </c>
      <c r="G17" s="476">
        <f t="shared" si="0"/>
        <v>0</v>
      </c>
      <c r="H17" s="477">
        <f>様式4!G18</f>
        <v>0</v>
      </c>
      <c r="I17" s="478">
        <v>0</v>
      </c>
      <c r="J17" s="476">
        <f t="shared" si="1"/>
        <v>0</v>
      </c>
      <c r="K17" s="357"/>
      <c r="L17" s="347">
        <f t="shared" si="2"/>
        <v>0</v>
      </c>
      <c r="M17" s="347">
        <f t="shared" si="3"/>
        <v>0</v>
      </c>
      <c r="N17" s="269"/>
    </row>
    <row r="18" spans="1:200" x14ac:dyDescent="0.15">
      <c r="A18" s="269"/>
      <c r="B18" s="269">
        <v>11</v>
      </c>
      <c r="C18" s="344" t="s">
        <v>340</v>
      </c>
      <c r="D18" s="345">
        <v>0.9</v>
      </c>
      <c r="E18" s="474">
        <f>様式4!F19</f>
        <v>0</v>
      </c>
      <c r="F18" s="478">
        <v>0</v>
      </c>
      <c r="G18" s="476">
        <f t="shared" si="0"/>
        <v>0</v>
      </c>
      <c r="H18" s="477">
        <f>様式4!G19</f>
        <v>0</v>
      </c>
      <c r="I18" s="478">
        <v>0</v>
      </c>
      <c r="J18" s="476">
        <f t="shared" si="1"/>
        <v>0</v>
      </c>
      <c r="K18" s="357"/>
      <c r="L18" s="347">
        <f t="shared" si="2"/>
        <v>0</v>
      </c>
      <c r="M18" s="347">
        <f t="shared" si="3"/>
        <v>0</v>
      </c>
      <c r="N18" s="269"/>
    </row>
    <row r="19" spans="1:200" x14ac:dyDescent="0.15">
      <c r="A19" s="269"/>
      <c r="B19" s="269">
        <v>12</v>
      </c>
      <c r="C19" s="344" t="s">
        <v>38</v>
      </c>
      <c r="D19" s="345">
        <v>0.95</v>
      </c>
      <c r="E19" s="474">
        <f>様式4!F20</f>
        <v>0</v>
      </c>
      <c r="F19" s="478">
        <v>0</v>
      </c>
      <c r="G19" s="476">
        <f t="shared" si="0"/>
        <v>0</v>
      </c>
      <c r="H19" s="477">
        <f>様式4!G20</f>
        <v>0</v>
      </c>
      <c r="I19" s="478">
        <v>0</v>
      </c>
      <c r="J19" s="476">
        <f t="shared" si="1"/>
        <v>0</v>
      </c>
      <c r="K19" s="357"/>
      <c r="L19" s="347">
        <f t="shared" si="2"/>
        <v>0</v>
      </c>
      <c r="M19" s="347">
        <f t="shared" si="3"/>
        <v>0</v>
      </c>
      <c r="N19" s="269"/>
    </row>
    <row r="20" spans="1:200" x14ac:dyDescent="0.15">
      <c r="A20" s="269"/>
      <c r="B20" s="269">
        <v>13</v>
      </c>
      <c r="C20" s="344" t="s">
        <v>39</v>
      </c>
      <c r="D20" s="345">
        <v>1</v>
      </c>
      <c r="E20" s="474">
        <f>様式4!F21</f>
        <v>0</v>
      </c>
      <c r="F20" s="478">
        <v>0</v>
      </c>
      <c r="G20" s="476">
        <f t="shared" si="0"/>
        <v>0</v>
      </c>
      <c r="H20" s="477">
        <f>様式4!G21</f>
        <v>0</v>
      </c>
      <c r="I20" s="478">
        <v>0</v>
      </c>
      <c r="J20" s="476">
        <f t="shared" si="1"/>
        <v>0</v>
      </c>
      <c r="K20" s="357"/>
      <c r="L20" s="347">
        <f t="shared" si="2"/>
        <v>0</v>
      </c>
      <c r="M20" s="347">
        <f t="shared" si="3"/>
        <v>0</v>
      </c>
      <c r="N20" s="269"/>
    </row>
    <row r="21" spans="1:200" x14ac:dyDescent="0.15">
      <c r="A21" s="269"/>
      <c r="B21" s="269">
        <v>14</v>
      </c>
      <c r="C21" s="344" t="s">
        <v>40</v>
      </c>
      <c r="D21" s="345">
        <v>0.5</v>
      </c>
      <c r="E21" s="474">
        <f>様式4!F22</f>
        <v>0</v>
      </c>
      <c r="F21" s="478">
        <v>0</v>
      </c>
      <c r="G21" s="476">
        <f t="shared" si="0"/>
        <v>0</v>
      </c>
      <c r="H21" s="477">
        <f>様式4!G22</f>
        <v>0</v>
      </c>
      <c r="I21" s="478">
        <v>0</v>
      </c>
      <c r="J21" s="476">
        <f t="shared" si="1"/>
        <v>0</v>
      </c>
      <c r="K21" s="357"/>
      <c r="L21" s="347">
        <f t="shared" si="2"/>
        <v>0</v>
      </c>
      <c r="M21" s="347">
        <f t="shared" si="3"/>
        <v>0</v>
      </c>
      <c r="N21" s="269"/>
    </row>
    <row r="22" spans="1:200" x14ac:dyDescent="0.15">
      <c r="A22" s="269"/>
      <c r="B22" s="269">
        <v>15</v>
      </c>
      <c r="C22" s="344" t="s">
        <v>41</v>
      </c>
      <c r="D22" s="345">
        <v>0.8</v>
      </c>
      <c r="E22" s="474">
        <f>様式4!F23</f>
        <v>0</v>
      </c>
      <c r="F22" s="478">
        <v>0</v>
      </c>
      <c r="G22" s="476">
        <f t="shared" si="0"/>
        <v>0</v>
      </c>
      <c r="H22" s="477">
        <f>様式4!G23</f>
        <v>0</v>
      </c>
      <c r="I22" s="478">
        <v>0</v>
      </c>
      <c r="J22" s="476">
        <f t="shared" si="1"/>
        <v>0</v>
      </c>
      <c r="K22" s="357"/>
      <c r="L22" s="347">
        <f t="shared" si="2"/>
        <v>0</v>
      </c>
      <c r="M22" s="347">
        <f t="shared" si="3"/>
        <v>0</v>
      </c>
      <c r="N22" s="269"/>
      <c r="GR22" s="265"/>
    </row>
    <row r="23" spans="1:200" x14ac:dyDescent="0.15">
      <c r="A23" s="269"/>
      <c r="B23" s="269">
        <v>16</v>
      </c>
      <c r="C23" s="344" t="s">
        <v>42</v>
      </c>
      <c r="D23" s="345">
        <v>0.5</v>
      </c>
      <c r="E23" s="474">
        <f>様式4!F24</f>
        <v>0</v>
      </c>
      <c r="F23" s="478">
        <v>0</v>
      </c>
      <c r="G23" s="476">
        <f t="shared" si="0"/>
        <v>0</v>
      </c>
      <c r="H23" s="477">
        <f>様式4!G24</f>
        <v>0</v>
      </c>
      <c r="I23" s="478">
        <v>0</v>
      </c>
      <c r="J23" s="476">
        <f t="shared" si="1"/>
        <v>0</v>
      </c>
      <c r="K23" s="357"/>
      <c r="L23" s="347">
        <f t="shared" si="2"/>
        <v>0</v>
      </c>
      <c r="M23" s="347">
        <f t="shared" si="3"/>
        <v>0</v>
      </c>
      <c r="N23" s="269"/>
    </row>
    <row r="24" spans="1:200" x14ac:dyDescent="0.15">
      <c r="A24" s="269"/>
      <c r="B24" s="269">
        <v>17</v>
      </c>
      <c r="C24" s="344" t="s">
        <v>44</v>
      </c>
      <c r="D24" s="345">
        <v>0.3</v>
      </c>
      <c r="E24" s="474">
        <f>様式4!F25</f>
        <v>0</v>
      </c>
      <c r="F24" s="478">
        <v>0</v>
      </c>
      <c r="G24" s="476">
        <f t="shared" si="0"/>
        <v>0</v>
      </c>
      <c r="H24" s="477">
        <f>様式4!G25</f>
        <v>0</v>
      </c>
      <c r="I24" s="478">
        <v>0</v>
      </c>
      <c r="J24" s="476">
        <f t="shared" si="1"/>
        <v>0</v>
      </c>
      <c r="K24" s="357"/>
      <c r="L24" s="347">
        <f t="shared" si="2"/>
        <v>0</v>
      </c>
      <c r="M24" s="347">
        <f t="shared" si="3"/>
        <v>0</v>
      </c>
      <c r="N24" s="269"/>
    </row>
    <row r="25" spans="1:200" x14ac:dyDescent="0.15">
      <c r="A25" s="269"/>
      <c r="B25" s="269">
        <v>18</v>
      </c>
      <c r="C25" s="344" t="s">
        <v>45</v>
      </c>
      <c r="D25" s="345">
        <v>0.4</v>
      </c>
      <c r="E25" s="474">
        <f>様式4!F26</f>
        <v>0</v>
      </c>
      <c r="F25" s="478">
        <v>0</v>
      </c>
      <c r="G25" s="476">
        <f t="shared" si="0"/>
        <v>0</v>
      </c>
      <c r="H25" s="477">
        <f>様式4!G26</f>
        <v>0</v>
      </c>
      <c r="I25" s="478">
        <v>0</v>
      </c>
      <c r="J25" s="476">
        <f t="shared" si="1"/>
        <v>0</v>
      </c>
      <c r="K25" s="357"/>
      <c r="L25" s="347">
        <f t="shared" si="2"/>
        <v>0</v>
      </c>
      <c r="M25" s="347">
        <f t="shared" si="3"/>
        <v>0</v>
      </c>
      <c r="N25" s="269"/>
    </row>
    <row r="26" spans="1:200" ht="14.25" thickBot="1" x14ac:dyDescent="0.2">
      <c r="A26" s="269"/>
      <c r="B26" s="269">
        <v>19</v>
      </c>
      <c r="C26" s="344" t="s">
        <v>46</v>
      </c>
      <c r="D26" s="345">
        <v>0.2</v>
      </c>
      <c r="E26" s="474">
        <f>様式4!F27</f>
        <v>0.11</v>
      </c>
      <c r="F26" s="479">
        <v>0</v>
      </c>
      <c r="G26" s="476">
        <f t="shared" si="0"/>
        <v>0.11</v>
      </c>
      <c r="H26" s="477">
        <f>様式4!G27</f>
        <v>0</v>
      </c>
      <c r="I26" s="479">
        <v>0</v>
      </c>
      <c r="J26" s="476">
        <f t="shared" si="1"/>
        <v>0</v>
      </c>
      <c r="K26" s="357"/>
      <c r="L26" s="347">
        <f t="shared" si="2"/>
        <v>0.11</v>
      </c>
      <c r="M26" s="347">
        <f t="shared" si="3"/>
        <v>0</v>
      </c>
      <c r="N26" s="269"/>
    </row>
    <row r="27" spans="1:200" s="164" customFormat="1" ht="33" customHeight="1" x14ac:dyDescent="0.15">
      <c r="A27" s="346"/>
      <c r="B27" s="346"/>
      <c r="C27" s="733" t="s">
        <v>317</v>
      </c>
      <c r="D27" s="734"/>
      <c r="E27" s="480">
        <f t="shared" ref="E27:J27" si="4">SUM(E8:E26)</f>
        <v>0.129</v>
      </c>
      <c r="F27" s="481">
        <f t="shared" si="4"/>
        <v>0</v>
      </c>
      <c r="G27" s="480">
        <f t="shared" si="4"/>
        <v>0.129</v>
      </c>
      <c r="H27" s="480">
        <f t="shared" si="4"/>
        <v>0.129</v>
      </c>
      <c r="I27" s="481">
        <f t="shared" si="4"/>
        <v>0</v>
      </c>
      <c r="J27" s="480">
        <f t="shared" si="4"/>
        <v>0.129</v>
      </c>
      <c r="K27" s="342"/>
      <c r="L27" s="269"/>
      <c r="M27" s="269"/>
      <c r="N27" s="346"/>
    </row>
    <row r="28" spans="1:200" s="164" customFormat="1" ht="33" customHeight="1" x14ac:dyDescent="0.15">
      <c r="A28" s="346"/>
      <c r="B28" s="346"/>
      <c r="C28" s="733" t="s">
        <v>94</v>
      </c>
      <c r="D28" s="734"/>
      <c r="E28" s="482">
        <f t="shared" ref="E28:J28" si="5">IFERROR(($D$8*E8+$D$9*E9+$D$10*E10+$D$11*E11+$D$12*E12+$D$13*E13+$D$14*E14+$D$15*E15+$D$16*E16+$D$17*E17+$D$18*E18+$D$19*E19+$D$20*E20+$D$21*E21+$D$22*E22+$D$23*E23+$D$24*E24+$D$25*E25+$D$26*E26)/E27,0)</f>
        <v>0.30310077519379847</v>
      </c>
      <c r="F28" s="482">
        <f t="shared" si="5"/>
        <v>0</v>
      </c>
      <c r="G28" s="482">
        <f t="shared" si="5"/>
        <v>0.30310077519379847</v>
      </c>
      <c r="H28" s="482">
        <f t="shared" si="5"/>
        <v>0.9</v>
      </c>
      <c r="I28" s="482">
        <f t="shared" si="5"/>
        <v>0</v>
      </c>
      <c r="J28" s="482">
        <f t="shared" si="5"/>
        <v>0.9</v>
      </c>
      <c r="K28" s="342"/>
      <c r="L28" s="342"/>
      <c r="M28" s="342"/>
      <c r="N28" s="346"/>
    </row>
    <row r="29" spans="1:200" s="164" customFormat="1" x14ac:dyDescent="0.15">
      <c r="A29" s="346"/>
      <c r="B29" s="346"/>
      <c r="C29" s="348"/>
      <c r="D29" s="343"/>
      <c r="E29" s="342"/>
      <c r="F29" s="342"/>
      <c r="G29" s="342"/>
      <c r="H29" s="342"/>
      <c r="I29" s="342"/>
      <c r="J29" s="342"/>
      <c r="K29" s="342"/>
      <c r="L29" s="342"/>
      <c r="M29" s="342"/>
      <c r="N29" s="269"/>
    </row>
    <row r="30" spans="1:200" s="164" customFormat="1" x14ac:dyDescent="0.15">
      <c r="A30" s="346"/>
      <c r="B30" s="346"/>
      <c r="C30" s="348"/>
      <c r="D30" s="343"/>
      <c r="E30" s="346"/>
      <c r="F30" s="346"/>
      <c r="G30" s="348" t="s">
        <v>672</v>
      </c>
      <c r="H30" s="342"/>
      <c r="I30" s="342"/>
      <c r="J30" s="342"/>
      <c r="K30" s="342"/>
      <c r="L30" s="342"/>
      <c r="M30" s="342"/>
      <c r="N30" s="269"/>
    </row>
    <row r="31" spans="1:200" s="164" customFormat="1" x14ac:dyDescent="0.15">
      <c r="A31" s="346"/>
      <c r="B31" s="346"/>
      <c r="C31" s="348"/>
      <c r="D31" s="346"/>
      <c r="E31" s="346"/>
      <c r="F31" s="346"/>
      <c r="G31" s="735"/>
      <c r="H31" s="736" t="s">
        <v>673</v>
      </c>
      <c r="I31" s="735" t="s">
        <v>48</v>
      </c>
      <c r="J31" s="735"/>
      <c r="K31" s="346"/>
      <c r="L31" s="346"/>
      <c r="M31" s="346"/>
      <c r="N31" s="346"/>
    </row>
    <row r="32" spans="1:200" s="164" customFormat="1" x14ac:dyDescent="0.15">
      <c r="A32" s="346"/>
      <c r="B32" s="346"/>
      <c r="C32" s="348"/>
      <c r="D32" s="346"/>
      <c r="E32" s="346"/>
      <c r="F32" s="346"/>
      <c r="G32" s="735"/>
      <c r="H32" s="737"/>
      <c r="I32" s="483" t="s">
        <v>116</v>
      </c>
      <c r="J32" s="483" t="s">
        <v>117</v>
      </c>
      <c r="K32" s="346"/>
      <c r="L32" s="346"/>
      <c r="M32" s="346"/>
      <c r="N32" s="346"/>
    </row>
    <row r="33" spans="1:14" s="164" customFormat="1" ht="27" customHeight="1" x14ac:dyDescent="0.15">
      <c r="A33" s="346"/>
      <c r="B33" s="346"/>
      <c r="C33" s="342"/>
      <c r="D33" s="346"/>
      <c r="E33" s="346"/>
      <c r="F33" s="346"/>
      <c r="G33" s="484" t="s">
        <v>316</v>
      </c>
      <c r="H33" s="485">
        <f>H27</f>
        <v>0.129</v>
      </c>
      <c r="I33" s="486">
        <f>E28</f>
        <v>0.30310077519379847</v>
      </c>
      <c r="J33" s="486">
        <f>H28</f>
        <v>0.9</v>
      </c>
      <c r="K33" s="346"/>
      <c r="L33" s="346"/>
      <c r="M33" s="346"/>
      <c r="N33" s="346"/>
    </row>
    <row r="34" spans="1:14" s="164" customFormat="1" ht="27" customHeight="1" x14ac:dyDescent="0.15">
      <c r="A34" s="346"/>
      <c r="B34" s="346"/>
      <c r="C34" s="342"/>
      <c r="D34" s="346"/>
      <c r="E34" s="346"/>
      <c r="F34" s="346"/>
      <c r="G34" s="484" t="s">
        <v>670</v>
      </c>
      <c r="H34" s="485">
        <f>I27</f>
        <v>0</v>
      </c>
      <c r="I34" s="486">
        <f>F28</f>
        <v>0</v>
      </c>
      <c r="J34" s="486">
        <f>I28</f>
        <v>0</v>
      </c>
      <c r="K34" s="346"/>
      <c r="L34" s="346"/>
      <c r="M34" s="346"/>
      <c r="N34" s="346"/>
    </row>
    <row r="35" spans="1:14" s="164" customFormat="1" ht="27" customHeight="1" x14ac:dyDescent="0.15">
      <c r="A35" s="346"/>
      <c r="B35" s="346"/>
      <c r="C35" s="342"/>
      <c r="D35" s="346"/>
      <c r="E35" s="346"/>
      <c r="F35" s="346"/>
      <c r="G35" s="484" t="s">
        <v>674</v>
      </c>
      <c r="H35" s="485">
        <f>J27</f>
        <v>0.129</v>
      </c>
      <c r="I35" s="486">
        <f>G28</f>
        <v>0.30310077519379847</v>
      </c>
      <c r="J35" s="486">
        <f>J28</f>
        <v>0.9</v>
      </c>
      <c r="K35" s="346"/>
      <c r="L35" s="346"/>
      <c r="M35" s="346"/>
      <c r="N35" s="346"/>
    </row>
    <row r="36" spans="1:14" s="164" customFormat="1" x14ac:dyDescent="0.15">
      <c r="A36" s="346"/>
      <c r="B36" s="346"/>
      <c r="C36" s="342"/>
      <c r="D36" s="349"/>
      <c r="E36" s="351"/>
      <c r="F36" s="342"/>
      <c r="G36" s="342"/>
      <c r="H36" s="350"/>
      <c r="I36" s="269"/>
      <c r="J36" s="269"/>
      <c r="K36" s="269"/>
      <c r="L36" s="269"/>
      <c r="M36" s="269"/>
      <c r="N36" s="346"/>
    </row>
    <row r="37" spans="1:14" s="164" customFormat="1" x14ac:dyDescent="0.15">
      <c r="I37"/>
      <c r="J37"/>
      <c r="K37"/>
      <c r="L37"/>
      <c r="M37"/>
    </row>
    <row r="38" spans="1:14" s="164" customFormat="1" x14ac:dyDescent="0.15">
      <c r="I38"/>
      <c r="J38"/>
      <c r="K38"/>
      <c r="L38"/>
      <c r="M38"/>
    </row>
    <row r="39" spans="1:14" s="164" customFormat="1" x14ac:dyDescent="0.15">
      <c r="J39" s="738"/>
      <c r="K39" s="738"/>
      <c r="L39" s="471"/>
    </row>
    <row r="40" spans="1:14" s="164" customFormat="1" x14ac:dyDescent="0.15"/>
    <row r="41" spans="1:14" s="164" customFormat="1" x14ac:dyDescent="0.15">
      <c r="J41" s="739"/>
      <c r="K41" s="739"/>
      <c r="L41" s="472"/>
      <c r="M41" s="266"/>
    </row>
    <row r="42" spans="1:14" s="164" customFormat="1" x14ac:dyDescent="0.15"/>
  </sheetData>
  <mergeCells count="22">
    <mergeCell ref="M6:M7"/>
    <mergeCell ref="C27:D27"/>
    <mergeCell ref="C2:M2"/>
    <mergeCell ref="C3:M3"/>
    <mergeCell ref="C5:C7"/>
    <mergeCell ref="D5:D7"/>
    <mergeCell ref="E5:G5"/>
    <mergeCell ref="H5:J5"/>
    <mergeCell ref="L5:M5"/>
    <mergeCell ref="E6:E7"/>
    <mergeCell ref="F6:F7"/>
    <mergeCell ref="G6:G7"/>
    <mergeCell ref="J41:K41"/>
    <mergeCell ref="H6:H7"/>
    <mergeCell ref="I6:I7"/>
    <mergeCell ref="J6:J7"/>
    <mergeCell ref="L6:L7"/>
    <mergeCell ref="C28:D28"/>
    <mergeCell ref="G31:G32"/>
    <mergeCell ref="H31:H32"/>
    <mergeCell ref="I31:J31"/>
    <mergeCell ref="J39:K39"/>
  </mergeCells>
  <phoneticPr fontId="2"/>
  <printOptions horizontalCentered="1"/>
  <pageMargins left="0.70866141732283472" right="0.70866141732283472" top="0.74803149606299213" bottom="0.74803149606299213" header="0.31496062992125984" footer="0.31496062992125984"/>
  <pageSetup paperSize="9" scale="66"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B050"/>
    <pageSetUpPr fitToPage="1"/>
  </sheetPr>
  <dimension ref="A1:M30"/>
  <sheetViews>
    <sheetView showGridLines="0" view="pageBreakPreview" zoomScaleNormal="100" zoomScaleSheetLayoutView="100" workbookViewId="0">
      <selection activeCell="Q25" sqref="Q25"/>
    </sheetView>
  </sheetViews>
  <sheetFormatPr defaultColWidth="9" defaultRowHeight="13.5" x14ac:dyDescent="0.15"/>
  <cols>
    <col min="1" max="1" width="4.875" style="1" customWidth="1"/>
    <col min="2" max="2" width="3.125" style="1" bestFit="1" customWidth="1"/>
    <col min="3" max="3" width="7.625" style="1" customWidth="1"/>
    <col min="4" max="4" width="7.5" style="1" customWidth="1"/>
    <col min="5" max="5" width="8.375" style="1" customWidth="1"/>
    <col min="6" max="6" width="3.5" style="1" bestFit="1" customWidth="1"/>
    <col min="7" max="7" width="8.5" style="1" bestFit="1" customWidth="1"/>
    <col min="8" max="8" width="3.5" style="1" bestFit="1" customWidth="1"/>
    <col min="9" max="9" width="8.875" style="1" customWidth="1"/>
    <col min="10" max="10" width="3.25" style="1" bestFit="1" customWidth="1"/>
    <col min="11" max="11" width="10" style="1" customWidth="1"/>
    <col min="12" max="12" width="7.875" style="1" customWidth="1"/>
    <col min="13" max="13" width="10.5" style="1" bestFit="1" customWidth="1"/>
    <col min="14" max="15" width="7.625" style="1" customWidth="1"/>
    <col min="16" max="16" width="0.875" style="1" customWidth="1"/>
    <col min="17" max="16384" width="9" style="1"/>
  </cols>
  <sheetData>
    <row r="1" spans="1:13" x14ac:dyDescent="0.15">
      <c r="L1" s="13"/>
      <c r="M1" s="13" t="s">
        <v>313</v>
      </c>
    </row>
    <row r="3" spans="1:13" x14ac:dyDescent="0.15">
      <c r="B3" s="487" t="str">
        <f>IF(直接放流区域諸元算出表!$H$34=0,"","直接放流区域がある場合は、様式5(直接放流区域あり)を使用してください。")</f>
        <v/>
      </c>
    </row>
    <row r="5" spans="1:13" s="4" customFormat="1" ht="18.75" x14ac:dyDescent="0.2">
      <c r="B5" s="2" t="s">
        <v>8</v>
      </c>
    </row>
    <row r="7" spans="1:13" s="3" customFormat="1" ht="18.75" x14ac:dyDescent="0.2">
      <c r="A7" s="5"/>
      <c r="B7" s="6" t="s">
        <v>0</v>
      </c>
      <c r="C7" s="6"/>
      <c r="D7" s="2" t="s">
        <v>4</v>
      </c>
      <c r="E7" s="6"/>
      <c r="F7" s="6"/>
      <c r="G7" s="7"/>
      <c r="H7" s="7"/>
      <c r="I7" s="8"/>
    </row>
    <row r="8" spans="1:13" s="3" customFormat="1" ht="14.25" x14ac:dyDescent="0.15">
      <c r="A8" s="5"/>
      <c r="G8" s="9"/>
      <c r="H8" s="9"/>
      <c r="I8" s="10"/>
    </row>
    <row r="9" spans="1:13" s="3" customFormat="1" ht="14.25" x14ac:dyDescent="0.15">
      <c r="C9" s="3" t="s">
        <v>1</v>
      </c>
    </row>
    <row r="10" spans="1:13" s="3" customFormat="1" ht="14.25" x14ac:dyDescent="0.15">
      <c r="C10" s="3" t="s">
        <v>2</v>
      </c>
    </row>
    <row r="11" spans="1:13" s="3" customFormat="1" ht="14.25" x14ac:dyDescent="0.15">
      <c r="A11" s="5"/>
      <c r="C11" s="3" t="s">
        <v>675</v>
      </c>
      <c r="L11" s="488">
        <v>90.5</v>
      </c>
      <c r="M11" s="489" t="s">
        <v>676</v>
      </c>
    </row>
    <row r="12" spans="1:13" s="3" customFormat="1" ht="14.25" x14ac:dyDescent="0.15">
      <c r="C12" s="3" t="s">
        <v>3</v>
      </c>
    </row>
    <row r="13" spans="1:13" s="3" customFormat="1" ht="14.25" x14ac:dyDescent="0.15"/>
    <row r="14" spans="1:13" s="3" customFormat="1" ht="14.25" x14ac:dyDescent="0.15">
      <c r="B14" s="3" t="s">
        <v>13</v>
      </c>
    </row>
    <row r="15" spans="1:13" s="3" customFormat="1" ht="14.25" x14ac:dyDescent="0.15"/>
    <row r="16" spans="1:13" s="3" customFormat="1" ht="14.25" x14ac:dyDescent="0.15">
      <c r="C16" s="3" t="s">
        <v>9</v>
      </c>
      <c r="E16" s="87">
        <f>様式4!$F$32</f>
        <v>0.30299999999999999</v>
      </c>
      <c r="F16" s="87" t="s">
        <v>677</v>
      </c>
      <c r="G16" s="3">
        <f>L11</f>
        <v>90.5</v>
      </c>
      <c r="H16" s="3" t="s">
        <v>677</v>
      </c>
      <c r="I16" s="17">
        <f>様式4!$F$31</f>
        <v>0.129</v>
      </c>
      <c r="J16" s="3" t="s">
        <v>10</v>
      </c>
      <c r="K16" s="490">
        <f>ROUND(E16*L11*I16/360,5)</f>
        <v>9.8300000000000002E-3</v>
      </c>
      <c r="L16" s="3" t="s">
        <v>11</v>
      </c>
    </row>
    <row r="17" spans="1:13" s="3" customFormat="1" ht="14.25" x14ac:dyDescent="0.15"/>
    <row r="18" spans="1:13" s="3" customFormat="1" ht="14.25" x14ac:dyDescent="0.15">
      <c r="B18" s="3" t="s">
        <v>14</v>
      </c>
    </row>
    <row r="19" spans="1:13" s="3" customFormat="1" ht="14.25" x14ac:dyDescent="0.15"/>
    <row r="20" spans="1:13" s="3" customFormat="1" ht="14.25" x14ac:dyDescent="0.15">
      <c r="C20" s="3" t="s">
        <v>9</v>
      </c>
      <c r="E20" s="87">
        <f>様式4!$G$32</f>
        <v>0.9</v>
      </c>
      <c r="F20" s="87" t="s">
        <v>677</v>
      </c>
      <c r="G20" s="3">
        <f>L11</f>
        <v>90.5</v>
      </c>
      <c r="H20" s="3" t="s">
        <v>677</v>
      </c>
      <c r="I20" s="17">
        <f>様式4!$G$31</f>
        <v>0.129</v>
      </c>
      <c r="J20" s="3" t="s">
        <v>10</v>
      </c>
      <c r="K20" s="249">
        <f>ROUND(E20*L11*I20/360,5)</f>
        <v>2.9190000000000001E-2</v>
      </c>
      <c r="L20" s="3" t="s">
        <v>11</v>
      </c>
    </row>
    <row r="21" spans="1:13" s="3" customFormat="1" ht="14.25" x14ac:dyDescent="0.15"/>
    <row r="22" spans="1:13" s="3" customFormat="1" ht="14.25" x14ac:dyDescent="0.15">
      <c r="B22" s="3" t="s">
        <v>319</v>
      </c>
      <c r="C22" s="3" t="s">
        <v>678</v>
      </c>
    </row>
    <row r="23" spans="1:13" s="3" customFormat="1" ht="14.25" x14ac:dyDescent="0.15"/>
    <row r="24" spans="1:13" s="3" customFormat="1" ht="14.25" x14ac:dyDescent="0.15">
      <c r="C24" s="756">
        <f>K20</f>
        <v>2.9190000000000001E-2</v>
      </c>
      <c r="D24" s="757"/>
      <c r="E24" s="3" t="s">
        <v>12</v>
      </c>
      <c r="G24" s="9">
        <f>K16</f>
        <v>9.8300000000000002E-3</v>
      </c>
      <c r="H24" s="9"/>
      <c r="I24" s="3" t="s">
        <v>11</v>
      </c>
      <c r="J24" s="3" t="s">
        <v>10</v>
      </c>
      <c r="K24" s="9">
        <f>C24-G24</f>
        <v>1.9360000000000002E-2</v>
      </c>
      <c r="L24" s="3" t="s">
        <v>11</v>
      </c>
    </row>
    <row r="25" spans="1:13" s="3" customFormat="1" ht="14.25" x14ac:dyDescent="0.15"/>
    <row r="26" spans="1:13" s="3" customFormat="1" ht="14.25" x14ac:dyDescent="0.15">
      <c r="C26" s="758">
        <f>K24</f>
        <v>1.9360000000000002E-2</v>
      </c>
      <c r="D26" s="758"/>
      <c r="E26" s="3" t="s">
        <v>15</v>
      </c>
    </row>
    <row r="27" spans="1:13" s="3" customFormat="1" ht="14.25" x14ac:dyDescent="0.15">
      <c r="C27" s="263"/>
      <c r="D27" s="263"/>
    </row>
    <row r="28" spans="1:13" s="3" customFormat="1" ht="14.25" x14ac:dyDescent="0.15">
      <c r="B28" s="3" t="s">
        <v>679</v>
      </c>
      <c r="D28" s="263"/>
    </row>
    <row r="29" spans="1:13" s="3" customFormat="1" ht="14.25" x14ac:dyDescent="0.15">
      <c r="C29" s="759">
        <f>K16</f>
        <v>9.8300000000000002E-3</v>
      </c>
      <c r="D29" s="759"/>
      <c r="E29" s="3" t="s">
        <v>315</v>
      </c>
    </row>
    <row r="30" spans="1:13" s="3" customFormat="1" ht="14.25" x14ac:dyDescent="0.15">
      <c r="A30" s="270"/>
      <c r="B30" s="270"/>
      <c r="C30" s="270"/>
      <c r="D30" s="270"/>
      <c r="E30" s="270"/>
      <c r="F30" s="270"/>
      <c r="G30" s="270"/>
      <c r="H30" s="270"/>
      <c r="I30" s="270"/>
      <c r="J30" s="270"/>
      <c r="K30" s="270"/>
      <c r="L30" s="270"/>
      <c r="M30" s="270"/>
    </row>
  </sheetData>
  <mergeCells count="3">
    <mergeCell ref="C24:D24"/>
    <mergeCell ref="C26:D26"/>
    <mergeCell ref="C29:D29"/>
  </mergeCells>
  <phoneticPr fontId="2"/>
  <printOptions horizontalCentered="1"/>
  <pageMargins left="0.98425196850393704" right="0.78740157480314965" top="0.59055118110236227" bottom="0.78740157480314965" header="0.51181102362204722" footer="0.51181102362204722"/>
  <pageSetup paperSize="9" scale="96" fitToHeight="0" orientation="portrait" r:id="rId1"/>
  <headerFooter alignWithMargins="0">
    <oddFooter xml:space="preserve">&amp;C&amp;"ＭＳ ゴシック,標準"&amp;10 &amp;"ＭＳ Ｐゴシック,標準"&amp;11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15</vt:i4>
      </vt:variant>
    </vt:vector>
  </HeadingPairs>
  <TitlesOfParts>
    <vt:vector size="34" baseType="lpstr">
      <vt:lpstr>はじめに</vt:lpstr>
      <vt:lpstr>使用方法</vt:lpstr>
      <vt:lpstr>判別法</vt:lpstr>
      <vt:lpstr>様式1</vt:lpstr>
      <vt:lpstr>様式2</vt:lpstr>
      <vt:lpstr>様式3</vt:lpstr>
      <vt:lpstr>様式4</vt:lpstr>
      <vt:lpstr>直接放流区域諸元算出表</vt:lpstr>
      <vt:lpstr>様式5（直接放流区域なし）</vt:lpstr>
      <vt:lpstr>様式5（直接放流区域あり）</vt:lpstr>
      <vt:lpstr>様式6作成要領</vt:lpstr>
      <vt:lpstr>浸透施設諸元算出表</vt:lpstr>
      <vt:lpstr>様式6</vt:lpstr>
      <vt:lpstr>様式7</vt:lpstr>
      <vt:lpstr>様式8</vt:lpstr>
      <vt:lpstr>様式9</vt:lpstr>
      <vt:lpstr>別記様式第2</vt:lpstr>
      <vt:lpstr>開発許可</vt:lpstr>
      <vt:lpstr>開発不許可</vt:lpstr>
      <vt:lpstr>はじめに!Print_Area</vt:lpstr>
      <vt:lpstr>開発許可!Print_Area</vt:lpstr>
      <vt:lpstr>開発不許可!Print_Area</vt:lpstr>
      <vt:lpstr>使用方法!Print_Area</vt:lpstr>
      <vt:lpstr>浸透施設諸元算出表!Print_Area</vt:lpstr>
      <vt:lpstr>直接放流区域諸元算出表!Print_Area</vt:lpstr>
      <vt:lpstr>判別法!Print_Area</vt:lpstr>
      <vt:lpstr>別記様式第2!Print_Area</vt:lpstr>
      <vt:lpstr>'様式5（直接放流区域あり）'!Print_Area</vt:lpstr>
      <vt:lpstr>'様式5（直接放流区域なし）'!Print_Area</vt:lpstr>
      <vt:lpstr>様式6!Print_Area</vt:lpstr>
      <vt:lpstr>様式6作成要領!Print_Area</vt:lpstr>
      <vt:lpstr>様式7!Print_Area</vt:lpstr>
      <vt:lpstr>様式8!Print_Area</vt:lpstr>
      <vt:lpstr>様式9!Print_Area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田村拓己</dc:creator>
  <cp:lastModifiedBy>021341</cp:lastModifiedBy>
  <cp:lastPrinted>2025-06-19T00:39:36Z</cp:lastPrinted>
  <dcterms:created xsi:type="dcterms:W3CDTF">2005-06-06T06:49:09Z</dcterms:created>
  <dcterms:modified xsi:type="dcterms:W3CDTF">2025-06-19T06:43:45Z</dcterms:modified>
</cp:coreProperties>
</file>