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10.1.111.108\share\60_資源循環\140_排出量等調査\02_市町村ごみ排出量(速報値）月例報告\R07\02_集計・公表\【集計】1月分\"/>
    </mc:Choice>
  </mc:AlternateContent>
  <xr:revisionPtr revIDLastSave="0" documentId="13_ncr:1_{AA099C9B-BC90-4B72-984F-607F1B8B35E6}" xr6:coauthVersionLast="47" xr6:coauthVersionMax="47" xr10:uidLastSave="{00000000-0000-0000-0000-000000000000}"/>
  <bookViews>
    <workbookView xWindow="-120" yWindow="-120" windowWidth="29040" windowHeight="15720" tabRatio="799" xr2:uid="{6CF76DCE-E335-49B4-B24D-FB740B80DB3A}"/>
  </bookViews>
  <sheets>
    <sheet name="基本データ" sheetId="1" r:id="rId1"/>
    <sheet name="人口規模別" sheetId="4" r:id="rId2"/>
    <sheet name="広域ブロック別" sheetId="6" r:id="rId3"/>
  </sheets>
  <definedNames>
    <definedName name="_xlnm.Print_Area" localSheetId="0">基本データ!$A$1:$AI$38</definedName>
    <definedName name="_xlnm.Print_Area" localSheetId="1">人口規模別!$A$1:$AI$42</definedName>
    <definedName name="_xlnm.Print_Titles" localSheetId="0">基本データ!$A:$B,基本データ!$2:$4</definedName>
    <definedName name="_xlnm.Print_Titles" localSheetId="2">広域ブロック別!$A:$B,広域ブロック別!$2:$4</definedName>
    <definedName name="_xlnm.Print_Titles" localSheetId="1">人口規模別!$A:$B,人口規模別!$2:$4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7" i="1" l="1"/>
  <c r="S10" i="1"/>
  <c r="V34" i="1"/>
  <c r="F35" i="1"/>
  <c r="G35" i="1"/>
  <c r="J35" i="1"/>
  <c r="M35" i="1"/>
  <c r="M8" i="4" s="1"/>
  <c r="P35" i="1"/>
  <c r="V15" i="1"/>
  <c r="V42" i="6" s="1"/>
  <c r="V33" i="1"/>
  <c r="V6" i="4" s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S18" i="1"/>
  <c r="S40" i="4" s="1"/>
  <c r="V18" i="1"/>
  <c r="V29" i="6" s="1"/>
  <c r="V6" i="1"/>
  <c r="V15" i="6" s="1"/>
  <c r="P11" i="1"/>
  <c r="P6" i="6" s="1"/>
  <c r="S17" i="1"/>
  <c r="S26" i="4" s="1"/>
  <c r="V17" i="1"/>
  <c r="V26" i="4" s="1"/>
  <c r="S36" i="1"/>
  <c r="S11" i="6" s="1"/>
  <c r="S24" i="1"/>
  <c r="S22" i="6" s="1"/>
  <c r="V32" i="6"/>
  <c r="S15" i="1"/>
  <c r="S30" i="4" s="1"/>
  <c r="V13" i="1"/>
  <c r="V31" i="6" s="1"/>
  <c r="V11" i="1"/>
  <c r="V32" i="4" s="1"/>
  <c r="S37" i="1"/>
  <c r="S12" i="6" s="1"/>
  <c r="V37" i="1"/>
  <c r="V12" i="6" s="1"/>
  <c r="I9" i="6"/>
  <c r="V20" i="1"/>
  <c r="V17" i="6" s="1"/>
  <c r="F7" i="1"/>
  <c r="F34" i="6" s="1"/>
  <c r="E18" i="1"/>
  <c r="E40" i="4" s="1"/>
  <c r="V32" i="1"/>
  <c r="V7" i="4" s="1"/>
  <c r="H8" i="6"/>
  <c r="P32" i="1"/>
  <c r="P7" i="4" s="1"/>
  <c r="P6" i="1"/>
  <c r="AC6" i="1" s="1"/>
  <c r="AF6" i="1" s="1"/>
  <c r="P7" i="1"/>
  <c r="AC7" i="1" s="1"/>
  <c r="AF7" i="1" s="1"/>
  <c r="P8" i="1"/>
  <c r="P39" i="6" s="1"/>
  <c r="P9" i="1"/>
  <c r="AC9" i="1" s="1"/>
  <c r="AF9" i="1" s="1"/>
  <c r="P10" i="1"/>
  <c r="AC10" i="1" s="1"/>
  <c r="AF10" i="1" s="1"/>
  <c r="P12" i="1"/>
  <c r="P27" i="4" s="1"/>
  <c r="P13" i="1"/>
  <c r="P39" i="4" s="1"/>
  <c r="P14" i="1"/>
  <c r="P41" i="6" s="1"/>
  <c r="P15" i="1"/>
  <c r="AC15" i="1" s="1"/>
  <c r="AC42" i="6" s="1"/>
  <c r="P16" i="1"/>
  <c r="P10" i="6" s="1"/>
  <c r="P17" i="1"/>
  <c r="P16" i="6" s="1"/>
  <c r="P18" i="1"/>
  <c r="AC18" i="1" s="1"/>
  <c r="AF18" i="1" s="1"/>
  <c r="P19" i="1"/>
  <c r="AC19" i="1" s="1"/>
  <c r="AF19" i="1" s="1"/>
  <c r="P20" i="1"/>
  <c r="AC20" i="1" s="1"/>
  <c r="AF20" i="1" s="1"/>
  <c r="P21" i="1"/>
  <c r="P12" i="4" s="1"/>
  <c r="P22" i="1"/>
  <c r="AC22" i="1" s="1"/>
  <c r="AF22" i="1" s="1"/>
  <c r="P23" i="1"/>
  <c r="P21" i="6" s="1"/>
  <c r="P24" i="1"/>
  <c r="AC24" i="1" s="1"/>
  <c r="AC22" i="6" s="1"/>
  <c r="P25" i="1"/>
  <c r="P27" i="6" s="1"/>
  <c r="P26" i="1"/>
  <c r="P21" i="4" s="1"/>
  <c r="P27" i="1"/>
  <c r="P13" i="4" s="1"/>
  <c r="P28" i="1"/>
  <c r="AC28" i="1" s="1"/>
  <c r="AF28" i="1" s="1"/>
  <c r="P29" i="1"/>
  <c r="AC29" i="1" s="1"/>
  <c r="AF29" i="1" s="1"/>
  <c r="P30" i="1"/>
  <c r="AC30" i="1" s="1"/>
  <c r="AF30" i="1" s="1"/>
  <c r="P31" i="1"/>
  <c r="P15" i="4" s="1"/>
  <c r="P33" i="1"/>
  <c r="P7" i="6" s="1"/>
  <c r="P34" i="1"/>
  <c r="AC34" i="1" s="1"/>
  <c r="AF34" i="1" s="1"/>
  <c r="AC35" i="1"/>
  <c r="P36" i="1"/>
  <c r="AC36" i="1" s="1"/>
  <c r="AF36" i="1" s="1"/>
  <c r="P37" i="1"/>
  <c r="P22" i="4" s="1"/>
  <c r="P38" i="1"/>
  <c r="AC38" i="1" s="1"/>
  <c r="AF38" i="1" s="1"/>
  <c r="V19" i="1"/>
  <c r="V36" i="4" s="1"/>
  <c r="S11" i="1"/>
  <c r="S6" i="6" s="1"/>
  <c r="M28" i="1"/>
  <c r="M40" i="6" s="1"/>
  <c r="S28" i="1"/>
  <c r="S9" i="4" s="1"/>
  <c r="V28" i="1"/>
  <c r="V40" i="6" s="1"/>
  <c r="M27" i="1"/>
  <c r="M13" i="4" s="1"/>
  <c r="S7" i="1"/>
  <c r="S34" i="6" s="1"/>
  <c r="F11" i="1"/>
  <c r="F6" i="6" s="1"/>
  <c r="M9" i="1"/>
  <c r="M38" i="4" s="1"/>
  <c r="F9" i="1"/>
  <c r="F24" i="6" s="1"/>
  <c r="V24" i="1"/>
  <c r="V22" i="6" s="1"/>
  <c r="V38" i="1"/>
  <c r="V18" i="4" s="1"/>
  <c r="M17" i="1"/>
  <c r="M16" i="6" s="1"/>
  <c r="S9" i="1"/>
  <c r="S38" i="4" s="1"/>
  <c r="V9" i="1"/>
  <c r="V38" i="4" s="1"/>
  <c r="F8" i="1"/>
  <c r="F39" i="6" s="1"/>
  <c r="G8" i="1"/>
  <c r="J8" i="1"/>
  <c r="J33" i="4" s="1"/>
  <c r="M8" i="1"/>
  <c r="M33" i="4" s="1"/>
  <c r="V36" i="1"/>
  <c r="V11" i="6" s="1"/>
  <c r="V7" i="1"/>
  <c r="V34" i="6" s="1"/>
  <c r="V26" i="1"/>
  <c r="V30" i="6" s="1"/>
  <c r="S22" i="1"/>
  <c r="S19" i="4" s="1"/>
  <c r="V22" i="1"/>
  <c r="V19" i="6" s="1"/>
  <c r="G9" i="1"/>
  <c r="S34" i="1"/>
  <c r="S8" i="6" s="1"/>
  <c r="V8" i="6"/>
  <c r="M14" i="1"/>
  <c r="M41" i="6" s="1"/>
  <c r="M15" i="1"/>
  <c r="M42" i="6" s="1"/>
  <c r="S14" i="1"/>
  <c r="S41" i="6" s="1"/>
  <c r="S23" i="1"/>
  <c r="S21" i="6" s="1"/>
  <c r="S25" i="1"/>
  <c r="S27" i="6" s="1"/>
  <c r="S26" i="1"/>
  <c r="S21" i="4" s="1"/>
  <c r="S27" i="1"/>
  <c r="S32" i="6" s="1"/>
  <c r="S29" i="1"/>
  <c r="S43" i="6" s="1"/>
  <c r="S30" i="1"/>
  <c r="S20" i="4" s="1"/>
  <c r="S31" i="1"/>
  <c r="S15" i="4" s="1"/>
  <c r="S32" i="1"/>
  <c r="S7" i="4" s="1"/>
  <c r="S33" i="1"/>
  <c r="S6" i="4" s="1"/>
  <c r="S35" i="1"/>
  <c r="S8" i="4" s="1"/>
  <c r="V35" i="1"/>
  <c r="V8" i="4" s="1"/>
  <c r="S38" i="1"/>
  <c r="S13" i="6" s="1"/>
  <c r="S12" i="1"/>
  <c r="S26" i="6" s="1"/>
  <c r="C6" i="6"/>
  <c r="H6" i="6"/>
  <c r="I6" i="6"/>
  <c r="K6" i="6"/>
  <c r="L6" i="6"/>
  <c r="N6" i="6"/>
  <c r="O6" i="6"/>
  <c r="Q6" i="6"/>
  <c r="R6" i="6"/>
  <c r="T6" i="6"/>
  <c r="U6" i="6"/>
  <c r="W6" i="6"/>
  <c r="X6" i="6"/>
  <c r="Y6" i="6"/>
  <c r="C7" i="6"/>
  <c r="H7" i="6"/>
  <c r="I7" i="6"/>
  <c r="K7" i="6"/>
  <c r="L7" i="6"/>
  <c r="N7" i="6"/>
  <c r="O7" i="6"/>
  <c r="Q7" i="6"/>
  <c r="R7" i="6"/>
  <c r="T7" i="6"/>
  <c r="U7" i="6"/>
  <c r="W7" i="6"/>
  <c r="X7" i="6"/>
  <c r="Y7" i="6"/>
  <c r="C8" i="6"/>
  <c r="I8" i="6"/>
  <c r="I14" i="6" s="1"/>
  <c r="K8" i="6"/>
  <c r="L8" i="6"/>
  <c r="N8" i="6"/>
  <c r="O8" i="6"/>
  <c r="Q8" i="6"/>
  <c r="R8" i="6"/>
  <c r="T8" i="6"/>
  <c r="U8" i="6"/>
  <c r="W8" i="6"/>
  <c r="X8" i="6"/>
  <c r="Y8" i="6"/>
  <c r="C9" i="6"/>
  <c r="H9" i="6"/>
  <c r="K9" i="6"/>
  <c r="L9" i="6"/>
  <c r="N9" i="6"/>
  <c r="O9" i="6"/>
  <c r="Q9" i="6"/>
  <c r="R9" i="6"/>
  <c r="T9" i="6"/>
  <c r="U9" i="6"/>
  <c r="W9" i="6"/>
  <c r="X9" i="6"/>
  <c r="Y9" i="6"/>
  <c r="C10" i="6"/>
  <c r="H10" i="6"/>
  <c r="H14" i="6" s="1"/>
  <c r="I10" i="6"/>
  <c r="K10" i="6"/>
  <c r="L10" i="6"/>
  <c r="N10" i="6"/>
  <c r="O10" i="6"/>
  <c r="Q10" i="6"/>
  <c r="R10" i="6"/>
  <c r="T10" i="6"/>
  <c r="U10" i="6"/>
  <c r="W10" i="6"/>
  <c r="X10" i="6"/>
  <c r="Y10" i="6"/>
  <c r="C11" i="6"/>
  <c r="H11" i="6"/>
  <c r="I11" i="6"/>
  <c r="K11" i="6"/>
  <c r="L11" i="6"/>
  <c r="N11" i="6"/>
  <c r="O11" i="6"/>
  <c r="Q11" i="6"/>
  <c r="R11" i="6"/>
  <c r="T11" i="6"/>
  <c r="U11" i="6"/>
  <c r="W11" i="6"/>
  <c r="X11" i="6"/>
  <c r="Y11" i="6"/>
  <c r="C12" i="6"/>
  <c r="H12" i="6"/>
  <c r="I12" i="6"/>
  <c r="K12" i="6"/>
  <c r="L12" i="6"/>
  <c r="N12" i="6"/>
  <c r="O12" i="6"/>
  <c r="Q12" i="6"/>
  <c r="R12" i="6"/>
  <c r="T12" i="6"/>
  <c r="U12" i="6"/>
  <c r="W12" i="6"/>
  <c r="X12" i="6"/>
  <c r="Y12" i="6"/>
  <c r="C13" i="6"/>
  <c r="H13" i="6"/>
  <c r="I13" i="6"/>
  <c r="K13" i="6"/>
  <c r="L13" i="6"/>
  <c r="N13" i="6"/>
  <c r="O13" i="6"/>
  <c r="Q13" i="6"/>
  <c r="R13" i="6"/>
  <c r="T13" i="6"/>
  <c r="U13" i="6"/>
  <c r="W13" i="6"/>
  <c r="X13" i="6"/>
  <c r="Y13" i="6"/>
  <c r="C15" i="6"/>
  <c r="H15" i="6"/>
  <c r="I15" i="6"/>
  <c r="K15" i="6"/>
  <c r="L15" i="6"/>
  <c r="N15" i="6"/>
  <c r="O15" i="6"/>
  <c r="Q15" i="6"/>
  <c r="R15" i="6"/>
  <c r="T15" i="6"/>
  <c r="U15" i="6"/>
  <c r="W15" i="6"/>
  <c r="X15" i="6"/>
  <c r="Y15" i="6"/>
  <c r="C16" i="6"/>
  <c r="H16" i="6"/>
  <c r="I16" i="6"/>
  <c r="K16" i="6"/>
  <c r="L16" i="6"/>
  <c r="N16" i="6"/>
  <c r="O16" i="6"/>
  <c r="Q16" i="6"/>
  <c r="R16" i="6"/>
  <c r="T16" i="6"/>
  <c r="U16" i="6"/>
  <c r="W16" i="6"/>
  <c r="X16" i="6"/>
  <c r="Y16" i="6"/>
  <c r="C17" i="6"/>
  <c r="H17" i="6"/>
  <c r="I17" i="6"/>
  <c r="K17" i="6"/>
  <c r="L17" i="6"/>
  <c r="N17" i="6"/>
  <c r="O17" i="6"/>
  <c r="Q17" i="6"/>
  <c r="R17" i="6"/>
  <c r="T17" i="6"/>
  <c r="U17" i="6"/>
  <c r="W17" i="6"/>
  <c r="X17" i="6"/>
  <c r="Y17" i="6"/>
  <c r="C18" i="6"/>
  <c r="H18" i="6"/>
  <c r="I18" i="6"/>
  <c r="K18" i="6"/>
  <c r="L18" i="6"/>
  <c r="N18" i="6"/>
  <c r="O18" i="6"/>
  <c r="Q18" i="6"/>
  <c r="R18" i="6"/>
  <c r="T18" i="6"/>
  <c r="U18" i="6"/>
  <c r="W18" i="6"/>
  <c r="X18" i="6"/>
  <c r="Y18" i="6"/>
  <c r="C19" i="6"/>
  <c r="H19" i="6"/>
  <c r="I19" i="6"/>
  <c r="I23" i="6"/>
  <c r="K19" i="6"/>
  <c r="L19" i="6"/>
  <c r="N19" i="6"/>
  <c r="O19" i="6"/>
  <c r="Q19" i="6"/>
  <c r="R19" i="6"/>
  <c r="T19" i="6"/>
  <c r="U19" i="6"/>
  <c r="W19" i="6"/>
  <c r="X19" i="6"/>
  <c r="Y19" i="6"/>
  <c r="C20" i="6"/>
  <c r="H20" i="6"/>
  <c r="I20" i="6"/>
  <c r="K20" i="6"/>
  <c r="L20" i="6"/>
  <c r="N20" i="6"/>
  <c r="O20" i="6"/>
  <c r="Q20" i="6"/>
  <c r="R20" i="6"/>
  <c r="T20" i="6"/>
  <c r="U20" i="6"/>
  <c r="W20" i="6"/>
  <c r="X20" i="6"/>
  <c r="Y20" i="6"/>
  <c r="C21" i="6"/>
  <c r="G21" i="6"/>
  <c r="H21" i="6"/>
  <c r="I21" i="6"/>
  <c r="K21" i="6"/>
  <c r="L21" i="6"/>
  <c r="N21" i="6"/>
  <c r="O21" i="6"/>
  <c r="Q21" i="6"/>
  <c r="R21" i="6"/>
  <c r="T21" i="6"/>
  <c r="U21" i="6"/>
  <c r="W21" i="6"/>
  <c r="X21" i="6"/>
  <c r="Y21" i="6"/>
  <c r="C22" i="6"/>
  <c r="G22" i="6"/>
  <c r="H22" i="6"/>
  <c r="H23" i="6" s="1"/>
  <c r="I22" i="6"/>
  <c r="K22" i="6"/>
  <c r="L22" i="6"/>
  <c r="M22" i="6"/>
  <c r="N22" i="6"/>
  <c r="O22" i="6"/>
  <c r="Q22" i="6"/>
  <c r="R22" i="6"/>
  <c r="T22" i="6"/>
  <c r="U22" i="6"/>
  <c r="W22" i="6"/>
  <c r="X22" i="6"/>
  <c r="Y22" i="6"/>
  <c r="C24" i="6"/>
  <c r="G24" i="6"/>
  <c r="H24" i="6"/>
  <c r="I24" i="6"/>
  <c r="I28" i="6" s="1"/>
  <c r="K24" i="6"/>
  <c r="L24" i="6"/>
  <c r="N24" i="6"/>
  <c r="O24" i="6"/>
  <c r="Q24" i="6"/>
  <c r="R24" i="6"/>
  <c r="T24" i="6"/>
  <c r="U24" i="6"/>
  <c r="W24" i="6"/>
  <c r="X24" i="6"/>
  <c r="Y24" i="6"/>
  <c r="C25" i="6"/>
  <c r="H25" i="6"/>
  <c r="I25" i="6"/>
  <c r="K25" i="6"/>
  <c r="L25" i="6"/>
  <c r="N25" i="6"/>
  <c r="O25" i="6"/>
  <c r="Q25" i="6"/>
  <c r="R25" i="6"/>
  <c r="T25" i="6"/>
  <c r="U25" i="6"/>
  <c r="W25" i="6"/>
  <c r="X25" i="6"/>
  <c r="Y25" i="6"/>
  <c r="C26" i="6"/>
  <c r="H26" i="6"/>
  <c r="H28" i="6"/>
  <c r="I26" i="6"/>
  <c r="K26" i="6"/>
  <c r="L26" i="6"/>
  <c r="N26" i="6"/>
  <c r="O26" i="6"/>
  <c r="Q26" i="6"/>
  <c r="R26" i="6"/>
  <c r="T26" i="6"/>
  <c r="U26" i="6"/>
  <c r="W26" i="6"/>
  <c r="X26" i="6"/>
  <c r="Y26" i="6"/>
  <c r="C27" i="6"/>
  <c r="H27" i="6"/>
  <c r="I27" i="6"/>
  <c r="K27" i="6"/>
  <c r="L27" i="6"/>
  <c r="N27" i="6"/>
  <c r="O27" i="6"/>
  <c r="Q27" i="6"/>
  <c r="R27" i="6"/>
  <c r="T27" i="6"/>
  <c r="U27" i="6"/>
  <c r="W27" i="6"/>
  <c r="X27" i="6"/>
  <c r="Y27" i="6"/>
  <c r="C29" i="6"/>
  <c r="H29" i="6"/>
  <c r="H33" i="6" s="1"/>
  <c r="I29" i="6"/>
  <c r="K29" i="6"/>
  <c r="L29" i="6"/>
  <c r="N29" i="6"/>
  <c r="O29" i="6"/>
  <c r="Q29" i="6"/>
  <c r="R29" i="6"/>
  <c r="T29" i="6"/>
  <c r="U29" i="6"/>
  <c r="W29" i="6"/>
  <c r="X29" i="6"/>
  <c r="Y29" i="6"/>
  <c r="C30" i="6"/>
  <c r="H30" i="6"/>
  <c r="I30" i="6"/>
  <c r="I33" i="6" s="1"/>
  <c r="K30" i="6"/>
  <c r="L30" i="6"/>
  <c r="N30" i="6"/>
  <c r="O30" i="6"/>
  <c r="Q30" i="6"/>
  <c r="R30" i="6"/>
  <c r="T30" i="6"/>
  <c r="U30" i="6"/>
  <c r="W30" i="6"/>
  <c r="X30" i="6"/>
  <c r="Y30" i="6"/>
  <c r="C31" i="6"/>
  <c r="H31" i="6"/>
  <c r="I31" i="6"/>
  <c r="K31" i="6"/>
  <c r="L31" i="6"/>
  <c r="N31" i="6"/>
  <c r="O31" i="6"/>
  <c r="Q31" i="6"/>
  <c r="R31" i="6"/>
  <c r="T31" i="6"/>
  <c r="U31" i="6"/>
  <c r="W31" i="6"/>
  <c r="X31" i="6"/>
  <c r="Y31" i="6"/>
  <c r="C32" i="6"/>
  <c r="H32" i="6"/>
  <c r="I32" i="6"/>
  <c r="K32" i="6"/>
  <c r="L32" i="6"/>
  <c r="N32" i="6"/>
  <c r="O32" i="6"/>
  <c r="Q32" i="6"/>
  <c r="R32" i="6"/>
  <c r="T32" i="6"/>
  <c r="U32" i="6"/>
  <c r="W32" i="6"/>
  <c r="X32" i="6"/>
  <c r="Y32" i="6"/>
  <c r="C34" i="6"/>
  <c r="H34" i="6"/>
  <c r="I34" i="6"/>
  <c r="K34" i="6"/>
  <c r="L34" i="6"/>
  <c r="N34" i="6"/>
  <c r="O34" i="6"/>
  <c r="Q34" i="6"/>
  <c r="R34" i="6"/>
  <c r="T34" i="6"/>
  <c r="U34" i="6"/>
  <c r="W34" i="6"/>
  <c r="X34" i="6"/>
  <c r="Y34" i="6"/>
  <c r="C35" i="6"/>
  <c r="H35" i="6"/>
  <c r="I35" i="6"/>
  <c r="I38" i="6"/>
  <c r="K35" i="6"/>
  <c r="L35" i="6"/>
  <c r="N35" i="6"/>
  <c r="O35" i="6"/>
  <c r="Q35" i="6"/>
  <c r="R35" i="6"/>
  <c r="T35" i="6"/>
  <c r="U35" i="6"/>
  <c r="W35" i="6"/>
  <c r="X35" i="6"/>
  <c r="Y35" i="6"/>
  <c r="C36" i="6"/>
  <c r="H36" i="6"/>
  <c r="I36" i="6"/>
  <c r="K36" i="6"/>
  <c r="L36" i="6"/>
  <c r="N36" i="6"/>
  <c r="O36" i="6"/>
  <c r="Q36" i="6"/>
  <c r="R36" i="6"/>
  <c r="T36" i="6"/>
  <c r="U36" i="6"/>
  <c r="W36" i="6"/>
  <c r="X36" i="6"/>
  <c r="Y36" i="6"/>
  <c r="C37" i="6"/>
  <c r="H37" i="6"/>
  <c r="H38" i="6" s="1"/>
  <c r="I37" i="6"/>
  <c r="K37" i="6"/>
  <c r="L37" i="6"/>
  <c r="N37" i="6"/>
  <c r="O37" i="6"/>
  <c r="Q37" i="6"/>
  <c r="R37" i="6"/>
  <c r="T37" i="6"/>
  <c r="U37" i="6"/>
  <c r="W37" i="6"/>
  <c r="X37" i="6"/>
  <c r="Y37" i="6"/>
  <c r="C39" i="6"/>
  <c r="G39" i="6"/>
  <c r="H39" i="6"/>
  <c r="I39" i="6"/>
  <c r="I44" i="6" s="1"/>
  <c r="K39" i="6"/>
  <c r="L39" i="6"/>
  <c r="N39" i="6"/>
  <c r="O39" i="6"/>
  <c r="Q39" i="6"/>
  <c r="R39" i="6"/>
  <c r="T39" i="6"/>
  <c r="U39" i="6"/>
  <c r="W39" i="6"/>
  <c r="X39" i="6"/>
  <c r="Y39" i="6"/>
  <c r="C40" i="6"/>
  <c r="H40" i="6"/>
  <c r="I40" i="6"/>
  <c r="K40" i="6"/>
  <c r="L40" i="6"/>
  <c r="N40" i="6"/>
  <c r="O40" i="6"/>
  <c r="Q40" i="6"/>
  <c r="R40" i="6"/>
  <c r="T40" i="6"/>
  <c r="U40" i="6"/>
  <c r="W40" i="6"/>
  <c r="X40" i="6"/>
  <c r="Y40" i="6"/>
  <c r="C41" i="6"/>
  <c r="H41" i="6"/>
  <c r="I41" i="6"/>
  <c r="K41" i="6"/>
  <c r="L41" i="6"/>
  <c r="N41" i="6"/>
  <c r="O41" i="6"/>
  <c r="Q41" i="6"/>
  <c r="R41" i="6"/>
  <c r="T41" i="6"/>
  <c r="U41" i="6"/>
  <c r="W41" i="6"/>
  <c r="X41" i="6"/>
  <c r="Y41" i="6"/>
  <c r="C42" i="6"/>
  <c r="H42" i="6"/>
  <c r="I42" i="6"/>
  <c r="K42" i="6"/>
  <c r="L42" i="6"/>
  <c r="N42" i="6"/>
  <c r="O42" i="6"/>
  <c r="Q42" i="6"/>
  <c r="R42" i="6"/>
  <c r="T42" i="6"/>
  <c r="U42" i="6"/>
  <c r="W42" i="6"/>
  <c r="X42" i="6"/>
  <c r="Y42" i="6"/>
  <c r="C43" i="6"/>
  <c r="H43" i="6"/>
  <c r="I43" i="6"/>
  <c r="K43" i="6"/>
  <c r="L43" i="6"/>
  <c r="N43" i="6"/>
  <c r="O43" i="6"/>
  <c r="Q43" i="6"/>
  <c r="R43" i="6"/>
  <c r="T43" i="6"/>
  <c r="U43" i="6"/>
  <c r="W43" i="6"/>
  <c r="X43" i="6"/>
  <c r="Y43" i="6"/>
  <c r="C6" i="4"/>
  <c r="H6" i="4"/>
  <c r="H16" i="4" s="1"/>
  <c r="I6" i="4"/>
  <c r="K6" i="4"/>
  <c r="L6" i="4"/>
  <c r="N6" i="4"/>
  <c r="O6" i="4"/>
  <c r="Q6" i="4"/>
  <c r="R6" i="4"/>
  <c r="T6" i="4"/>
  <c r="U6" i="4"/>
  <c r="W6" i="4"/>
  <c r="X6" i="4"/>
  <c r="Y6" i="4"/>
  <c r="C7" i="4"/>
  <c r="H7" i="4"/>
  <c r="I7" i="4"/>
  <c r="K7" i="4"/>
  <c r="L7" i="4"/>
  <c r="N7" i="4"/>
  <c r="O7" i="4"/>
  <c r="Q7" i="4"/>
  <c r="R7" i="4"/>
  <c r="T7" i="4"/>
  <c r="U7" i="4"/>
  <c r="W7" i="4"/>
  <c r="X7" i="4"/>
  <c r="Y7" i="4"/>
  <c r="C8" i="4"/>
  <c r="H8" i="4"/>
  <c r="I8" i="4"/>
  <c r="K8" i="4"/>
  <c r="L8" i="4"/>
  <c r="N8" i="4"/>
  <c r="O8" i="4"/>
  <c r="Q8" i="4"/>
  <c r="R8" i="4"/>
  <c r="T8" i="4"/>
  <c r="U8" i="4"/>
  <c r="W8" i="4"/>
  <c r="X8" i="4"/>
  <c r="Y8" i="4"/>
  <c r="C9" i="4"/>
  <c r="H9" i="4"/>
  <c r="I9" i="4"/>
  <c r="K9" i="4"/>
  <c r="L9" i="4"/>
  <c r="N9" i="4"/>
  <c r="O9" i="4"/>
  <c r="Q9" i="4"/>
  <c r="R9" i="4"/>
  <c r="T9" i="4"/>
  <c r="U9" i="4"/>
  <c r="W9" i="4"/>
  <c r="X9" i="4"/>
  <c r="Y9" i="4"/>
  <c r="C10" i="4"/>
  <c r="H10" i="4"/>
  <c r="I10" i="4"/>
  <c r="K10" i="4"/>
  <c r="L10" i="4"/>
  <c r="N10" i="4"/>
  <c r="O10" i="4"/>
  <c r="Q10" i="4"/>
  <c r="R10" i="4"/>
  <c r="T10" i="4"/>
  <c r="U10" i="4"/>
  <c r="W10" i="4"/>
  <c r="X10" i="4"/>
  <c r="Y10" i="4"/>
  <c r="C11" i="4"/>
  <c r="H11" i="4"/>
  <c r="I11" i="4"/>
  <c r="K11" i="4"/>
  <c r="L11" i="4"/>
  <c r="N11" i="4"/>
  <c r="O11" i="4"/>
  <c r="Q11" i="4"/>
  <c r="R11" i="4"/>
  <c r="T11" i="4"/>
  <c r="U11" i="4"/>
  <c r="W11" i="4"/>
  <c r="X11" i="4"/>
  <c r="Y11" i="4"/>
  <c r="C12" i="4"/>
  <c r="H12" i="4"/>
  <c r="I12" i="4"/>
  <c r="K12" i="4"/>
  <c r="L12" i="4"/>
  <c r="N12" i="4"/>
  <c r="O12" i="4"/>
  <c r="Q12" i="4"/>
  <c r="R12" i="4"/>
  <c r="T12" i="4"/>
  <c r="U12" i="4"/>
  <c r="W12" i="4"/>
  <c r="X12" i="4"/>
  <c r="Y12" i="4"/>
  <c r="C13" i="4"/>
  <c r="H13" i="4"/>
  <c r="I13" i="4"/>
  <c r="K13" i="4"/>
  <c r="L13" i="4"/>
  <c r="N13" i="4"/>
  <c r="O13" i="4"/>
  <c r="Q13" i="4"/>
  <c r="R13" i="4"/>
  <c r="T13" i="4"/>
  <c r="U13" i="4"/>
  <c r="W13" i="4"/>
  <c r="X13" i="4"/>
  <c r="Y13" i="4"/>
  <c r="B14" i="4"/>
  <c r="C14" i="4"/>
  <c r="H14" i="4"/>
  <c r="I14" i="4"/>
  <c r="K14" i="4"/>
  <c r="L14" i="4"/>
  <c r="N14" i="4"/>
  <c r="O14" i="4"/>
  <c r="Q14" i="4"/>
  <c r="R14" i="4"/>
  <c r="T14" i="4"/>
  <c r="U14" i="4"/>
  <c r="W14" i="4"/>
  <c r="X14" i="4"/>
  <c r="Y14" i="4"/>
  <c r="C15" i="4"/>
  <c r="H15" i="4"/>
  <c r="I15" i="4"/>
  <c r="K15" i="4"/>
  <c r="L15" i="4"/>
  <c r="N15" i="4"/>
  <c r="O15" i="4"/>
  <c r="Q15" i="4"/>
  <c r="R15" i="4"/>
  <c r="T15" i="4"/>
  <c r="U15" i="4"/>
  <c r="W15" i="4"/>
  <c r="X15" i="4"/>
  <c r="Y15" i="4"/>
  <c r="C17" i="4"/>
  <c r="H17" i="4"/>
  <c r="I17" i="4"/>
  <c r="K17" i="4"/>
  <c r="L17" i="4"/>
  <c r="N17" i="4"/>
  <c r="O17" i="4"/>
  <c r="Q17" i="4"/>
  <c r="R17" i="4"/>
  <c r="T17" i="4"/>
  <c r="U17" i="4"/>
  <c r="W17" i="4"/>
  <c r="X17" i="4"/>
  <c r="Y17" i="4"/>
  <c r="C18" i="4"/>
  <c r="H18" i="4"/>
  <c r="I18" i="4"/>
  <c r="I25" i="4" s="1"/>
  <c r="K18" i="4"/>
  <c r="L18" i="4"/>
  <c r="N18" i="4"/>
  <c r="O18" i="4"/>
  <c r="Q18" i="4"/>
  <c r="R18" i="4"/>
  <c r="T18" i="4"/>
  <c r="U18" i="4"/>
  <c r="W18" i="4"/>
  <c r="X18" i="4"/>
  <c r="Y18" i="4"/>
  <c r="C19" i="4"/>
  <c r="H19" i="4"/>
  <c r="I19" i="4"/>
  <c r="K19" i="4"/>
  <c r="L19" i="4"/>
  <c r="N19" i="4"/>
  <c r="O19" i="4"/>
  <c r="Q19" i="4"/>
  <c r="R19" i="4"/>
  <c r="T19" i="4"/>
  <c r="U19" i="4"/>
  <c r="W19" i="4"/>
  <c r="X19" i="4"/>
  <c r="Y19" i="4"/>
  <c r="C20" i="4"/>
  <c r="H20" i="4"/>
  <c r="H25" i="4" s="1"/>
  <c r="I20" i="4"/>
  <c r="K20" i="4"/>
  <c r="L20" i="4"/>
  <c r="N20" i="4"/>
  <c r="O20" i="4"/>
  <c r="Q20" i="4"/>
  <c r="R20" i="4"/>
  <c r="T20" i="4"/>
  <c r="U20" i="4"/>
  <c r="W20" i="4"/>
  <c r="X20" i="4"/>
  <c r="Y20" i="4"/>
  <c r="C21" i="4"/>
  <c r="H21" i="4"/>
  <c r="I21" i="4"/>
  <c r="K21" i="4"/>
  <c r="L21" i="4"/>
  <c r="N21" i="4"/>
  <c r="O21" i="4"/>
  <c r="Q21" i="4"/>
  <c r="R21" i="4"/>
  <c r="T21" i="4"/>
  <c r="U21" i="4"/>
  <c r="W21" i="4"/>
  <c r="X21" i="4"/>
  <c r="Y21" i="4"/>
  <c r="C22" i="4"/>
  <c r="H22" i="4"/>
  <c r="I22" i="4"/>
  <c r="K22" i="4"/>
  <c r="L22" i="4"/>
  <c r="N22" i="4"/>
  <c r="O22" i="4"/>
  <c r="Q22" i="4"/>
  <c r="R22" i="4"/>
  <c r="T22" i="4"/>
  <c r="U22" i="4"/>
  <c r="W22" i="4"/>
  <c r="X22" i="4"/>
  <c r="Y22" i="4"/>
  <c r="C23" i="4"/>
  <c r="H23" i="4"/>
  <c r="I23" i="4"/>
  <c r="K23" i="4"/>
  <c r="L23" i="4"/>
  <c r="N23" i="4"/>
  <c r="O23" i="4"/>
  <c r="Q23" i="4"/>
  <c r="R23" i="4"/>
  <c r="T23" i="4"/>
  <c r="U23" i="4"/>
  <c r="W23" i="4"/>
  <c r="X23" i="4"/>
  <c r="Y23" i="4"/>
  <c r="C24" i="4"/>
  <c r="H24" i="4"/>
  <c r="I24" i="4"/>
  <c r="K24" i="4"/>
  <c r="L24" i="4"/>
  <c r="N24" i="4"/>
  <c r="O24" i="4"/>
  <c r="Q24" i="4"/>
  <c r="R24" i="4"/>
  <c r="T24" i="4"/>
  <c r="U24" i="4"/>
  <c r="W24" i="4"/>
  <c r="X24" i="4"/>
  <c r="Y24" i="4"/>
  <c r="C26" i="4"/>
  <c r="H26" i="4"/>
  <c r="I26" i="4"/>
  <c r="I35" i="4" s="1"/>
  <c r="K26" i="4"/>
  <c r="L26" i="4"/>
  <c r="N26" i="4"/>
  <c r="O26" i="4"/>
  <c r="Q26" i="4"/>
  <c r="R26" i="4"/>
  <c r="T26" i="4"/>
  <c r="U26" i="4"/>
  <c r="W26" i="4"/>
  <c r="X26" i="4"/>
  <c r="Y26" i="4"/>
  <c r="C27" i="4"/>
  <c r="H27" i="4"/>
  <c r="I27" i="4"/>
  <c r="K27" i="4"/>
  <c r="L27" i="4"/>
  <c r="N27" i="4"/>
  <c r="O27" i="4"/>
  <c r="Q27" i="4"/>
  <c r="R27" i="4"/>
  <c r="T27" i="4"/>
  <c r="U27" i="4"/>
  <c r="W27" i="4"/>
  <c r="X27" i="4"/>
  <c r="Y27" i="4"/>
  <c r="C28" i="4"/>
  <c r="H28" i="4"/>
  <c r="I28" i="4"/>
  <c r="K28" i="4"/>
  <c r="L28" i="4"/>
  <c r="N28" i="4"/>
  <c r="O28" i="4"/>
  <c r="Q28" i="4"/>
  <c r="R28" i="4"/>
  <c r="T28" i="4"/>
  <c r="U28" i="4"/>
  <c r="W28" i="4"/>
  <c r="X28" i="4"/>
  <c r="Y28" i="4"/>
  <c r="C29" i="4"/>
  <c r="G29" i="4"/>
  <c r="H29" i="4"/>
  <c r="I29" i="4"/>
  <c r="K29" i="4"/>
  <c r="L29" i="4"/>
  <c r="M29" i="4"/>
  <c r="N29" i="4"/>
  <c r="O29" i="4"/>
  <c r="Q29" i="4"/>
  <c r="R29" i="4"/>
  <c r="T29" i="4"/>
  <c r="U29" i="4"/>
  <c r="W29" i="4"/>
  <c r="X29" i="4"/>
  <c r="Y29" i="4"/>
  <c r="C30" i="4"/>
  <c r="H30" i="4"/>
  <c r="H35" i="4" s="1"/>
  <c r="I30" i="4"/>
  <c r="K30" i="4"/>
  <c r="L30" i="4"/>
  <c r="N30" i="4"/>
  <c r="O30" i="4"/>
  <c r="Q30" i="4"/>
  <c r="R30" i="4"/>
  <c r="T30" i="4"/>
  <c r="U30" i="4"/>
  <c r="W30" i="4"/>
  <c r="X30" i="4"/>
  <c r="Y30" i="4"/>
  <c r="C31" i="4"/>
  <c r="G31" i="4"/>
  <c r="H31" i="4"/>
  <c r="I31" i="4"/>
  <c r="K31" i="4"/>
  <c r="L31" i="4"/>
  <c r="N31" i="4"/>
  <c r="O31" i="4"/>
  <c r="Q31" i="4"/>
  <c r="R31" i="4"/>
  <c r="T31" i="4"/>
  <c r="U31" i="4"/>
  <c r="W31" i="4"/>
  <c r="X31" i="4"/>
  <c r="Y31" i="4"/>
  <c r="C32" i="4"/>
  <c r="H32" i="4"/>
  <c r="I32" i="4"/>
  <c r="K32" i="4"/>
  <c r="L32" i="4"/>
  <c r="N32" i="4"/>
  <c r="O32" i="4"/>
  <c r="Q32" i="4"/>
  <c r="R32" i="4"/>
  <c r="T32" i="4"/>
  <c r="U32" i="4"/>
  <c r="W32" i="4"/>
  <c r="X32" i="4"/>
  <c r="Y32" i="4"/>
  <c r="C33" i="4"/>
  <c r="G33" i="4"/>
  <c r="H33" i="4"/>
  <c r="I33" i="4"/>
  <c r="K33" i="4"/>
  <c r="L33" i="4"/>
  <c r="N33" i="4"/>
  <c r="O33" i="4"/>
  <c r="Q33" i="4"/>
  <c r="R33" i="4"/>
  <c r="T33" i="4"/>
  <c r="U33" i="4"/>
  <c r="W33" i="4"/>
  <c r="X33" i="4"/>
  <c r="Y33" i="4"/>
  <c r="C34" i="4"/>
  <c r="H34" i="4"/>
  <c r="I34" i="4"/>
  <c r="K34" i="4"/>
  <c r="L34" i="4"/>
  <c r="N34" i="4"/>
  <c r="O34" i="4"/>
  <c r="Q34" i="4"/>
  <c r="R34" i="4"/>
  <c r="T34" i="4"/>
  <c r="U34" i="4"/>
  <c r="W34" i="4"/>
  <c r="X34" i="4"/>
  <c r="Y34" i="4"/>
  <c r="C36" i="4"/>
  <c r="H36" i="4"/>
  <c r="I36" i="4"/>
  <c r="K36" i="4"/>
  <c r="L36" i="4"/>
  <c r="N36" i="4"/>
  <c r="O36" i="4"/>
  <c r="Q36" i="4"/>
  <c r="R36" i="4"/>
  <c r="T36" i="4"/>
  <c r="U36" i="4"/>
  <c r="W36" i="4"/>
  <c r="X36" i="4"/>
  <c r="Y36" i="4"/>
  <c r="C37" i="4"/>
  <c r="H37" i="4"/>
  <c r="I37" i="4"/>
  <c r="K37" i="4"/>
  <c r="L37" i="4"/>
  <c r="N37" i="4"/>
  <c r="O37" i="4"/>
  <c r="Q37" i="4"/>
  <c r="R37" i="4"/>
  <c r="T37" i="4"/>
  <c r="U37" i="4"/>
  <c r="W37" i="4"/>
  <c r="X37" i="4"/>
  <c r="Y37" i="4"/>
  <c r="C38" i="4"/>
  <c r="G38" i="4"/>
  <c r="H38" i="4"/>
  <c r="I38" i="4"/>
  <c r="I42" i="4" s="1"/>
  <c r="K38" i="4"/>
  <c r="L38" i="4"/>
  <c r="N38" i="4"/>
  <c r="O38" i="4"/>
  <c r="Q38" i="4"/>
  <c r="R38" i="4"/>
  <c r="T38" i="4"/>
  <c r="U38" i="4"/>
  <c r="W38" i="4"/>
  <c r="X38" i="4"/>
  <c r="Y38" i="4"/>
  <c r="C39" i="4"/>
  <c r="H39" i="4"/>
  <c r="I39" i="4"/>
  <c r="K39" i="4"/>
  <c r="L39" i="4"/>
  <c r="N39" i="4"/>
  <c r="O39" i="4"/>
  <c r="Q39" i="4"/>
  <c r="R39" i="4"/>
  <c r="T39" i="4"/>
  <c r="U39" i="4"/>
  <c r="W39" i="4"/>
  <c r="X39" i="4"/>
  <c r="Y39" i="4"/>
  <c r="C40" i="4"/>
  <c r="H40" i="4"/>
  <c r="I40" i="4"/>
  <c r="K40" i="4"/>
  <c r="L40" i="4"/>
  <c r="N40" i="4"/>
  <c r="O40" i="4"/>
  <c r="Q40" i="4"/>
  <c r="R40" i="4"/>
  <c r="T40" i="4"/>
  <c r="U40" i="4"/>
  <c r="W40" i="4"/>
  <c r="X40" i="4"/>
  <c r="Y40" i="4"/>
  <c r="C41" i="4"/>
  <c r="H41" i="4"/>
  <c r="I41" i="4"/>
  <c r="K41" i="4"/>
  <c r="L41" i="4"/>
  <c r="N41" i="4"/>
  <c r="O41" i="4"/>
  <c r="Q41" i="4"/>
  <c r="R41" i="4"/>
  <c r="T41" i="4"/>
  <c r="U41" i="4"/>
  <c r="W41" i="4"/>
  <c r="X41" i="4"/>
  <c r="Y41" i="4"/>
  <c r="H42" i="4"/>
  <c r="C5" i="1"/>
  <c r="H5" i="1"/>
  <c r="I5" i="1"/>
  <c r="K5" i="1"/>
  <c r="L5" i="1"/>
  <c r="N5" i="1"/>
  <c r="O5" i="1"/>
  <c r="Q5" i="1"/>
  <c r="R5" i="1"/>
  <c r="T5" i="1"/>
  <c r="U5" i="1"/>
  <c r="W5" i="1"/>
  <c r="X5" i="1"/>
  <c r="Y5" i="1"/>
  <c r="E6" i="1"/>
  <c r="E15" i="6" s="1"/>
  <c r="F6" i="1"/>
  <c r="F41" i="4" s="1"/>
  <c r="G6" i="1"/>
  <c r="J6" i="1"/>
  <c r="J15" i="6" s="1"/>
  <c r="M6" i="1"/>
  <c r="M15" i="6" s="1"/>
  <c r="S6" i="1"/>
  <c r="S15" i="6" s="1"/>
  <c r="E7" i="1"/>
  <c r="E34" i="4" s="1"/>
  <c r="G7" i="1"/>
  <c r="G34" i="6"/>
  <c r="J7" i="1"/>
  <c r="J34" i="4" s="1"/>
  <c r="M7" i="1"/>
  <c r="M34" i="4" s="1"/>
  <c r="E8" i="1"/>
  <c r="E33" i="4" s="1"/>
  <c r="S8" i="1"/>
  <c r="S39" i="6" s="1"/>
  <c r="V8" i="1"/>
  <c r="V33" i="4" s="1"/>
  <c r="E9" i="1"/>
  <c r="E38" i="4" s="1"/>
  <c r="J9" i="1"/>
  <c r="J38" i="4" s="1"/>
  <c r="E10" i="1"/>
  <c r="E25" i="6" s="1"/>
  <c r="F10" i="1"/>
  <c r="F37" i="4" s="1"/>
  <c r="G10" i="1"/>
  <c r="G25" i="6" s="1"/>
  <c r="G28" i="6" s="1"/>
  <c r="J10" i="1"/>
  <c r="J25" i="6" s="1"/>
  <c r="M10" i="1"/>
  <c r="M25" i="6" s="1"/>
  <c r="S25" i="6"/>
  <c r="V10" i="1"/>
  <c r="V25" i="6" s="1"/>
  <c r="E11" i="1"/>
  <c r="E32" i="4" s="1"/>
  <c r="G11" i="1"/>
  <c r="G32" i="4"/>
  <c r="J11" i="1"/>
  <c r="J32" i="4" s="1"/>
  <c r="M11" i="1"/>
  <c r="M32" i="4" s="1"/>
  <c r="E12" i="1"/>
  <c r="E26" i="6" s="1"/>
  <c r="F12" i="1"/>
  <c r="F27" i="4" s="1"/>
  <c r="G12" i="1"/>
  <c r="G26" i="6"/>
  <c r="J12" i="1"/>
  <c r="J26" i="6" s="1"/>
  <c r="M12" i="1"/>
  <c r="M27" i="4" s="1"/>
  <c r="V12" i="1"/>
  <c r="V26" i="6" s="1"/>
  <c r="E13" i="1"/>
  <c r="E31" i="6" s="1"/>
  <c r="F13" i="1"/>
  <c r="F39" i="4" s="1"/>
  <c r="G13" i="1"/>
  <c r="J13" i="1"/>
  <c r="J31" i="6" s="1"/>
  <c r="M13" i="1"/>
  <c r="M39" i="4" s="1"/>
  <c r="S13" i="1"/>
  <c r="S39" i="4" s="1"/>
  <c r="E14" i="1"/>
  <c r="E24" i="4" s="1"/>
  <c r="F14" i="1"/>
  <c r="F24" i="4" s="1"/>
  <c r="G14" i="1"/>
  <c r="G24" i="4"/>
  <c r="J14" i="1"/>
  <c r="J41" i="6" s="1"/>
  <c r="V14" i="1"/>
  <c r="V41" i="6" s="1"/>
  <c r="E15" i="1"/>
  <c r="E30" i="4" s="1"/>
  <c r="F15" i="1"/>
  <c r="F42" i="6" s="1"/>
  <c r="G15" i="1"/>
  <c r="G42" i="6" s="1"/>
  <c r="J15" i="1"/>
  <c r="J30" i="4" s="1"/>
  <c r="E16" i="1"/>
  <c r="E10" i="6" s="1"/>
  <c r="F16" i="1"/>
  <c r="F28" i="4" s="1"/>
  <c r="G16" i="1"/>
  <c r="G10" i="6" s="1"/>
  <c r="J16" i="1"/>
  <c r="J28" i="4" s="1"/>
  <c r="M16" i="1"/>
  <c r="M28" i="4" s="1"/>
  <c r="M10" i="6"/>
  <c r="S16" i="1"/>
  <c r="S28" i="4" s="1"/>
  <c r="V16" i="1"/>
  <c r="V28" i="4" s="1"/>
  <c r="E17" i="1"/>
  <c r="E26" i="4" s="1"/>
  <c r="F17" i="1"/>
  <c r="F16" i="6" s="1"/>
  <c r="G17" i="1"/>
  <c r="G26" i="4"/>
  <c r="J17" i="1"/>
  <c r="J16" i="6" s="1"/>
  <c r="F18" i="1"/>
  <c r="F40" i="4" s="1"/>
  <c r="G18" i="1"/>
  <c r="G40" i="4"/>
  <c r="J18" i="1"/>
  <c r="J29" i="6" s="1"/>
  <c r="M18" i="1"/>
  <c r="M40" i="4" s="1"/>
  <c r="E19" i="1"/>
  <c r="E20" i="6" s="1"/>
  <c r="F19" i="1"/>
  <c r="F36" i="4" s="1"/>
  <c r="G19" i="1"/>
  <c r="G20" i="6" s="1"/>
  <c r="G23" i="6" s="1"/>
  <c r="J19" i="1"/>
  <c r="J20" i="6" s="1"/>
  <c r="M19" i="1"/>
  <c r="M20" i="6" s="1"/>
  <c r="S19" i="1"/>
  <c r="S36" i="4" s="1"/>
  <c r="E20" i="1"/>
  <c r="E23" i="4" s="1"/>
  <c r="F20" i="1"/>
  <c r="F23" i="4" s="1"/>
  <c r="G20" i="1"/>
  <c r="J20" i="1"/>
  <c r="J17" i="6" s="1"/>
  <c r="M20" i="1"/>
  <c r="M17" i="6" s="1"/>
  <c r="S20" i="1"/>
  <c r="S17" i="6" s="1"/>
  <c r="E21" i="1"/>
  <c r="E18" i="6" s="1"/>
  <c r="F21" i="1"/>
  <c r="F12" i="4" s="1"/>
  <c r="G21" i="1"/>
  <c r="G12" i="4" s="1"/>
  <c r="J21" i="1"/>
  <c r="J18" i="6" s="1"/>
  <c r="M21" i="1"/>
  <c r="M18" i="6" s="1"/>
  <c r="S21" i="1"/>
  <c r="S12" i="4" s="1"/>
  <c r="V21" i="1"/>
  <c r="V18" i="6" s="1"/>
  <c r="E22" i="1"/>
  <c r="E19" i="6" s="1"/>
  <c r="F22" i="1"/>
  <c r="F19" i="4" s="1"/>
  <c r="G22" i="1"/>
  <c r="J22" i="1"/>
  <c r="J19" i="6" s="1"/>
  <c r="M22" i="1"/>
  <c r="M19" i="4" s="1"/>
  <c r="E23" i="1"/>
  <c r="E31" i="4" s="1"/>
  <c r="F23" i="1"/>
  <c r="F21" i="6" s="1"/>
  <c r="J23" i="1"/>
  <c r="J31" i="4" s="1"/>
  <c r="M23" i="1"/>
  <c r="M31" i="4" s="1"/>
  <c r="V23" i="1"/>
  <c r="V31" i="4" s="1"/>
  <c r="V21" i="6"/>
  <c r="E24" i="1"/>
  <c r="E22" i="6" s="1"/>
  <c r="F24" i="1"/>
  <c r="F22" i="6" s="1"/>
  <c r="J24" i="1"/>
  <c r="E25" i="1"/>
  <c r="E10" i="4" s="1"/>
  <c r="F25" i="1"/>
  <c r="F10" i="4" s="1"/>
  <c r="G25" i="1"/>
  <c r="J25" i="1"/>
  <c r="J10" i="4" s="1"/>
  <c r="M25" i="1"/>
  <c r="M10" i="4" s="1"/>
  <c r="V25" i="1"/>
  <c r="V27" i="6" s="1"/>
  <c r="E26" i="1"/>
  <c r="E21" i="4" s="1"/>
  <c r="F26" i="1"/>
  <c r="F30" i="6" s="1"/>
  <c r="G26" i="1"/>
  <c r="J26" i="1"/>
  <c r="J21" i="4" s="1"/>
  <c r="M26" i="1"/>
  <c r="M21" i="4" s="1"/>
  <c r="E27" i="1"/>
  <c r="E32" i="6" s="1"/>
  <c r="F27" i="1"/>
  <c r="F13" i="4" s="1"/>
  <c r="G27" i="1"/>
  <c r="J27" i="1"/>
  <c r="J32" i="6" s="1"/>
  <c r="E28" i="1"/>
  <c r="E9" i="4" s="1"/>
  <c r="F28" i="1"/>
  <c r="F9" i="4" s="1"/>
  <c r="G28" i="1"/>
  <c r="J28" i="1"/>
  <c r="J40" i="6" s="1"/>
  <c r="E29" i="1"/>
  <c r="E43" i="6" s="1"/>
  <c r="F29" i="1"/>
  <c r="F43" i="6" s="1"/>
  <c r="G29" i="1"/>
  <c r="G43" i="6" s="1"/>
  <c r="J29" i="1"/>
  <c r="J43" i="6" s="1"/>
  <c r="M29" i="1"/>
  <c r="M17" i="4" s="1"/>
  <c r="V29" i="1"/>
  <c r="V17" i="4" s="1"/>
  <c r="E30" i="1"/>
  <c r="E20" i="4" s="1"/>
  <c r="F30" i="1"/>
  <c r="F20" i="4" s="1"/>
  <c r="G30" i="1"/>
  <c r="J30" i="1"/>
  <c r="J20" i="4" s="1"/>
  <c r="M30" i="1"/>
  <c r="M35" i="6" s="1"/>
  <c r="V30" i="1"/>
  <c r="V35" i="6" s="1"/>
  <c r="E31" i="1"/>
  <c r="E36" i="6" s="1"/>
  <c r="F31" i="1"/>
  <c r="F36" i="6" s="1"/>
  <c r="G31" i="1"/>
  <c r="J31" i="1"/>
  <c r="J36" i="6" s="1"/>
  <c r="M31" i="1"/>
  <c r="M36" i="6" s="1"/>
  <c r="V31" i="1"/>
  <c r="V15" i="4" s="1"/>
  <c r="E32" i="1"/>
  <c r="E7" i="4" s="1"/>
  <c r="F32" i="1"/>
  <c r="F7" i="4" s="1"/>
  <c r="G32" i="1"/>
  <c r="G7" i="4" s="1"/>
  <c r="J32" i="1"/>
  <c r="J7" i="4" s="1"/>
  <c r="M32" i="1"/>
  <c r="M7" i="4" s="1"/>
  <c r="E33" i="1"/>
  <c r="E7" i="6" s="1"/>
  <c r="F33" i="1"/>
  <c r="F6" i="4" s="1"/>
  <c r="G33" i="1"/>
  <c r="J33" i="1"/>
  <c r="J6" i="4" s="1"/>
  <c r="M33" i="1"/>
  <c r="M7" i="6" s="1"/>
  <c r="E34" i="1"/>
  <c r="E14" i="4" s="1"/>
  <c r="F34" i="1"/>
  <c r="F8" i="6" s="1"/>
  <c r="G34" i="1"/>
  <c r="J34" i="1"/>
  <c r="J14" i="4" s="1"/>
  <c r="M34" i="1"/>
  <c r="M14" i="4" s="1"/>
  <c r="E35" i="1"/>
  <c r="E9" i="6" s="1"/>
  <c r="F9" i="6"/>
  <c r="E36" i="1"/>
  <c r="E11" i="4" s="1"/>
  <c r="F36" i="1"/>
  <c r="F11" i="4" s="1"/>
  <c r="G36" i="1"/>
  <c r="G11" i="4" s="1"/>
  <c r="J36" i="1"/>
  <c r="J11" i="4" s="1"/>
  <c r="M36" i="1"/>
  <c r="M11" i="6" s="1"/>
  <c r="E37" i="1"/>
  <c r="E22" i="4" s="1"/>
  <c r="F37" i="1"/>
  <c r="F12" i="6" s="1"/>
  <c r="G37" i="1"/>
  <c r="J37" i="1"/>
  <c r="J22" i="4" s="1"/>
  <c r="M37" i="1"/>
  <c r="M12" i="6" s="1"/>
  <c r="E38" i="1"/>
  <c r="E18" i="4" s="1"/>
  <c r="F38" i="1"/>
  <c r="F13" i="6" s="1"/>
  <c r="G38" i="1"/>
  <c r="J38" i="1"/>
  <c r="J13" i="6" s="1"/>
  <c r="M38" i="1"/>
  <c r="M13" i="6" s="1"/>
  <c r="AC23" i="1"/>
  <c r="AC21" i="6" s="1"/>
  <c r="P31" i="4"/>
  <c r="S40" i="6"/>
  <c r="S31" i="4"/>
  <c r="P42" i="6"/>
  <c r="P36" i="6"/>
  <c r="V43" i="6"/>
  <c r="J37" i="6"/>
  <c r="J17" i="4"/>
  <c r="S7" i="6"/>
  <c r="S29" i="6"/>
  <c r="J19" i="4"/>
  <c r="G8" i="6"/>
  <c r="G14" i="4"/>
  <c r="G32" i="6"/>
  <c r="G13" i="4"/>
  <c r="G41" i="4"/>
  <c r="G15" i="6"/>
  <c r="G22" i="4"/>
  <c r="G12" i="6"/>
  <c r="G9" i="6"/>
  <c r="G8" i="4"/>
  <c r="G6" i="4"/>
  <c r="G16" i="4" s="1"/>
  <c r="G7" i="6"/>
  <c r="G9" i="4"/>
  <c r="G40" i="6"/>
  <c r="G19" i="6"/>
  <c r="G19" i="4"/>
  <c r="G17" i="6"/>
  <c r="G23" i="4"/>
  <c r="G27" i="6"/>
  <c r="G10" i="4"/>
  <c r="G39" i="4"/>
  <c r="G31" i="6"/>
  <c r="G18" i="4"/>
  <c r="G13" i="6"/>
  <c r="G15" i="4"/>
  <c r="G36" i="6"/>
  <c r="G38" i="6" s="1"/>
  <c r="G35" i="6"/>
  <c r="G20" i="4"/>
  <c r="G30" i="6"/>
  <c r="G21" i="4"/>
  <c r="G37" i="4"/>
  <c r="G36" i="4"/>
  <c r="G28" i="4"/>
  <c r="G27" i="4"/>
  <c r="G41" i="6"/>
  <c r="G37" i="6"/>
  <c r="G18" i="6"/>
  <c r="G16" i="6"/>
  <c r="G11" i="6"/>
  <c r="G6" i="6"/>
  <c r="G34" i="4"/>
  <c r="G29" i="6"/>
  <c r="G17" i="4"/>
  <c r="G33" i="6"/>
  <c r="G25" i="4"/>
  <c r="G42" i="4"/>
  <c r="V14" i="4"/>
  <c r="V6" i="6"/>
  <c r="G30" i="4"/>
  <c r="G35" i="4" s="1"/>
  <c r="S34" i="4"/>
  <c r="P34" i="4"/>
  <c r="S13" i="4" l="1"/>
  <c r="M32" i="6"/>
  <c r="M19" i="6"/>
  <c r="J37" i="4"/>
  <c r="P36" i="4"/>
  <c r="V9" i="6"/>
  <c r="M6" i="6"/>
  <c r="V34" i="4"/>
  <c r="V13" i="6"/>
  <c r="AH13" i="4"/>
  <c r="V30" i="4"/>
  <c r="P12" i="6"/>
  <c r="P13" i="6"/>
  <c r="M24" i="4"/>
  <c r="M39" i="6"/>
  <c r="J10" i="6"/>
  <c r="J12" i="6"/>
  <c r="J35" i="6"/>
  <c r="AC27" i="1"/>
  <c r="AF27" i="1" s="1"/>
  <c r="P32" i="6"/>
  <c r="J13" i="4"/>
  <c r="V36" i="6"/>
  <c r="J15" i="4"/>
  <c r="M24" i="6"/>
  <c r="P24" i="4"/>
  <c r="J6" i="6"/>
  <c r="AC34" i="6"/>
  <c r="P35" i="6"/>
  <c r="AC14" i="4"/>
  <c r="AC11" i="4"/>
  <c r="AF11" i="4" s="1"/>
  <c r="M11" i="4"/>
  <c r="J11" i="6"/>
  <c r="S17" i="4"/>
  <c r="V7" i="6"/>
  <c r="M37" i="6"/>
  <c r="J30" i="6"/>
  <c r="F29" i="4"/>
  <c r="AC37" i="1"/>
  <c r="AC22" i="4" s="1"/>
  <c r="AF22" i="4" s="1"/>
  <c r="D35" i="1"/>
  <c r="J9" i="6"/>
  <c r="G5" i="4"/>
  <c r="I16" i="4"/>
  <c r="I5" i="4" s="1"/>
  <c r="G14" i="6"/>
  <c r="AC13" i="1"/>
  <c r="V10" i="4"/>
  <c r="S10" i="4"/>
  <c r="M27" i="6"/>
  <c r="P26" i="4"/>
  <c r="J26" i="4"/>
  <c r="V27" i="4"/>
  <c r="V37" i="4"/>
  <c r="S18" i="4"/>
  <c r="S29" i="4"/>
  <c r="S11" i="4"/>
  <c r="S30" i="6"/>
  <c r="P30" i="4"/>
  <c r="P15" i="6"/>
  <c r="P8" i="6"/>
  <c r="E6" i="6"/>
  <c r="AC8" i="6"/>
  <c r="AF8" i="6" s="1"/>
  <c r="AC41" i="4"/>
  <c r="P41" i="4"/>
  <c r="M6" i="4"/>
  <c r="M21" i="6"/>
  <c r="M23" i="6" s="1"/>
  <c r="M37" i="4"/>
  <c r="J36" i="4"/>
  <c r="J18" i="4"/>
  <c r="F26" i="4"/>
  <c r="J12" i="4"/>
  <c r="J27" i="4"/>
  <c r="AH41" i="4"/>
  <c r="AF41" i="4"/>
  <c r="AH39" i="4"/>
  <c r="AH36" i="4"/>
  <c r="AH26" i="4"/>
  <c r="AH23" i="4"/>
  <c r="AH21" i="4"/>
  <c r="AH18" i="4"/>
  <c r="AH15" i="4"/>
  <c r="AH43" i="6"/>
  <c r="AH41" i="6"/>
  <c r="AH26" i="6"/>
  <c r="AH20" i="6"/>
  <c r="AH19" i="6"/>
  <c r="AH17" i="6"/>
  <c r="AH15" i="6"/>
  <c r="AH6" i="6"/>
  <c r="AH6" i="4"/>
  <c r="AH10" i="4"/>
  <c r="AH37" i="4"/>
  <c r="AH33" i="4"/>
  <c r="AH30" i="4"/>
  <c r="AH29" i="4"/>
  <c r="AH27" i="4"/>
  <c r="AH19" i="4"/>
  <c r="AH39" i="6"/>
  <c r="AH36" i="6"/>
  <c r="AH35" i="6"/>
  <c r="AH32" i="6"/>
  <c r="AH30" i="6"/>
  <c r="AH27" i="6"/>
  <c r="AH24" i="6"/>
  <c r="AF21" i="6"/>
  <c r="AH21" i="6"/>
  <c r="AH12" i="6"/>
  <c r="AH10" i="6"/>
  <c r="AH7" i="6"/>
  <c r="AH7" i="4"/>
  <c r="AH11" i="4"/>
  <c r="AH40" i="4"/>
  <c r="AH34" i="4"/>
  <c r="AH24" i="4"/>
  <c r="AH22" i="4"/>
  <c r="AH17" i="4"/>
  <c r="AF14" i="4"/>
  <c r="AH14" i="4"/>
  <c r="AF42" i="6"/>
  <c r="AH42" i="6"/>
  <c r="AH40" i="6"/>
  <c r="AH25" i="6"/>
  <c r="AF22" i="6"/>
  <c r="AH22" i="6"/>
  <c r="AH18" i="6"/>
  <c r="AH16" i="6"/>
  <c r="AH13" i="6"/>
  <c r="AH9" i="6"/>
  <c r="AH8" i="4"/>
  <c r="AH12" i="4"/>
  <c r="AH38" i="4"/>
  <c r="AH32" i="4"/>
  <c r="AH31" i="4"/>
  <c r="AH28" i="4"/>
  <c r="AH20" i="4"/>
  <c r="AH37" i="6"/>
  <c r="AF34" i="6"/>
  <c r="AH34" i="6"/>
  <c r="AH31" i="6"/>
  <c r="AH29" i="6"/>
  <c r="AH11" i="6"/>
  <c r="AH8" i="6"/>
  <c r="AH9" i="4"/>
  <c r="J9" i="4"/>
  <c r="AC18" i="4"/>
  <c r="AF18" i="4" s="1"/>
  <c r="S27" i="4"/>
  <c r="P26" i="6"/>
  <c r="E41" i="6"/>
  <c r="R44" i="6"/>
  <c r="AC14" i="1"/>
  <c r="AF14" i="1" s="1"/>
  <c r="V39" i="6"/>
  <c r="V44" i="6" s="1"/>
  <c r="S33" i="4"/>
  <c r="P33" i="4"/>
  <c r="AC8" i="1"/>
  <c r="D8" i="1"/>
  <c r="D33" i="4" s="1"/>
  <c r="J39" i="6"/>
  <c r="AB8" i="1"/>
  <c r="S36" i="6"/>
  <c r="O38" i="6"/>
  <c r="F15" i="4"/>
  <c r="U44" i="6"/>
  <c r="P17" i="4"/>
  <c r="E17" i="4"/>
  <c r="P43" i="6"/>
  <c r="M43" i="6"/>
  <c r="M44" i="6" s="1"/>
  <c r="AB29" i="1"/>
  <c r="AB17" i="4" s="1"/>
  <c r="D29" i="1"/>
  <c r="D43" i="6" s="1"/>
  <c r="S23" i="4"/>
  <c r="J23" i="4"/>
  <c r="Y44" i="6"/>
  <c r="AF15" i="1"/>
  <c r="AC30" i="4"/>
  <c r="AF30" i="4" s="1"/>
  <c r="M30" i="4"/>
  <c r="J42" i="6"/>
  <c r="D15" i="1"/>
  <c r="Z15" i="1" s="1"/>
  <c r="AG15" i="1" s="1"/>
  <c r="AB15" i="1"/>
  <c r="AA15" i="1" s="1"/>
  <c r="AD15" i="1" s="1"/>
  <c r="P25" i="6"/>
  <c r="N28" i="6"/>
  <c r="V13" i="4"/>
  <c r="D27" i="1"/>
  <c r="D32" i="6" s="1"/>
  <c r="F32" i="6"/>
  <c r="L33" i="6"/>
  <c r="AB27" i="1"/>
  <c r="AE27" i="1" s="1"/>
  <c r="S22" i="4"/>
  <c r="M22" i="4"/>
  <c r="AB37" i="1"/>
  <c r="AB12" i="6" s="1"/>
  <c r="V21" i="4"/>
  <c r="AC26" i="1"/>
  <c r="AC21" i="4" s="1"/>
  <c r="AF21" i="4" s="1"/>
  <c r="P30" i="6"/>
  <c r="F21" i="4"/>
  <c r="S10" i="6"/>
  <c r="R14" i="6"/>
  <c r="AC16" i="1"/>
  <c r="AF16" i="1" s="1"/>
  <c r="AB24" i="1"/>
  <c r="V29" i="4"/>
  <c r="AC29" i="4"/>
  <c r="AF29" i="4" s="1"/>
  <c r="AF24" i="1"/>
  <c r="J22" i="6"/>
  <c r="M36" i="4"/>
  <c r="U38" i="6"/>
  <c r="F34" i="4"/>
  <c r="O14" i="6"/>
  <c r="AB33" i="1"/>
  <c r="AE33" i="1" s="1"/>
  <c r="J7" i="6"/>
  <c r="T14" i="6"/>
  <c r="F7" i="6"/>
  <c r="E6" i="4"/>
  <c r="K14" i="6"/>
  <c r="AF23" i="1"/>
  <c r="J21" i="6"/>
  <c r="J23" i="6" s="1"/>
  <c r="T28" i="6"/>
  <c r="J24" i="6"/>
  <c r="W38" i="6"/>
  <c r="V20" i="4"/>
  <c r="M20" i="4"/>
  <c r="F32" i="4"/>
  <c r="U35" i="4"/>
  <c r="S32" i="4"/>
  <c r="P32" i="4"/>
  <c r="O35" i="4"/>
  <c r="L35" i="4"/>
  <c r="AB11" i="1"/>
  <c r="V11" i="4"/>
  <c r="AB36" i="1"/>
  <c r="AE36" i="1" s="1"/>
  <c r="R16" i="4"/>
  <c r="P8" i="4"/>
  <c r="AF35" i="1"/>
  <c r="AC9" i="6"/>
  <c r="AF9" i="6" s="1"/>
  <c r="P9" i="6"/>
  <c r="M9" i="6"/>
  <c r="E37" i="6"/>
  <c r="P37" i="6"/>
  <c r="Y28" i="6"/>
  <c r="K35" i="4"/>
  <c r="S16" i="6"/>
  <c r="AC17" i="1"/>
  <c r="AF17" i="1" s="1"/>
  <c r="AB17" i="1"/>
  <c r="AE17" i="1" s="1"/>
  <c r="N35" i="4"/>
  <c r="E16" i="6"/>
  <c r="C35" i="4"/>
  <c r="K33" i="6"/>
  <c r="J39" i="4"/>
  <c r="C42" i="4"/>
  <c r="AH5" i="1"/>
  <c r="V19" i="4"/>
  <c r="AB16" i="1"/>
  <c r="D37" i="1"/>
  <c r="D22" i="4" s="1"/>
  <c r="E19" i="4"/>
  <c r="V16" i="6"/>
  <c r="V22" i="4"/>
  <c r="V40" i="4"/>
  <c r="X38" i="6"/>
  <c r="X33" i="6"/>
  <c r="X23" i="6"/>
  <c r="W35" i="4"/>
  <c r="W14" i="6"/>
  <c r="Y33" i="6"/>
  <c r="Y14" i="6"/>
  <c r="X14" i="6"/>
  <c r="E42" i="6"/>
  <c r="S35" i="6"/>
  <c r="E28" i="4"/>
  <c r="F14" i="4"/>
  <c r="S9" i="6"/>
  <c r="U14" i="6"/>
  <c r="S14" i="4"/>
  <c r="AB26" i="1"/>
  <c r="AB23" i="1"/>
  <c r="AE23" i="1" s="1"/>
  <c r="D34" i="1"/>
  <c r="Z34" i="1" s="1"/>
  <c r="AG34" i="1" s="1"/>
  <c r="AB35" i="1"/>
  <c r="AB30" i="1"/>
  <c r="AE30" i="1" s="1"/>
  <c r="D23" i="1"/>
  <c r="D31" i="4" s="1"/>
  <c r="D11" i="1"/>
  <c r="D6" i="6" s="1"/>
  <c r="F33" i="4"/>
  <c r="S31" i="6"/>
  <c r="S37" i="6"/>
  <c r="E13" i="6"/>
  <c r="E30" i="6"/>
  <c r="T35" i="4"/>
  <c r="D38" i="1"/>
  <c r="D13" i="6" s="1"/>
  <c r="AC43" i="6"/>
  <c r="AF43" i="6" s="1"/>
  <c r="AC17" i="4"/>
  <c r="AF17" i="4" s="1"/>
  <c r="AC35" i="6"/>
  <c r="AF35" i="6" s="1"/>
  <c r="AC20" i="4"/>
  <c r="AF20" i="4" s="1"/>
  <c r="P34" i="6"/>
  <c r="D30" i="1"/>
  <c r="D35" i="6" s="1"/>
  <c r="D16" i="1"/>
  <c r="AC33" i="1"/>
  <c r="AF33" i="1" s="1"/>
  <c r="E11" i="6"/>
  <c r="P11" i="6"/>
  <c r="F8" i="4"/>
  <c r="P28" i="4"/>
  <c r="R33" i="6"/>
  <c r="AC34" i="4"/>
  <c r="AF34" i="4" s="1"/>
  <c r="F30" i="4"/>
  <c r="E35" i="6"/>
  <c r="AC31" i="4"/>
  <c r="AF31" i="4" s="1"/>
  <c r="AC13" i="6"/>
  <c r="AF13" i="6" s="1"/>
  <c r="D33" i="1"/>
  <c r="D6" i="4" s="1"/>
  <c r="P31" i="6"/>
  <c r="P11" i="4"/>
  <c r="E15" i="4"/>
  <c r="AC15" i="6"/>
  <c r="AF15" i="6" s="1"/>
  <c r="P40" i="6"/>
  <c r="P18" i="4"/>
  <c r="Q35" i="4"/>
  <c r="R38" i="6"/>
  <c r="Q33" i="6"/>
  <c r="P20" i="4"/>
  <c r="F17" i="4"/>
  <c r="P29" i="4"/>
  <c r="P22" i="6"/>
  <c r="AC11" i="6"/>
  <c r="AF11" i="6" s="1"/>
  <c r="AC8" i="4"/>
  <c r="AF8" i="4" s="1"/>
  <c r="P6" i="4"/>
  <c r="P24" i="6"/>
  <c r="D36" i="1"/>
  <c r="Z36" i="1" s="1"/>
  <c r="AC12" i="1"/>
  <c r="AF12" i="1" s="1"/>
  <c r="P9" i="4"/>
  <c r="AC31" i="1"/>
  <c r="AF31" i="1" s="1"/>
  <c r="AC32" i="1"/>
  <c r="AF32" i="1" s="1"/>
  <c r="AC11" i="1"/>
  <c r="AF11" i="1" s="1"/>
  <c r="R35" i="4"/>
  <c r="Q44" i="6"/>
  <c r="R28" i="6"/>
  <c r="Q14" i="6"/>
  <c r="M34" i="6"/>
  <c r="M30" i="6"/>
  <c r="E29" i="4"/>
  <c r="E12" i="6"/>
  <c r="M31" i="6"/>
  <c r="AB13" i="1"/>
  <c r="AA13" i="1" s="1"/>
  <c r="D17" i="1"/>
  <c r="D26" i="4" s="1"/>
  <c r="E8" i="6"/>
  <c r="E39" i="4"/>
  <c r="M18" i="4"/>
  <c r="M26" i="4"/>
  <c r="M8" i="6"/>
  <c r="E34" i="6"/>
  <c r="AB7" i="1"/>
  <c r="AA7" i="1" s="1"/>
  <c r="AD7" i="1" s="1"/>
  <c r="D26" i="1"/>
  <c r="D21" i="4" s="1"/>
  <c r="F31" i="4"/>
  <c r="AB38" i="1"/>
  <c r="AE38" i="1" s="1"/>
  <c r="E8" i="4"/>
  <c r="D13" i="1"/>
  <c r="F11" i="6"/>
  <c r="M29" i="6"/>
  <c r="M12" i="4"/>
  <c r="F27" i="6"/>
  <c r="M9" i="4"/>
  <c r="N25" i="4"/>
  <c r="N14" i="6"/>
  <c r="J34" i="6"/>
  <c r="J29" i="4"/>
  <c r="K44" i="6"/>
  <c r="L28" i="6"/>
  <c r="D7" i="1"/>
  <c r="Z7" i="1" s="1"/>
  <c r="F18" i="4"/>
  <c r="D24" i="1"/>
  <c r="J8" i="6"/>
  <c r="J8" i="4"/>
  <c r="E36" i="4"/>
  <c r="E37" i="4"/>
  <c r="K28" i="6"/>
  <c r="L44" i="6"/>
  <c r="E39" i="6"/>
  <c r="F35" i="6"/>
  <c r="E21" i="6"/>
  <c r="AB34" i="1"/>
  <c r="AE34" i="1" s="1"/>
  <c r="F22" i="4"/>
  <c r="F31" i="6"/>
  <c r="F10" i="6"/>
  <c r="J40" i="4"/>
  <c r="L14" i="6"/>
  <c r="H44" i="6"/>
  <c r="C38" i="6"/>
  <c r="C14" i="6"/>
  <c r="C25" i="4"/>
  <c r="S18" i="6"/>
  <c r="F18" i="6"/>
  <c r="V12" i="4"/>
  <c r="P18" i="6"/>
  <c r="AC21" i="1"/>
  <c r="AF21" i="1" s="1"/>
  <c r="D21" i="1"/>
  <c r="E12" i="4"/>
  <c r="AB21" i="1"/>
  <c r="K16" i="4"/>
  <c r="D32" i="1"/>
  <c r="D37" i="6" s="1"/>
  <c r="V37" i="6"/>
  <c r="F37" i="6"/>
  <c r="Q38" i="6"/>
  <c r="N38" i="6"/>
  <c r="L16" i="4"/>
  <c r="L38" i="6"/>
  <c r="K38" i="6"/>
  <c r="Y38" i="6"/>
  <c r="U16" i="4"/>
  <c r="T38" i="6"/>
  <c r="M15" i="4"/>
  <c r="D31" i="1"/>
  <c r="AB31" i="1"/>
  <c r="N16" i="4"/>
  <c r="F40" i="6"/>
  <c r="X16" i="4"/>
  <c r="V9" i="4"/>
  <c r="AC9" i="4"/>
  <c r="AF9" i="4" s="1"/>
  <c r="AC40" i="6"/>
  <c r="AF40" i="6" s="1"/>
  <c r="O44" i="6"/>
  <c r="D28" i="1"/>
  <c r="Z28" i="1" s="1"/>
  <c r="AB28" i="1"/>
  <c r="E40" i="6"/>
  <c r="C44" i="6"/>
  <c r="C16" i="4"/>
  <c r="Y16" i="4"/>
  <c r="V33" i="6"/>
  <c r="E13" i="4"/>
  <c r="W33" i="6"/>
  <c r="U33" i="6"/>
  <c r="T16" i="4"/>
  <c r="O33" i="6"/>
  <c r="N33" i="6"/>
  <c r="W16" i="4"/>
  <c r="U28" i="6"/>
  <c r="E27" i="6"/>
  <c r="P10" i="4"/>
  <c r="Q16" i="4"/>
  <c r="AC25" i="1"/>
  <c r="AF25" i="1" s="1"/>
  <c r="O16" i="4"/>
  <c r="J27" i="6"/>
  <c r="D25" i="1"/>
  <c r="AB25" i="1"/>
  <c r="AE25" i="1" s="1"/>
  <c r="C28" i="6"/>
  <c r="S19" i="6"/>
  <c r="T23" i="6"/>
  <c r="AB22" i="1"/>
  <c r="AE22" i="1" s="1"/>
  <c r="P19" i="6"/>
  <c r="D22" i="1"/>
  <c r="Z22" i="1" s="1"/>
  <c r="P19" i="4"/>
  <c r="AC19" i="6"/>
  <c r="AF19" i="6" s="1"/>
  <c r="AC19" i="4"/>
  <c r="AF19" i="4" s="1"/>
  <c r="Q23" i="6"/>
  <c r="F19" i="6"/>
  <c r="K23" i="6"/>
  <c r="C23" i="6"/>
  <c r="V23" i="4"/>
  <c r="W25" i="4"/>
  <c r="W23" i="6"/>
  <c r="U25" i="4"/>
  <c r="U23" i="6"/>
  <c r="AC17" i="6"/>
  <c r="AF17" i="6" s="1"/>
  <c r="AC23" i="4"/>
  <c r="AF23" i="4" s="1"/>
  <c r="P17" i="6"/>
  <c r="P23" i="4"/>
  <c r="R25" i="4"/>
  <c r="Q25" i="4"/>
  <c r="O25" i="4"/>
  <c r="D20" i="1"/>
  <c r="D23" i="4" s="1"/>
  <c r="AB20" i="1"/>
  <c r="M23" i="4"/>
  <c r="L25" i="4"/>
  <c r="L23" i="6"/>
  <c r="F17" i="6"/>
  <c r="K25" i="4"/>
  <c r="E17" i="6"/>
  <c r="D19" i="1"/>
  <c r="Z19" i="1" s="1"/>
  <c r="V20" i="6"/>
  <c r="AB19" i="1"/>
  <c r="S20" i="6"/>
  <c r="R23" i="6"/>
  <c r="AC36" i="4"/>
  <c r="AF36" i="4" s="1"/>
  <c r="AC20" i="6"/>
  <c r="AF20" i="6" s="1"/>
  <c r="P20" i="6"/>
  <c r="O23" i="6"/>
  <c r="F20" i="6"/>
  <c r="D18" i="1"/>
  <c r="D29" i="6" s="1"/>
  <c r="P40" i="4"/>
  <c r="P29" i="6"/>
  <c r="AB18" i="1"/>
  <c r="AC29" i="6"/>
  <c r="AF29" i="6" s="1"/>
  <c r="F29" i="6"/>
  <c r="T33" i="6"/>
  <c r="AC40" i="4"/>
  <c r="AF40" i="4" s="1"/>
  <c r="P5" i="1"/>
  <c r="E29" i="6"/>
  <c r="J33" i="6"/>
  <c r="C33" i="6"/>
  <c r="X25" i="4"/>
  <c r="V24" i="4"/>
  <c r="X44" i="6"/>
  <c r="W44" i="6"/>
  <c r="T44" i="6"/>
  <c r="T25" i="4"/>
  <c r="N44" i="6"/>
  <c r="D14" i="1"/>
  <c r="Z14" i="1" s="1"/>
  <c r="F41" i="6"/>
  <c r="AB14" i="1"/>
  <c r="AE14" i="1" s="1"/>
  <c r="J24" i="4"/>
  <c r="X28" i="6"/>
  <c r="X35" i="4"/>
  <c r="W28" i="6"/>
  <c r="F26" i="6"/>
  <c r="O28" i="6"/>
  <c r="M26" i="6"/>
  <c r="D12" i="1"/>
  <c r="Z12" i="1" s="1"/>
  <c r="AB12" i="1"/>
  <c r="E27" i="4"/>
  <c r="Y42" i="4"/>
  <c r="V5" i="1"/>
  <c r="S37" i="4"/>
  <c r="S5" i="1"/>
  <c r="AB10" i="1"/>
  <c r="T42" i="4"/>
  <c r="AC37" i="4"/>
  <c r="AF37" i="4" s="1"/>
  <c r="D10" i="1"/>
  <c r="D25" i="6" s="1"/>
  <c r="P37" i="4"/>
  <c r="Q42" i="4"/>
  <c r="F25" i="6"/>
  <c r="K42" i="4"/>
  <c r="V24" i="6"/>
  <c r="V28" i="6" s="1"/>
  <c r="W42" i="4"/>
  <c r="D9" i="1"/>
  <c r="Z9" i="1" s="1"/>
  <c r="AB9" i="1"/>
  <c r="S24" i="6"/>
  <c r="S28" i="6" s="1"/>
  <c r="P38" i="4"/>
  <c r="AC24" i="6"/>
  <c r="AF24" i="6" s="1"/>
  <c r="AC38" i="4"/>
  <c r="AF38" i="4" s="1"/>
  <c r="Q28" i="6"/>
  <c r="F5" i="1"/>
  <c r="E24" i="6"/>
  <c r="N42" i="4"/>
  <c r="F38" i="4"/>
  <c r="F42" i="4" s="1"/>
  <c r="J5" i="1"/>
  <c r="Y23" i="6"/>
  <c r="X42" i="4"/>
  <c r="V41" i="4"/>
  <c r="U42" i="4"/>
  <c r="S41" i="4"/>
  <c r="R42" i="4"/>
  <c r="E41" i="4"/>
  <c r="E5" i="1"/>
  <c r="O42" i="4"/>
  <c r="M41" i="4"/>
  <c r="N23" i="6"/>
  <c r="M5" i="1"/>
  <c r="F15" i="6"/>
  <c r="D6" i="1"/>
  <c r="L42" i="4"/>
  <c r="J41" i="4"/>
  <c r="AB6" i="1"/>
  <c r="G44" i="6"/>
  <c r="G5" i="6" s="1"/>
  <c r="H5" i="6"/>
  <c r="H5" i="4"/>
  <c r="I5" i="6"/>
  <c r="G5" i="1"/>
  <c r="Y35" i="4"/>
  <c r="S24" i="4"/>
  <c r="P14" i="4"/>
  <c r="V10" i="6"/>
  <c r="AC25" i="6"/>
  <c r="AF25" i="6" s="1"/>
  <c r="AB32" i="1"/>
  <c r="AE32" i="1" s="1"/>
  <c r="Y25" i="4"/>
  <c r="V39" i="4"/>
  <c r="S42" i="6"/>
  <c r="S44" i="6" s="1"/>
  <c r="AC13" i="4" l="1"/>
  <c r="AF13" i="4" s="1"/>
  <c r="M14" i="6"/>
  <c r="V35" i="4"/>
  <c r="V14" i="6"/>
  <c r="S25" i="4"/>
  <c r="AC32" i="6"/>
  <c r="AF32" i="6" s="1"/>
  <c r="M38" i="6"/>
  <c r="M28" i="6"/>
  <c r="J25" i="4"/>
  <c r="J38" i="6"/>
  <c r="S14" i="6"/>
  <c r="AC28" i="4"/>
  <c r="AF28" i="4" s="1"/>
  <c r="AC10" i="6"/>
  <c r="AF10" i="6" s="1"/>
  <c r="V38" i="6"/>
  <c r="AC24" i="4"/>
  <c r="AF24" i="4" s="1"/>
  <c r="AC41" i="6"/>
  <c r="AF41" i="6" s="1"/>
  <c r="P38" i="6"/>
  <c r="P14" i="6"/>
  <c r="AB43" i="6"/>
  <c r="AE43" i="6" s="1"/>
  <c r="AC30" i="6"/>
  <c r="AF30" i="6" s="1"/>
  <c r="AF37" i="1"/>
  <c r="AC12" i="6"/>
  <c r="AF12" i="6" s="1"/>
  <c r="J14" i="6"/>
  <c r="S33" i="6"/>
  <c r="AC31" i="6"/>
  <c r="AF31" i="6" s="1"/>
  <c r="AF13" i="1"/>
  <c r="AC39" i="4"/>
  <c r="AF39" i="4" s="1"/>
  <c r="AC16" i="6"/>
  <c r="AF16" i="6" s="1"/>
  <c r="V23" i="6"/>
  <c r="Z27" i="1"/>
  <c r="S16" i="4"/>
  <c r="AE29" i="1"/>
  <c r="AA29" i="1"/>
  <c r="AI29" i="1" s="1"/>
  <c r="AB21" i="6"/>
  <c r="AE21" i="6" s="1"/>
  <c r="D21" i="6"/>
  <c r="P28" i="6"/>
  <c r="M35" i="4"/>
  <c r="D13" i="4"/>
  <c r="AB16" i="6"/>
  <c r="AE16" i="6" s="1"/>
  <c r="AE11" i="1"/>
  <c r="AB6" i="6"/>
  <c r="AE6" i="6" s="1"/>
  <c r="J44" i="6"/>
  <c r="Z8" i="6"/>
  <c r="AG8" i="6" s="1"/>
  <c r="J16" i="4"/>
  <c r="J35" i="4"/>
  <c r="J28" i="6"/>
  <c r="AE17" i="4"/>
  <c r="AE12" i="6"/>
  <c r="AH25" i="4"/>
  <c r="AH38" i="6"/>
  <c r="AH23" i="6"/>
  <c r="AH16" i="4"/>
  <c r="AH42" i="4"/>
  <c r="AH28" i="6"/>
  <c r="AH44" i="6"/>
  <c r="AH33" i="6"/>
  <c r="AH14" i="6"/>
  <c r="AH35" i="4"/>
  <c r="V16" i="4"/>
  <c r="P44" i="6"/>
  <c r="AA28" i="1"/>
  <c r="AA40" i="6" s="1"/>
  <c r="AD40" i="6" s="1"/>
  <c r="AE28" i="1"/>
  <c r="AB18" i="6"/>
  <c r="AE18" i="6" s="1"/>
  <c r="AE21" i="1"/>
  <c r="S35" i="4"/>
  <c r="AC27" i="4"/>
  <c r="AF27" i="4" s="1"/>
  <c r="AE12" i="1"/>
  <c r="AG12" i="1"/>
  <c r="Z41" i="6"/>
  <c r="AG41" i="6" s="1"/>
  <c r="AG14" i="1"/>
  <c r="D24" i="4"/>
  <c r="AB39" i="6"/>
  <c r="D39" i="6"/>
  <c r="Z8" i="1"/>
  <c r="AG8" i="1" s="1"/>
  <c r="AA8" i="1"/>
  <c r="AD8" i="1" s="1"/>
  <c r="AC33" i="4"/>
  <c r="AF33" i="4" s="1"/>
  <c r="AF8" i="1"/>
  <c r="AC39" i="6"/>
  <c r="AF39" i="6" s="1"/>
  <c r="AB33" i="4"/>
  <c r="AE33" i="4" s="1"/>
  <c r="AE8" i="1"/>
  <c r="AC36" i="6"/>
  <c r="AF36" i="6" s="1"/>
  <c r="AA31" i="1"/>
  <c r="AD31" i="1" s="1"/>
  <c r="AE31" i="1"/>
  <c r="D17" i="4"/>
  <c r="E25" i="4"/>
  <c r="Z29" i="1"/>
  <c r="AG29" i="1" s="1"/>
  <c r="AD29" i="1"/>
  <c r="AB17" i="6"/>
  <c r="AE17" i="6" s="1"/>
  <c r="AE20" i="1"/>
  <c r="D30" i="4"/>
  <c r="Z42" i="6"/>
  <c r="D42" i="6"/>
  <c r="Z30" i="4"/>
  <c r="AE15" i="1"/>
  <c r="AA42" i="6"/>
  <c r="AA30" i="4"/>
  <c r="AB30" i="4"/>
  <c r="AB42" i="6"/>
  <c r="AI15" i="1"/>
  <c r="AI30" i="4" s="1"/>
  <c r="AE10" i="1"/>
  <c r="AB15" i="6"/>
  <c r="AE15" i="6" s="1"/>
  <c r="AE6" i="1"/>
  <c r="F33" i="6"/>
  <c r="AB13" i="4"/>
  <c r="AB32" i="6"/>
  <c r="AA27" i="1"/>
  <c r="AD27" i="1" s="1"/>
  <c r="AG27" i="1"/>
  <c r="AB22" i="4"/>
  <c r="AE22" i="4" s="1"/>
  <c r="AE37" i="1"/>
  <c r="AA37" i="1"/>
  <c r="AD37" i="1" s="1"/>
  <c r="D12" i="6"/>
  <c r="Z37" i="1"/>
  <c r="Z22" i="4" s="1"/>
  <c r="AA26" i="1"/>
  <c r="AD26" i="1" s="1"/>
  <c r="AF26" i="1"/>
  <c r="AB30" i="6"/>
  <c r="AE30" i="6" s="1"/>
  <c r="AE26" i="1"/>
  <c r="AB10" i="6"/>
  <c r="AE16" i="1"/>
  <c r="AA24" i="1"/>
  <c r="AD24" i="1" s="1"/>
  <c r="AB29" i="4"/>
  <c r="AE24" i="1"/>
  <c r="AB22" i="6"/>
  <c r="P35" i="4"/>
  <c r="M42" i="4"/>
  <c r="AE19" i="1"/>
  <c r="Z36" i="4"/>
  <c r="AG36" i="4" s="1"/>
  <c r="AG19" i="1"/>
  <c r="V42" i="4"/>
  <c r="P42" i="4"/>
  <c r="M33" i="6"/>
  <c r="AE18" i="1"/>
  <c r="AE7" i="1"/>
  <c r="N5" i="6"/>
  <c r="F16" i="4"/>
  <c r="D8" i="6"/>
  <c r="AB6" i="4"/>
  <c r="AB7" i="6"/>
  <c r="AA33" i="1"/>
  <c r="AD33" i="1" s="1"/>
  <c r="Z23" i="1"/>
  <c r="Z31" i="4" s="1"/>
  <c r="AG31" i="4" s="1"/>
  <c r="F35" i="4"/>
  <c r="R5" i="6"/>
  <c r="AE9" i="1"/>
  <c r="AB38" i="4"/>
  <c r="AG9" i="1"/>
  <c r="F38" i="6"/>
  <c r="P25" i="4"/>
  <c r="AA11" i="1"/>
  <c r="AA32" i="4" s="1"/>
  <c r="AD32" i="4" s="1"/>
  <c r="AB32" i="4"/>
  <c r="AA36" i="1"/>
  <c r="AA11" i="6" s="1"/>
  <c r="AD11" i="6" s="1"/>
  <c r="AB11" i="4"/>
  <c r="AB11" i="6"/>
  <c r="R5" i="4"/>
  <c r="Z11" i="4"/>
  <c r="AG11" i="4" s="1"/>
  <c r="AG36" i="1"/>
  <c r="P16" i="4"/>
  <c r="AB9" i="6"/>
  <c r="AE35" i="1"/>
  <c r="S38" i="6"/>
  <c r="D7" i="4"/>
  <c r="AC37" i="6"/>
  <c r="AF37" i="6" s="1"/>
  <c r="L5" i="6"/>
  <c r="K5" i="6"/>
  <c r="X5" i="6"/>
  <c r="AB26" i="4"/>
  <c r="AA17" i="1"/>
  <c r="AA26" i="4" s="1"/>
  <c r="AC26" i="4"/>
  <c r="AF26" i="4" s="1"/>
  <c r="E23" i="6"/>
  <c r="P33" i="6"/>
  <c r="Q5" i="6"/>
  <c r="AI13" i="1"/>
  <c r="AD13" i="1"/>
  <c r="AB39" i="4"/>
  <c r="AE13" i="1"/>
  <c r="AB31" i="6"/>
  <c r="AE31" i="6" s="1"/>
  <c r="Z38" i="1"/>
  <c r="Z13" i="6" s="1"/>
  <c r="AG13" i="6" s="1"/>
  <c r="E35" i="4"/>
  <c r="AA35" i="1"/>
  <c r="AD35" i="1" s="1"/>
  <c r="Z11" i="1"/>
  <c r="AG11" i="1" s="1"/>
  <c r="D18" i="4"/>
  <c r="AB21" i="4"/>
  <c r="AE21" i="4" s="1"/>
  <c r="AA16" i="1"/>
  <c r="AA10" i="6" s="1"/>
  <c r="AD10" i="6" s="1"/>
  <c r="V25" i="4"/>
  <c r="AB28" i="4"/>
  <c r="AE28" i="4" s="1"/>
  <c r="AA19" i="1"/>
  <c r="AA20" i="6" s="1"/>
  <c r="AD20" i="6" s="1"/>
  <c r="D14" i="4"/>
  <c r="AB34" i="4"/>
  <c r="AE34" i="4" s="1"/>
  <c r="F14" i="6"/>
  <c r="D32" i="4"/>
  <c r="AB20" i="4"/>
  <c r="AE20" i="4" s="1"/>
  <c r="T5" i="4"/>
  <c r="D11" i="6"/>
  <c r="AB35" i="6"/>
  <c r="AE35" i="6" s="1"/>
  <c r="Z30" i="1"/>
  <c r="D20" i="4"/>
  <c r="AB31" i="4"/>
  <c r="AE31" i="4" s="1"/>
  <c r="AA23" i="1"/>
  <c r="E33" i="6"/>
  <c r="S23" i="6"/>
  <c r="Z11" i="6"/>
  <c r="AG11" i="6" s="1"/>
  <c r="E38" i="6"/>
  <c r="AB8" i="4"/>
  <c r="AE8" i="4" s="1"/>
  <c r="Z24" i="6"/>
  <c r="AG24" i="6" s="1"/>
  <c r="D11" i="4"/>
  <c r="E14" i="6"/>
  <c r="AA30" i="1"/>
  <c r="AD30" i="1" s="1"/>
  <c r="Z14" i="4"/>
  <c r="AG14" i="4" s="1"/>
  <c r="AC7" i="4"/>
  <c r="AF7" i="4" s="1"/>
  <c r="AC15" i="4"/>
  <c r="AF15" i="4" s="1"/>
  <c r="D10" i="6"/>
  <c r="Z16" i="1"/>
  <c r="AG16" i="1" s="1"/>
  <c r="D28" i="4"/>
  <c r="Z38" i="4"/>
  <c r="AC6" i="6"/>
  <c r="AF6" i="6" s="1"/>
  <c r="AC32" i="4"/>
  <c r="AF32" i="4" s="1"/>
  <c r="AC26" i="6"/>
  <c r="AF26" i="6" s="1"/>
  <c r="Z33" i="1"/>
  <c r="AG33" i="1" s="1"/>
  <c r="D7" i="6"/>
  <c r="AC7" i="6"/>
  <c r="AF7" i="6" s="1"/>
  <c r="AC6" i="4"/>
  <c r="AF6" i="4" s="1"/>
  <c r="Z26" i="1"/>
  <c r="AG26" i="1" s="1"/>
  <c r="D30" i="6"/>
  <c r="M25" i="4"/>
  <c r="F25" i="4"/>
  <c r="E44" i="6"/>
  <c r="Z32" i="1"/>
  <c r="AB13" i="6"/>
  <c r="AE13" i="6" s="1"/>
  <c r="AA38" i="1"/>
  <c r="AD38" i="1" s="1"/>
  <c r="AB18" i="4"/>
  <c r="AE18" i="4" s="1"/>
  <c r="M16" i="4"/>
  <c r="D31" i="6"/>
  <c r="D39" i="4"/>
  <c r="Z13" i="1"/>
  <c r="AG13" i="1" s="1"/>
  <c r="AB34" i="6"/>
  <c r="AE34" i="6" s="1"/>
  <c r="D16" i="6"/>
  <c r="Z17" i="1"/>
  <c r="AG17" i="1" s="1"/>
  <c r="AB26" i="6"/>
  <c r="AE26" i="6" s="1"/>
  <c r="D9" i="6"/>
  <c r="Z35" i="1"/>
  <c r="AG35" i="1" s="1"/>
  <c r="D8" i="4"/>
  <c r="E42" i="4"/>
  <c r="D29" i="4"/>
  <c r="D22" i="6"/>
  <c r="Z24" i="1"/>
  <c r="AG24" i="1" s="1"/>
  <c r="D34" i="4"/>
  <c r="D34" i="6"/>
  <c r="AG7" i="1"/>
  <c r="AB14" i="4"/>
  <c r="AE14" i="4" s="1"/>
  <c r="AB8" i="6"/>
  <c r="AE8" i="6" s="1"/>
  <c r="AA34" i="1"/>
  <c r="AD34" i="1" s="1"/>
  <c r="J42" i="4"/>
  <c r="C5" i="6"/>
  <c r="D12" i="4"/>
  <c r="Z21" i="1"/>
  <c r="X5" i="4"/>
  <c r="P23" i="6"/>
  <c r="U5" i="6"/>
  <c r="E16" i="4"/>
  <c r="D18" i="6"/>
  <c r="AC12" i="4"/>
  <c r="AF12" i="4" s="1"/>
  <c r="AC18" i="6"/>
  <c r="AF18" i="6" s="1"/>
  <c r="AB12" i="4"/>
  <c r="AE12" i="4" s="1"/>
  <c r="AA21" i="1"/>
  <c r="AD21" i="1" s="1"/>
  <c r="K5" i="4"/>
  <c r="N5" i="4"/>
  <c r="Z31" i="1"/>
  <c r="AG31" i="1" s="1"/>
  <c r="D36" i="6"/>
  <c r="D15" i="4"/>
  <c r="AB15" i="4"/>
  <c r="AE15" i="4" s="1"/>
  <c r="AB36" i="6"/>
  <c r="AE36" i="6" s="1"/>
  <c r="D9" i="4"/>
  <c r="AG28" i="1"/>
  <c r="O5" i="6"/>
  <c r="F44" i="6"/>
  <c r="AB40" i="6"/>
  <c r="AE40" i="6" s="1"/>
  <c r="AB9" i="4"/>
  <c r="AE9" i="4" s="1"/>
  <c r="D40" i="6"/>
  <c r="C5" i="4"/>
  <c r="Q5" i="4"/>
  <c r="W5" i="6"/>
  <c r="E28" i="6"/>
  <c r="AC10" i="4"/>
  <c r="AF10" i="4" s="1"/>
  <c r="AC27" i="6"/>
  <c r="AF27" i="6" s="1"/>
  <c r="AC5" i="1"/>
  <c r="AF5" i="1" s="1"/>
  <c r="AB10" i="4"/>
  <c r="AE10" i="4" s="1"/>
  <c r="AB27" i="6"/>
  <c r="AE27" i="6" s="1"/>
  <c r="AA25" i="1"/>
  <c r="AD25" i="1" s="1"/>
  <c r="D27" i="6"/>
  <c r="Z25" i="1"/>
  <c r="AG25" i="1" s="1"/>
  <c r="D10" i="4"/>
  <c r="W5" i="4"/>
  <c r="U5" i="4"/>
  <c r="AB19" i="4"/>
  <c r="AE19" i="4" s="1"/>
  <c r="AB19" i="6"/>
  <c r="AE19" i="6" s="1"/>
  <c r="AA22" i="1"/>
  <c r="T5" i="6"/>
  <c r="D19" i="4"/>
  <c r="D19" i="6"/>
  <c r="AC25" i="4"/>
  <c r="AF25" i="4" s="1"/>
  <c r="AB23" i="4"/>
  <c r="AE23" i="4" s="1"/>
  <c r="AA20" i="1"/>
  <c r="O5" i="4"/>
  <c r="D17" i="6"/>
  <c r="Z20" i="1"/>
  <c r="AG20" i="1" s="1"/>
  <c r="L5" i="4"/>
  <c r="Z20" i="6"/>
  <c r="AG20" i="6" s="1"/>
  <c r="D36" i="4"/>
  <c r="D20" i="6"/>
  <c r="AB20" i="6"/>
  <c r="AE20" i="6" s="1"/>
  <c r="AB36" i="4"/>
  <c r="AE36" i="4" s="1"/>
  <c r="F23" i="6"/>
  <c r="Z18" i="1"/>
  <c r="AA18" i="1"/>
  <c r="AB40" i="4"/>
  <c r="D40" i="4"/>
  <c r="AB29" i="6"/>
  <c r="AE29" i="6" s="1"/>
  <c r="Z24" i="4"/>
  <c r="AG24" i="4" s="1"/>
  <c r="D41" i="6"/>
  <c r="AB41" i="6"/>
  <c r="AE41" i="6" s="1"/>
  <c r="AB24" i="4"/>
  <c r="AE24" i="4" s="1"/>
  <c r="AA14" i="1"/>
  <c r="AD14" i="1" s="1"/>
  <c r="AB27" i="4"/>
  <c r="AE27" i="4" s="1"/>
  <c r="F28" i="6"/>
  <c r="Z26" i="6"/>
  <c r="AG26" i="6" s="1"/>
  <c r="D26" i="6"/>
  <c r="Z27" i="4"/>
  <c r="AG27" i="4" s="1"/>
  <c r="AA12" i="1"/>
  <c r="D27" i="4"/>
  <c r="AB37" i="4"/>
  <c r="AE37" i="4" s="1"/>
  <c r="AA10" i="1"/>
  <c r="S42" i="4"/>
  <c r="AB25" i="6"/>
  <c r="AE25" i="6" s="1"/>
  <c r="Z10" i="1"/>
  <c r="D37" i="4"/>
  <c r="AB24" i="6"/>
  <c r="AE24" i="6" s="1"/>
  <c r="D38" i="4"/>
  <c r="D24" i="6"/>
  <c r="AA9" i="1"/>
  <c r="Y5" i="6"/>
  <c r="AB5" i="1"/>
  <c r="D5" i="1"/>
  <c r="D15" i="6"/>
  <c r="Z6" i="1"/>
  <c r="AG6" i="1" s="1"/>
  <c r="D41" i="4"/>
  <c r="AB41" i="4"/>
  <c r="AE41" i="4" s="1"/>
  <c r="AA6" i="1"/>
  <c r="AD6" i="1" s="1"/>
  <c r="Y5" i="4"/>
  <c r="AA34" i="6"/>
  <c r="AD34" i="6" s="1"/>
  <c r="AA34" i="4"/>
  <c r="AD34" i="4" s="1"/>
  <c r="AI7" i="1"/>
  <c r="AA32" i="1"/>
  <c r="AD32" i="1" s="1"/>
  <c r="AB7" i="4"/>
  <c r="AE7" i="4" s="1"/>
  <c r="AB37" i="6"/>
  <c r="AE37" i="6" s="1"/>
  <c r="AA39" i="4"/>
  <c r="AD39" i="4" s="1"/>
  <c r="AA31" i="6"/>
  <c r="AD31" i="6" s="1"/>
  <c r="M5" i="6" l="1"/>
  <c r="V5" i="6"/>
  <c r="AA6" i="6"/>
  <c r="AD6" i="6" s="1"/>
  <c r="AI19" i="1"/>
  <c r="Z32" i="6"/>
  <c r="AG32" i="6" s="1"/>
  <c r="Z13" i="4"/>
  <c r="AI43" i="6"/>
  <c r="AC33" i="6"/>
  <c r="AF33" i="6" s="1"/>
  <c r="AA21" i="4"/>
  <c r="AD21" i="4" s="1"/>
  <c r="AI39" i="4"/>
  <c r="AC42" i="4"/>
  <c r="AF42" i="4" s="1"/>
  <c r="J5" i="6"/>
  <c r="S5" i="4"/>
  <c r="Z33" i="4"/>
  <c r="AG33" i="4" s="1"/>
  <c r="AI36" i="1"/>
  <c r="AA11" i="4"/>
  <c r="AD11" i="4" s="1"/>
  <c r="AA43" i="6"/>
  <c r="AA17" i="4"/>
  <c r="AD17" i="4" s="1"/>
  <c r="AD36" i="1"/>
  <c r="AA21" i="6"/>
  <c r="AD21" i="6" s="1"/>
  <c r="AI26" i="1"/>
  <c r="AI21" i="4" s="1"/>
  <c r="AE39" i="4"/>
  <c r="AE26" i="4"/>
  <c r="AE9" i="6"/>
  <c r="AE11" i="6"/>
  <c r="AE11" i="4"/>
  <c r="AE38" i="4"/>
  <c r="AE6" i="4"/>
  <c r="AE10" i="6"/>
  <c r="AE32" i="6"/>
  <c r="AE40" i="4"/>
  <c r="AD26" i="4"/>
  <c r="AE13" i="4"/>
  <c r="J5" i="4"/>
  <c r="AD11" i="1"/>
  <c r="AE7" i="6"/>
  <c r="AE22" i="6"/>
  <c r="AG22" i="4"/>
  <c r="AE39" i="6"/>
  <c r="AA29" i="4"/>
  <c r="AD29" i="4" s="1"/>
  <c r="AG38" i="4"/>
  <c r="AI11" i="1"/>
  <c r="AE32" i="4"/>
  <c r="AE29" i="4"/>
  <c r="AD30" i="4"/>
  <c r="AE42" i="6"/>
  <c r="AD42" i="6"/>
  <c r="AG42" i="6"/>
  <c r="AE30" i="4"/>
  <c r="AG30" i="4"/>
  <c r="AA9" i="4"/>
  <c r="AI28" i="1"/>
  <c r="AD28" i="1"/>
  <c r="Z18" i="4"/>
  <c r="AG18" i="4" s="1"/>
  <c r="AG38" i="1"/>
  <c r="AG21" i="1"/>
  <c r="AD12" i="1"/>
  <c r="AA33" i="4"/>
  <c r="AD33" i="4" s="1"/>
  <c r="AA39" i="6"/>
  <c r="AD39" i="6" s="1"/>
  <c r="Z39" i="6"/>
  <c r="AG39" i="6" s="1"/>
  <c r="AI8" i="1"/>
  <c r="AI39" i="6" s="1"/>
  <c r="AC35" i="4"/>
  <c r="AF35" i="4" s="1"/>
  <c r="AC44" i="6"/>
  <c r="AF44" i="6" s="1"/>
  <c r="AA36" i="6"/>
  <c r="AA15" i="4"/>
  <c r="AC38" i="6"/>
  <c r="AF38" i="6" s="1"/>
  <c r="AI31" i="1"/>
  <c r="AI36" i="6" s="1"/>
  <c r="Z43" i="6"/>
  <c r="AG43" i="6" s="1"/>
  <c r="Z17" i="4"/>
  <c r="AA17" i="6"/>
  <c r="AD20" i="1"/>
  <c r="AI42" i="6"/>
  <c r="V5" i="4"/>
  <c r="AA37" i="4"/>
  <c r="AD37" i="4" s="1"/>
  <c r="AD10" i="1"/>
  <c r="AG10" i="1"/>
  <c r="AI27" i="1"/>
  <c r="AA32" i="6"/>
  <c r="AA13" i="4"/>
  <c r="AG22" i="1"/>
  <c r="AA19" i="4"/>
  <c r="AD22" i="1"/>
  <c r="Z12" i="6"/>
  <c r="AA22" i="4"/>
  <c r="AI37" i="1"/>
  <c r="AI22" i="4" s="1"/>
  <c r="AA12" i="6"/>
  <c r="AG37" i="1"/>
  <c r="AA30" i="6"/>
  <c r="AD16" i="1"/>
  <c r="AI24" i="1"/>
  <c r="AA22" i="6"/>
  <c r="AD22" i="6" s="1"/>
  <c r="P5" i="4"/>
  <c r="M5" i="4"/>
  <c r="AA36" i="4"/>
  <c r="AD19" i="1"/>
  <c r="P5" i="6"/>
  <c r="AD18" i="1"/>
  <c r="Z29" i="6"/>
  <c r="AG18" i="1"/>
  <c r="AI33" i="1"/>
  <c r="AA6" i="4"/>
  <c r="AA7" i="6"/>
  <c r="AG23" i="1"/>
  <c r="Z21" i="6"/>
  <c r="AG21" i="6" s="1"/>
  <c r="F5" i="4"/>
  <c r="AI23" i="1"/>
  <c r="AI31" i="4" s="1"/>
  <c r="AD23" i="1"/>
  <c r="AD9" i="1"/>
  <c r="S5" i="6"/>
  <c r="AA20" i="4"/>
  <c r="AD20" i="4" s="1"/>
  <c r="AA35" i="6"/>
  <c r="Z20" i="4"/>
  <c r="AG30" i="1"/>
  <c r="AI6" i="6"/>
  <c r="Z32" i="4"/>
  <c r="AI32" i="4"/>
  <c r="AI11" i="6"/>
  <c r="AI35" i="1"/>
  <c r="AA9" i="6"/>
  <c r="AA8" i="4"/>
  <c r="AD8" i="4" s="1"/>
  <c r="Z37" i="6"/>
  <c r="AG32" i="1"/>
  <c r="AI26" i="4"/>
  <c r="AA16" i="6"/>
  <c r="AD17" i="1"/>
  <c r="AI17" i="1"/>
  <c r="AE5" i="1"/>
  <c r="AH5" i="4"/>
  <c r="AH5" i="6"/>
  <c r="AA31" i="4"/>
  <c r="AD31" i="4" s="1"/>
  <c r="AA29" i="6"/>
  <c r="AD29" i="6" s="1"/>
  <c r="Z35" i="6"/>
  <c r="Z6" i="6"/>
  <c r="AG6" i="6" s="1"/>
  <c r="AI16" i="1"/>
  <c r="AA28" i="4"/>
  <c r="AI30" i="1"/>
  <c r="Z7" i="4"/>
  <c r="D33" i="6"/>
  <c r="AC28" i="6"/>
  <c r="AF28" i="6" s="1"/>
  <c r="D14" i="6"/>
  <c r="AC14" i="6"/>
  <c r="AF14" i="6" s="1"/>
  <c r="E5" i="6"/>
  <c r="AA19" i="6"/>
  <c r="AD19" i="6" s="1"/>
  <c r="Z6" i="4"/>
  <c r="AG6" i="4" s="1"/>
  <c r="Z7" i="6"/>
  <c r="AG7" i="6" s="1"/>
  <c r="Z28" i="4"/>
  <c r="AG28" i="4" s="1"/>
  <c r="Z10" i="6"/>
  <c r="AG10" i="6" s="1"/>
  <c r="Z31" i="6"/>
  <c r="AG31" i="6" s="1"/>
  <c r="Z39" i="4"/>
  <c r="AG39" i="4" s="1"/>
  <c r="Z21" i="4"/>
  <c r="AG21" i="4" s="1"/>
  <c r="Z30" i="6"/>
  <c r="AG30" i="6" s="1"/>
  <c r="Z16" i="6"/>
  <c r="AG16" i="6" s="1"/>
  <c r="Z26" i="4"/>
  <c r="AG26" i="4" s="1"/>
  <c r="AI9" i="1"/>
  <c r="AA38" i="4"/>
  <c r="AI20" i="1"/>
  <c r="AI17" i="6" s="1"/>
  <c r="E5" i="4"/>
  <c r="AA18" i="4"/>
  <c r="AD18" i="4" s="1"/>
  <c r="AI38" i="1"/>
  <c r="AA13" i="6"/>
  <c r="AD13" i="6" s="1"/>
  <c r="AB35" i="4"/>
  <c r="AE35" i="4" s="1"/>
  <c r="D38" i="6"/>
  <c r="AA14" i="4"/>
  <c r="AD14" i="4" s="1"/>
  <c r="AA8" i="6"/>
  <c r="AD8" i="6" s="1"/>
  <c r="AI34" i="1"/>
  <c r="AB14" i="6"/>
  <c r="AE14" i="6" s="1"/>
  <c r="Z22" i="6"/>
  <c r="AG22" i="6" s="1"/>
  <c r="Z29" i="4"/>
  <c r="AG29" i="4" s="1"/>
  <c r="Z9" i="6"/>
  <c r="AG9" i="6" s="1"/>
  <c r="Z8" i="4"/>
  <c r="AG8" i="4" s="1"/>
  <c r="AA27" i="4"/>
  <c r="AD27" i="4" s="1"/>
  <c r="Z34" i="6"/>
  <c r="AG34" i="6" s="1"/>
  <c r="Z34" i="4"/>
  <c r="AG34" i="4" s="1"/>
  <c r="Z12" i="4"/>
  <c r="AG12" i="4" s="1"/>
  <c r="Z18" i="6"/>
  <c r="AG18" i="6" s="1"/>
  <c r="AC23" i="6"/>
  <c r="AF23" i="6" s="1"/>
  <c r="AI21" i="1"/>
  <c r="AA18" i="6"/>
  <c r="AD18" i="6" s="1"/>
  <c r="AA12" i="4"/>
  <c r="AD12" i="4" s="1"/>
  <c r="Z15" i="4"/>
  <c r="AG15" i="4" s="1"/>
  <c r="Z36" i="6"/>
  <c r="AG36" i="6" s="1"/>
  <c r="AB38" i="6"/>
  <c r="AE38" i="6" s="1"/>
  <c r="D44" i="6"/>
  <c r="Z40" i="6"/>
  <c r="AG40" i="6" s="1"/>
  <c r="Z9" i="4"/>
  <c r="AG9" i="4" s="1"/>
  <c r="AC16" i="4"/>
  <c r="AF16" i="4" s="1"/>
  <c r="D28" i="6"/>
  <c r="AI25" i="1"/>
  <c r="AA10" i="4"/>
  <c r="AD10" i="4" s="1"/>
  <c r="AA27" i="6"/>
  <c r="AD27" i="6" s="1"/>
  <c r="D16" i="4"/>
  <c r="AB28" i="6"/>
  <c r="AE28" i="6" s="1"/>
  <c r="Z10" i="4"/>
  <c r="AG10" i="4" s="1"/>
  <c r="Z27" i="6"/>
  <c r="AG27" i="6" s="1"/>
  <c r="AI22" i="1"/>
  <c r="AB23" i="6"/>
  <c r="AE23" i="6" s="1"/>
  <c r="D25" i="4"/>
  <c r="Z19" i="4"/>
  <c r="AG19" i="4" s="1"/>
  <c r="Z19" i="6"/>
  <c r="AG19" i="6" s="1"/>
  <c r="F5" i="6"/>
  <c r="AA23" i="4"/>
  <c r="AD23" i="4" s="1"/>
  <c r="Z17" i="6"/>
  <c r="AG17" i="6" s="1"/>
  <c r="Z23" i="4"/>
  <c r="AG23" i="4" s="1"/>
  <c r="D23" i="6"/>
  <c r="Z40" i="4"/>
  <c r="AI18" i="1"/>
  <c r="AI40" i="4" s="1"/>
  <c r="AA40" i="4"/>
  <c r="AB33" i="6"/>
  <c r="AE33" i="6" s="1"/>
  <c r="AB25" i="4"/>
  <c r="AE25" i="4" s="1"/>
  <c r="AB44" i="6"/>
  <c r="AE44" i="6" s="1"/>
  <c r="AA41" i="6"/>
  <c r="AD41" i="6" s="1"/>
  <c r="AI14" i="1"/>
  <c r="AA24" i="4"/>
  <c r="AD24" i="4" s="1"/>
  <c r="AA26" i="6"/>
  <c r="AD26" i="6" s="1"/>
  <c r="D35" i="4"/>
  <c r="AI12" i="1"/>
  <c r="AI27" i="4" s="1"/>
  <c r="AA5" i="1"/>
  <c r="AI10" i="1"/>
  <c r="AA25" i="6"/>
  <c r="AD25" i="6" s="1"/>
  <c r="Z5" i="1"/>
  <c r="Z25" i="6"/>
  <c r="AG25" i="6" s="1"/>
  <c r="Z37" i="4"/>
  <c r="AG37" i="4" s="1"/>
  <c r="AA24" i="6"/>
  <c r="AD24" i="6" s="1"/>
  <c r="D42" i="4"/>
  <c r="Z15" i="6"/>
  <c r="AG15" i="6" s="1"/>
  <c r="Z41" i="4"/>
  <c r="AG41" i="4" s="1"/>
  <c r="AB42" i="4"/>
  <c r="AE42" i="4" s="1"/>
  <c r="AA41" i="4"/>
  <c r="AA15" i="6"/>
  <c r="AD15" i="6" s="1"/>
  <c r="AI6" i="1"/>
  <c r="AI31" i="6"/>
  <c r="AB16" i="4"/>
  <c r="AE16" i="4" s="1"/>
  <c r="AI34" i="4"/>
  <c r="AI34" i="6"/>
  <c r="AI10" i="6"/>
  <c r="AI32" i="1"/>
  <c r="AA7" i="4"/>
  <c r="AD7" i="4" s="1"/>
  <c r="AA37" i="6"/>
  <c r="AD37" i="6" s="1"/>
  <c r="AI37" i="4" l="1"/>
  <c r="AI36" i="4"/>
  <c r="AI20" i="6"/>
  <c r="AG13" i="4"/>
  <c r="AI21" i="6"/>
  <c r="AD43" i="6"/>
  <c r="AI8" i="4"/>
  <c r="AI11" i="4"/>
  <c r="AI17" i="4"/>
  <c r="AG20" i="4"/>
  <c r="AD6" i="4"/>
  <c r="AD30" i="6"/>
  <c r="AD36" i="6"/>
  <c r="AI16" i="6"/>
  <c r="AD16" i="6"/>
  <c r="AD9" i="6"/>
  <c r="AD36" i="4"/>
  <c r="AD40" i="4"/>
  <c r="AG37" i="6"/>
  <c r="AD35" i="6"/>
  <c r="AD13" i="4"/>
  <c r="AD9" i="4"/>
  <c r="AD17" i="6"/>
  <c r="AD41" i="4"/>
  <c r="AG40" i="4"/>
  <c r="AG7" i="4"/>
  <c r="AG32" i="4"/>
  <c r="AD22" i="4"/>
  <c r="AD19" i="4"/>
  <c r="AD32" i="6"/>
  <c r="AI32" i="6"/>
  <c r="AI29" i="4"/>
  <c r="AD38" i="4"/>
  <c r="AD28" i="4"/>
  <c r="AG35" i="6"/>
  <c r="AD7" i="6"/>
  <c r="AG29" i="6"/>
  <c r="AD12" i="6"/>
  <c r="AG12" i="6"/>
  <c r="AG17" i="4"/>
  <c r="AD15" i="4"/>
  <c r="Z44" i="6"/>
  <c r="AG44" i="6" s="1"/>
  <c r="AI40" i="6"/>
  <c r="AI9" i="4"/>
  <c r="AA44" i="6"/>
  <c r="AD44" i="6" s="1"/>
  <c r="AI33" i="4"/>
  <c r="AI15" i="4"/>
  <c r="AI13" i="4"/>
  <c r="AI19" i="4"/>
  <c r="AI12" i="6"/>
  <c r="AI30" i="6"/>
  <c r="AI28" i="4"/>
  <c r="AI22" i="6"/>
  <c r="AI6" i="4"/>
  <c r="AI7" i="6"/>
  <c r="AI24" i="6"/>
  <c r="AI35" i="6"/>
  <c r="AI9" i="6"/>
  <c r="Z33" i="6"/>
  <c r="AG5" i="1"/>
  <c r="AI5" i="1"/>
  <c r="AD5" i="1"/>
  <c r="AI29" i="6"/>
  <c r="AA33" i="6"/>
  <c r="AD33" i="6" s="1"/>
  <c r="AI38" i="4"/>
  <c r="AI26" i="6"/>
  <c r="AI20" i="4"/>
  <c r="AA35" i="4"/>
  <c r="AD35" i="4" s="1"/>
  <c r="AI23" i="4"/>
  <c r="AI13" i="6"/>
  <c r="AA14" i="6"/>
  <c r="AD14" i="6" s="1"/>
  <c r="AI18" i="4"/>
  <c r="AI8" i="6"/>
  <c r="AI14" i="4"/>
  <c r="Z35" i="4"/>
  <c r="AG35" i="4" s="1"/>
  <c r="AI19" i="6"/>
  <c r="AA25" i="4"/>
  <c r="AD25" i="4" s="1"/>
  <c r="Z14" i="6"/>
  <c r="AG14" i="6" s="1"/>
  <c r="AC5" i="6"/>
  <c r="AF5" i="6" s="1"/>
  <c r="AI12" i="4"/>
  <c r="AI18" i="6"/>
  <c r="Z38" i="6"/>
  <c r="AG38" i="6" s="1"/>
  <c r="AC5" i="4"/>
  <c r="AF5" i="4" s="1"/>
  <c r="AI27" i="6"/>
  <c r="Z16" i="4"/>
  <c r="AG16" i="4" s="1"/>
  <c r="AI10" i="4"/>
  <c r="D5" i="6"/>
  <c r="Z25" i="4"/>
  <c r="AG25" i="4" s="1"/>
  <c r="AB5" i="6"/>
  <c r="AI24" i="4"/>
  <c r="AI41" i="6"/>
  <c r="D5" i="4"/>
  <c r="AI25" i="6"/>
  <c r="Z28" i="6"/>
  <c r="AG28" i="6" s="1"/>
  <c r="AA28" i="6"/>
  <c r="AD28" i="6" s="1"/>
  <c r="AA42" i="4"/>
  <c r="Z23" i="6"/>
  <c r="AG23" i="6" s="1"/>
  <c r="Z42" i="4"/>
  <c r="AG42" i="4" s="1"/>
  <c r="AI15" i="6"/>
  <c r="AA23" i="6"/>
  <c r="AD23" i="6" s="1"/>
  <c r="AI41" i="4"/>
  <c r="AA16" i="4"/>
  <c r="AD16" i="4" s="1"/>
  <c r="AA38" i="6"/>
  <c r="AD38" i="6" s="1"/>
  <c r="AB5" i="4"/>
  <c r="AI37" i="6"/>
  <c r="AI7" i="4"/>
  <c r="AI42" i="4" l="1"/>
  <c r="AD42" i="4"/>
  <c r="AG33" i="6"/>
  <c r="AI44" i="6"/>
  <c r="AI33" i="6"/>
  <c r="AE5" i="4"/>
  <c r="AE5" i="6"/>
  <c r="AI35" i="4"/>
  <c r="AI14" i="6"/>
  <c r="AI25" i="4"/>
  <c r="AI28" i="6"/>
  <c r="Z5" i="6"/>
  <c r="AG5" i="6" s="1"/>
  <c r="Z5" i="4"/>
  <c r="AI23" i="6"/>
  <c r="AI16" i="4"/>
  <c r="AA5" i="4"/>
  <c r="AD5" i="4" s="1"/>
  <c r="AI38" i="6"/>
  <c r="AA5" i="6"/>
  <c r="AD5" i="6" s="1"/>
  <c r="AG5" i="4" l="1"/>
  <c r="AI5" i="6"/>
  <c r="AI5" i="4"/>
</calcChain>
</file>

<file path=xl/sharedStrings.xml><?xml version="1.0" encoding="utf-8"?>
<sst xmlns="http://schemas.openxmlformats.org/spreadsheetml/2006/main" count="247" uniqueCount="104">
  <si>
    <t>盛岡市</t>
    <rPh sb="0" eb="3">
      <t>モリオカシ</t>
    </rPh>
    <phoneticPr fontId="2"/>
  </si>
  <si>
    <t>宮古市</t>
  </si>
  <si>
    <t>大船渡市</t>
  </si>
  <si>
    <t>花巻市</t>
  </si>
  <si>
    <t>北上市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</si>
  <si>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</si>
  <si>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</si>
  <si>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</si>
  <si>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</si>
  <si>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</si>
  <si>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</si>
  <si>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</si>
  <si>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</si>
  <si>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</si>
  <si>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</si>
  <si>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紫波町</t>
  </si>
  <si>
    <t>矢巾町</t>
  </si>
  <si>
    <t>西和賀町</t>
  </si>
  <si>
    <t>金ケ崎町</t>
    <rPh sb="0" eb="3">
      <t>カネガサキ</t>
    </rPh>
    <rPh sb="3" eb="4">
      <t>マチ</t>
    </rPh>
    <phoneticPr fontId="2"/>
  </si>
  <si>
    <t>平泉町</t>
  </si>
  <si>
    <t>住田町</t>
  </si>
  <si>
    <t>大槌町</t>
  </si>
  <si>
    <t>山田町</t>
  </si>
  <si>
    <t>岩泉町</t>
  </si>
  <si>
    <t>田野畑村</t>
  </si>
  <si>
    <t>軽米町</t>
  </si>
  <si>
    <t>野田村</t>
  </si>
  <si>
    <t>九戸村</t>
  </si>
  <si>
    <t>洋野町</t>
  </si>
  <si>
    <t>一戸町</t>
  </si>
  <si>
    <t>久慈市</t>
    <phoneticPr fontId="2"/>
  </si>
  <si>
    <t>総人口（人）</t>
    <rPh sb="0" eb="3">
      <t>ソウジンコウ</t>
    </rPh>
    <rPh sb="4" eb="5">
      <t>ヒト</t>
    </rPh>
    <phoneticPr fontId="2"/>
  </si>
  <si>
    <t>収集ごみ</t>
    <rPh sb="0" eb="2">
      <t>シュウシュウ</t>
    </rPh>
    <phoneticPr fontId="2"/>
  </si>
  <si>
    <t>直接搬入ごみ</t>
    <rPh sb="0" eb="2">
      <t>チョクセツ</t>
    </rPh>
    <rPh sb="2" eb="4">
      <t>ハンニュウ</t>
    </rPh>
    <phoneticPr fontId="2"/>
  </si>
  <si>
    <t>資源ごみ</t>
    <rPh sb="0" eb="2">
      <t>シゲン</t>
    </rPh>
    <phoneticPr fontId="2"/>
  </si>
  <si>
    <t>計</t>
    <rPh sb="0" eb="1">
      <t>ケイ</t>
    </rPh>
    <phoneticPr fontId="2"/>
  </si>
  <si>
    <t>事業系ごみ（ｔ）</t>
    <rPh sb="0" eb="2">
      <t>ジギョウ</t>
    </rPh>
    <rPh sb="2" eb="3">
      <t>ケイ</t>
    </rPh>
    <phoneticPr fontId="2"/>
  </si>
  <si>
    <t>総排出量（ｔ）</t>
    <rPh sb="0" eb="1">
      <t>ソウ</t>
    </rPh>
    <rPh sb="1" eb="3">
      <t>ハイシュツ</t>
    </rPh>
    <rPh sb="3" eb="4">
      <t>リョウ</t>
    </rPh>
    <phoneticPr fontId="2"/>
  </si>
  <si>
    <t>生活系ごみ（ｔ）</t>
    <rPh sb="0" eb="2">
      <t>セイカツ</t>
    </rPh>
    <rPh sb="2" eb="3">
      <t>ケイ</t>
    </rPh>
    <phoneticPr fontId="2"/>
  </si>
  <si>
    <t>粗大ごみ（ｔ）</t>
    <rPh sb="0" eb="2">
      <t>ソダイ</t>
    </rPh>
    <phoneticPr fontId="2"/>
  </si>
  <si>
    <t>その他ごみ（ｔ）</t>
    <rPh sb="2" eb="3">
      <t>ホカ</t>
    </rPh>
    <phoneticPr fontId="2"/>
  </si>
  <si>
    <t>混合ごみ（ｔ）</t>
    <rPh sb="0" eb="2">
      <t>コンゴウ</t>
    </rPh>
    <phoneticPr fontId="2"/>
  </si>
  <si>
    <t>可燃ごみ（ｔ）</t>
    <rPh sb="0" eb="2">
      <t>カネン</t>
    </rPh>
    <phoneticPr fontId="2"/>
  </si>
  <si>
    <t>不燃ごみ（ｔ）</t>
    <rPh sb="0" eb="2">
      <t>フネン</t>
    </rPh>
    <phoneticPr fontId="2"/>
  </si>
  <si>
    <t>資源ごみ（ｔ）</t>
    <rPh sb="0" eb="2">
      <t>シゲン</t>
    </rPh>
    <phoneticPr fontId="2"/>
  </si>
  <si>
    <t>資源ごみの割合（％）</t>
    <rPh sb="0" eb="2">
      <t>シゲン</t>
    </rPh>
    <rPh sb="5" eb="7">
      <t>ワリアイ</t>
    </rPh>
    <phoneticPr fontId="2"/>
  </si>
  <si>
    <t>普代村</t>
    <phoneticPr fontId="2"/>
  </si>
  <si>
    <t>人口１万人未満</t>
    <rPh sb="0" eb="2">
      <t>ジンコウ</t>
    </rPh>
    <rPh sb="3" eb="5">
      <t>マンニン</t>
    </rPh>
    <rPh sb="5" eb="7">
      <t>ミマン</t>
    </rPh>
    <phoneticPr fontId="2"/>
  </si>
  <si>
    <t>久慈市</t>
    <phoneticPr fontId="2"/>
  </si>
  <si>
    <t>県北ブロック</t>
    <rPh sb="0" eb="1">
      <t>ケン</t>
    </rPh>
    <rPh sb="1" eb="2">
      <t>キタ</t>
    </rPh>
    <phoneticPr fontId="2"/>
  </si>
  <si>
    <t>県央ブロック</t>
    <rPh sb="0" eb="2">
      <t>ケンオウ</t>
    </rPh>
    <phoneticPr fontId="2"/>
  </si>
  <si>
    <t>中部ブロック</t>
    <rPh sb="0" eb="2">
      <t>チュウブ</t>
    </rPh>
    <phoneticPr fontId="2"/>
  </si>
  <si>
    <t>県南ブロック</t>
    <rPh sb="0" eb="2">
      <t>ケンナン</t>
    </rPh>
    <phoneticPr fontId="2"/>
  </si>
  <si>
    <t>沿岸中部ブロック</t>
    <rPh sb="0" eb="2">
      <t>エンガン</t>
    </rPh>
    <rPh sb="2" eb="4">
      <t>チュウブ</t>
    </rPh>
    <phoneticPr fontId="2"/>
  </si>
  <si>
    <t>沿岸南部ブロック</t>
    <rPh sb="0" eb="2">
      <t>エンガン</t>
    </rPh>
    <rPh sb="2" eb="4">
      <t>ナンブ</t>
    </rPh>
    <phoneticPr fontId="2"/>
  </si>
  <si>
    <t>県計･県平均</t>
    <rPh sb="0" eb="1">
      <t>ケン</t>
    </rPh>
    <rPh sb="1" eb="2">
      <t>ケイ</t>
    </rPh>
    <rPh sb="3" eb="4">
      <t>ケン</t>
    </rPh>
    <rPh sb="4" eb="6">
      <t>ヘイキン</t>
    </rPh>
    <phoneticPr fontId="2"/>
  </si>
  <si>
    <t>一人1日当たりの生活系ごみ排出量
（ｇ/日）</t>
    <rPh sb="0" eb="2">
      <t>ヒトリ</t>
    </rPh>
    <rPh sb="3" eb="4">
      <t>ヒ</t>
    </rPh>
    <rPh sb="4" eb="5">
      <t>ア</t>
    </rPh>
    <rPh sb="8" eb="10">
      <t>セイカツ</t>
    </rPh>
    <rPh sb="10" eb="11">
      <t>ケイ</t>
    </rPh>
    <rPh sb="13" eb="15">
      <t>ハイシュツ</t>
    </rPh>
    <rPh sb="15" eb="16">
      <t>リョウ</t>
    </rPh>
    <rPh sb="20" eb="21">
      <t>ヒ</t>
    </rPh>
    <phoneticPr fontId="2"/>
  </si>
  <si>
    <t>一人1日当たりのごみ排出量
（ｇ/日）</t>
    <rPh sb="0" eb="2">
      <t>ヒトリ</t>
    </rPh>
    <rPh sb="3" eb="4">
      <t>ヒ</t>
    </rPh>
    <rPh sb="4" eb="5">
      <t>ア</t>
    </rPh>
    <rPh sb="10" eb="12">
      <t>ハイシュツ</t>
    </rPh>
    <rPh sb="12" eb="13">
      <t>リョウ</t>
    </rPh>
    <phoneticPr fontId="2"/>
  </si>
  <si>
    <t>一人1日当たりの事業系ごみ排出量
（ｇ/日）</t>
    <rPh sb="0" eb="2">
      <t>ヒトリ</t>
    </rPh>
    <rPh sb="3" eb="4">
      <t>ヒ</t>
    </rPh>
    <rPh sb="4" eb="5">
      <t>ア</t>
    </rPh>
    <rPh sb="8" eb="10">
      <t>ジギョウ</t>
    </rPh>
    <rPh sb="10" eb="11">
      <t>ケイ</t>
    </rPh>
    <rPh sb="13" eb="15">
      <t>ハイシュツ</t>
    </rPh>
    <rPh sb="15" eb="16">
      <t>リョウ</t>
    </rPh>
    <phoneticPr fontId="2"/>
  </si>
  <si>
    <t>滝沢市</t>
    <rPh sb="0" eb="2">
      <t>タキザワ</t>
    </rPh>
    <rPh sb="2" eb="3">
      <t>シ</t>
    </rPh>
    <phoneticPr fontId="2"/>
  </si>
  <si>
    <t>雫石町</t>
    <rPh sb="0" eb="2">
      <t>シズクイシ</t>
    </rPh>
    <rPh sb="2" eb="3">
      <t>マチ</t>
    </rPh>
    <phoneticPr fontId="2"/>
  </si>
  <si>
    <t>葛巻町</t>
    <rPh sb="0" eb="2">
      <t>クズマキ</t>
    </rPh>
    <rPh sb="2" eb="3">
      <t>マチ</t>
    </rPh>
    <phoneticPr fontId="2"/>
  </si>
  <si>
    <t>岩手町</t>
    <rPh sb="0" eb="2">
      <t>イワテ</t>
    </rPh>
    <rPh sb="2" eb="3">
      <t>マチ</t>
    </rPh>
    <phoneticPr fontId="2"/>
  </si>
  <si>
    <t>人口１万人以上２万人未満</t>
    <rPh sb="0" eb="2">
      <t>ジンコウ</t>
    </rPh>
    <rPh sb="3" eb="5">
      <t>マンニン</t>
    </rPh>
    <rPh sb="5" eb="7">
      <t>イジョウ</t>
    </rPh>
    <rPh sb="8" eb="10">
      <t>マンニン</t>
    </rPh>
    <rPh sb="10" eb="12">
      <t>ミマン</t>
    </rPh>
    <phoneticPr fontId="2"/>
  </si>
  <si>
    <t>人口２万人以上５万人未満</t>
    <rPh sb="3" eb="5">
      <t>バンニン</t>
    </rPh>
    <rPh sb="8" eb="10">
      <t>バンニン</t>
    </rPh>
    <phoneticPr fontId="2"/>
  </si>
  <si>
    <t>家庭系ごみ</t>
    <rPh sb="0" eb="2">
      <t>カテイ</t>
    </rPh>
    <rPh sb="2" eb="3">
      <t>ケイ</t>
    </rPh>
    <phoneticPr fontId="2"/>
  </si>
  <si>
    <t>北上市</t>
    <phoneticPr fontId="2"/>
  </si>
  <si>
    <t>久慈市</t>
    <phoneticPr fontId="2"/>
  </si>
  <si>
    <t>一関市</t>
    <phoneticPr fontId="2"/>
  </si>
  <si>
    <t>陸前高田市</t>
    <phoneticPr fontId="2"/>
  </si>
  <si>
    <t>二戸市</t>
    <phoneticPr fontId="2"/>
  </si>
  <si>
    <t>八幡平市</t>
    <phoneticPr fontId="2"/>
  </si>
  <si>
    <t>奥州市</t>
    <phoneticPr fontId="2"/>
  </si>
  <si>
    <t>紫波町</t>
    <phoneticPr fontId="2"/>
  </si>
  <si>
    <t>矢巾町</t>
    <phoneticPr fontId="2"/>
  </si>
  <si>
    <t>岩泉町</t>
    <phoneticPr fontId="2"/>
  </si>
  <si>
    <t>普代村</t>
    <phoneticPr fontId="2"/>
  </si>
  <si>
    <t>九戸村</t>
    <phoneticPr fontId="2"/>
  </si>
  <si>
    <t>洋野町</t>
    <phoneticPr fontId="2"/>
  </si>
  <si>
    <t>普代村</t>
    <phoneticPr fontId="2"/>
  </si>
  <si>
    <t>西和賀町</t>
    <phoneticPr fontId="2"/>
  </si>
  <si>
    <t>九戸村</t>
    <phoneticPr fontId="2"/>
  </si>
  <si>
    <t>平泉町</t>
    <phoneticPr fontId="2"/>
  </si>
  <si>
    <t>大槌町</t>
    <phoneticPr fontId="2"/>
  </si>
  <si>
    <t>一戸町</t>
    <phoneticPr fontId="2"/>
  </si>
  <si>
    <t>岩手町</t>
    <phoneticPr fontId="2"/>
  </si>
  <si>
    <t>陸前高田市</t>
    <phoneticPr fontId="2"/>
  </si>
  <si>
    <t>八幡平市</t>
    <phoneticPr fontId="2"/>
  </si>
  <si>
    <t>釜石市</t>
    <phoneticPr fontId="2"/>
  </si>
  <si>
    <t>大船渡市</t>
    <phoneticPr fontId="2"/>
  </si>
  <si>
    <t>北上市</t>
    <phoneticPr fontId="2"/>
  </si>
  <si>
    <t>山田町</t>
    <rPh sb="0" eb="2">
      <t>ヤマダ</t>
    </rPh>
    <rPh sb="2" eb="3">
      <t>マチ</t>
    </rPh>
    <phoneticPr fontId="2"/>
  </si>
  <si>
    <t>金ケ崎町</t>
    <rPh sb="0" eb="1">
      <t>カネ</t>
    </rPh>
    <rPh sb="2" eb="3">
      <t>サキ</t>
    </rPh>
    <rPh sb="3" eb="4">
      <t>マチ</t>
    </rPh>
    <phoneticPr fontId="2"/>
  </si>
  <si>
    <t>洋野町</t>
    <rPh sb="0" eb="3">
      <t>ヒロノチョウ</t>
    </rPh>
    <phoneticPr fontId="2"/>
  </si>
  <si>
    <t>遠野市</t>
    <phoneticPr fontId="2"/>
  </si>
  <si>
    <t>二戸市</t>
    <rPh sb="0" eb="3">
      <t>ニノヘシ</t>
    </rPh>
    <phoneticPr fontId="2"/>
  </si>
  <si>
    <t>紫波町</t>
    <rPh sb="0" eb="3">
      <t>シワチョウ</t>
    </rPh>
    <phoneticPr fontId="2"/>
  </si>
  <si>
    <t>奥州市</t>
    <rPh sb="0" eb="3">
      <t>オウシュウシ</t>
    </rPh>
    <phoneticPr fontId="2"/>
  </si>
  <si>
    <t>矢巾町</t>
    <rPh sb="0" eb="2">
      <t>ヤハバ</t>
    </rPh>
    <rPh sb="2" eb="3">
      <t>マチ</t>
    </rPh>
    <phoneticPr fontId="2"/>
  </si>
  <si>
    <t>宮古市</t>
    <phoneticPr fontId="2"/>
  </si>
  <si>
    <t>５万人以上</t>
    <phoneticPr fontId="2"/>
  </si>
  <si>
    <t>【市町村別】
R８年１月分</t>
    <rPh sb="1" eb="4">
      <t>シチョウソン</t>
    </rPh>
    <rPh sb="4" eb="5">
      <t>ベツ</t>
    </rPh>
    <rPh sb="9" eb="10">
      <t>ネン</t>
    </rPh>
    <rPh sb="11" eb="12">
      <t>ガツ</t>
    </rPh>
    <rPh sb="12" eb="13">
      <t>ブン</t>
    </rPh>
    <phoneticPr fontId="2"/>
  </si>
  <si>
    <t>【人口規模別】
R８年１月分</t>
    <rPh sb="1" eb="3">
      <t>ジンコウ</t>
    </rPh>
    <rPh sb="3" eb="5">
      <t>キボ</t>
    </rPh>
    <rPh sb="5" eb="6">
      <t>ベツ</t>
    </rPh>
    <phoneticPr fontId="2"/>
  </si>
  <si>
    <t>【広域ブロック別】
R８年１月分</t>
    <rPh sb="1" eb="3">
      <t>コウイキ</t>
    </rPh>
    <rPh sb="7" eb="8">
      <t>ベツ</t>
    </rPh>
    <rPh sb="12" eb="13">
      <t>ネン</t>
    </rPh>
    <rPh sb="14" eb="16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</si>
</sst>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_ "/>
    <numFmt numFmtId="180" formatCode="#,##0.0_);[Red]\(#,##0.0\)"/>
    <numFmt numFmtId="183" formatCode="0.0_);[Red]\(0.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rgb="FFC9C9FF"/>
        <bgColor indexed="64"/>
      </patternFill>
    </fill>
    <fill>
      <patternFill patternType="solid">
        <fgColor rgb="FFFFF3F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7">
    <xf numFmtId="0" fontId="0" fillId="0" borderId="0" xfId="0"/>
    <xf numFmtId="176" fontId="3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vertical="center" shrinkToFit="1"/>
    </xf>
    <xf numFmtId="176" fontId="9" fillId="0" borderId="2" xfId="0" applyNumberFormat="1" applyFont="1" applyBorder="1" applyAlignment="1">
      <alignment horizontal="right" vertical="center" shrinkToFit="1"/>
    </xf>
    <xf numFmtId="177" fontId="9" fillId="0" borderId="0" xfId="0" applyNumberFormat="1" applyFont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vertical="center" shrinkToFit="1"/>
    </xf>
    <xf numFmtId="176" fontId="9" fillId="0" borderId="3" xfId="0" applyNumberFormat="1" applyFont="1" applyBorder="1" applyAlignment="1">
      <alignment vertical="center" shrinkToFit="1"/>
    </xf>
    <xf numFmtId="176" fontId="9" fillId="0" borderId="2" xfId="0" applyNumberFormat="1" applyFont="1" applyBorder="1" applyAlignment="1">
      <alignment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6" fontId="1" fillId="0" borderId="0" xfId="0" applyNumberFormat="1" applyFont="1" applyAlignment="1">
      <alignment vertical="center" shrinkToFit="1"/>
    </xf>
    <xf numFmtId="176" fontId="1" fillId="0" borderId="2" xfId="0" applyNumberFormat="1" applyFont="1" applyBorder="1" applyAlignment="1">
      <alignment horizontal="right" vertical="center" shrinkToFit="1"/>
    </xf>
    <xf numFmtId="176" fontId="1" fillId="0" borderId="2" xfId="0" applyNumberFormat="1" applyFont="1" applyBorder="1" applyAlignment="1">
      <alignment vertical="center" shrinkToFit="1"/>
    </xf>
    <xf numFmtId="177" fontId="1" fillId="0" borderId="0" xfId="0" applyNumberFormat="1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177" fontId="1" fillId="0" borderId="0" xfId="0" applyNumberFormat="1" applyFont="1" applyAlignment="1">
      <alignment vertical="center" shrinkToFit="1"/>
    </xf>
    <xf numFmtId="176" fontId="1" fillId="0" borderId="4" xfId="0" applyNumberFormat="1" applyFont="1" applyBorder="1" applyAlignment="1">
      <alignment horizontal="right" vertical="center" shrinkToFit="1"/>
    </xf>
    <xf numFmtId="176" fontId="1" fillId="0" borderId="5" xfId="0" applyNumberFormat="1" applyFont="1" applyBorder="1" applyAlignment="1">
      <alignment vertical="center" shrinkToFit="1"/>
    </xf>
    <xf numFmtId="176" fontId="1" fillId="0" borderId="6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vertical="center" shrinkToFit="1"/>
    </xf>
    <xf numFmtId="176" fontId="1" fillId="0" borderId="8" xfId="0" applyNumberFormat="1" applyFont="1" applyBorder="1" applyAlignment="1">
      <alignment vertical="center" shrinkToFit="1"/>
    </xf>
    <xf numFmtId="176" fontId="1" fillId="0" borderId="7" xfId="0" applyNumberFormat="1" applyFont="1" applyBorder="1" applyAlignment="1">
      <alignment horizontal="right" vertical="center" shrinkToFit="1"/>
    </xf>
    <xf numFmtId="177" fontId="1" fillId="0" borderId="10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vertical="center" shrinkToFit="1"/>
    </xf>
    <xf numFmtId="176" fontId="1" fillId="0" borderId="12" xfId="0" applyNumberFormat="1" applyFont="1" applyBorder="1" applyAlignment="1">
      <alignment horizontal="right" vertical="center" shrinkToFit="1"/>
    </xf>
    <xf numFmtId="176" fontId="1" fillId="0" borderId="13" xfId="0" applyNumberFormat="1" applyFont="1" applyBorder="1" applyAlignment="1">
      <alignment vertical="center" shrinkToFit="1"/>
    </xf>
    <xf numFmtId="180" fontId="3" fillId="0" borderId="0" xfId="0" applyNumberFormat="1" applyFont="1" applyAlignment="1">
      <alignment horizontal="center" vertical="center" shrinkToFit="1"/>
    </xf>
    <xf numFmtId="176" fontId="8" fillId="0" borderId="14" xfId="0" applyNumberFormat="1" applyFont="1" applyBorder="1" applyAlignment="1">
      <alignment horizontal="right" vertical="center" shrinkToFit="1"/>
    </xf>
    <xf numFmtId="176" fontId="1" fillId="0" borderId="3" xfId="0" applyNumberFormat="1" applyFont="1" applyBorder="1" applyAlignment="1">
      <alignment horizontal="right" vertical="center" shrinkToFit="1"/>
    </xf>
    <xf numFmtId="180" fontId="11" fillId="0" borderId="0" xfId="0" applyNumberFormat="1" applyFont="1" applyAlignment="1">
      <alignment horizontal="center" vertical="center" shrinkToFit="1"/>
    </xf>
    <xf numFmtId="176" fontId="9" fillId="0" borderId="7" xfId="0" applyNumberFormat="1" applyFont="1" applyBorder="1" applyAlignment="1">
      <alignment horizontal="right" vertical="center" shrinkToFit="1"/>
    </xf>
    <xf numFmtId="176" fontId="9" fillId="0" borderId="12" xfId="0" applyNumberFormat="1" applyFont="1" applyBorder="1" applyAlignment="1">
      <alignment horizontal="right" vertical="center" shrinkToFit="1"/>
    </xf>
    <xf numFmtId="177" fontId="8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6" fontId="12" fillId="0" borderId="3" xfId="0" applyNumberFormat="1" applyFon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177" fontId="1" fillId="0" borderId="16" xfId="0" applyNumberFormat="1" applyFont="1" applyBorder="1" applyAlignment="1">
      <alignment horizontal="center" vertical="center" shrinkToFit="1"/>
    </xf>
    <xf numFmtId="176" fontId="1" fillId="0" borderId="17" xfId="0" applyNumberFormat="1" applyFont="1" applyBorder="1" applyAlignment="1">
      <alignment vertical="center" shrinkToFit="1"/>
    </xf>
    <xf numFmtId="176" fontId="1" fillId="0" borderId="12" xfId="0" applyNumberFormat="1" applyFont="1" applyBorder="1" applyAlignment="1">
      <alignment vertical="center" shrinkToFit="1"/>
    </xf>
    <xf numFmtId="176" fontId="1" fillId="2" borderId="2" xfId="0" applyNumberFormat="1" applyFont="1" applyFill="1" applyBorder="1" applyAlignment="1">
      <alignment horizontal="right" vertical="center" shrinkToFit="1"/>
    </xf>
    <xf numFmtId="176" fontId="1" fillId="2" borderId="1" xfId="0" applyNumberFormat="1" applyFont="1" applyFill="1" applyBorder="1" applyAlignment="1">
      <alignment horizontal="right" vertical="center" shrinkToFit="1"/>
    </xf>
    <xf numFmtId="176" fontId="1" fillId="2" borderId="0" xfId="0" applyNumberFormat="1" applyFont="1" applyFill="1" applyAlignment="1">
      <alignment horizontal="right" vertical="center" shrinkToFit="1"/>
    </xf>
    <xf numFmtId="176" fontId="1" fillId="0" borderId="0" xfId="0" applyNumberFormat="1" applyFont="1" applyAlignment="1">
      <alignment vertical="center" wrapText="1" shrinkToFit="1"/>
    </xf>
    <xf numFmtId="180" fontId="1" fillId="0" borderId="0" xfId="0" applyNumberFormat="1" applyFont="1" applyAlignment="1">
      <alignment horizontal="center" vertical="center" shrinkToFit="1"/>
    </xf>
    <xf numFmtId="177" fontId="0" fillId="0" borderId="23" xfId="0" applyNumberFormat="1" applyBorder="1" applyAlignment="1">
      <alignment horizontal="center" vertical="center" shrinkToFit="1"/>
    </xf>
    <xf numFmtId="176" fontId="0" fillId="0" borderId="24" xfId="0" applyNumberFormat="1" applyBorder="1" applyAlignment="1">
      <alignment vertical="center" shrinkToFit="1"/>
    </xf>
    <xf numFmtId="176" fontId="0" fillId="2" borderId="3" xfId="0" applyNumberFormat="1" applyFill="1" applyBorder="1" applyAlignment="1">
      <alignment horizontal="right" vertical="center" shrinkToFit="1"/>
    </xf>
    <xf numFmtId="177" fontId="0" fillId="0" borderId="10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176" fontId="0" fillId="2" borderId="2" xfId="0" applyNumberFormat="1" applyFill="1" applyBorder="1" applyAlignment="1">
      <alignment horizontal="right" vertical="center" shrinkToFit="1"/>
    </xf>
    <xf numFmtId="177" fontId="9" fillId="6" borderId="25" xfId="0" applyNumberFormat="1" applyFont="1" applyFill="1" applyBorder="1" applyAlignment="1">
      <alignment horizontal="right" vertical="center" shrinkToFit="1"/>
    </xf>
    <xf numFmtId="176" fontId="9" fillId="6" borderId="25" xfId="0" applyNumberFormat="1" applyFont="1" applyFill="1" applyBorder="1" applyAlignment="1">
      <alignment horizontal="right" vertical="center" shrinkToFit="1"/>
    </xf>
    <xf numFmtId="176" fontId="9" fillId="6" borderId="26" xfId="0" applyNumberFormat="1" applyFont="1" applyFill="1" applyBorder="1" applyAlignment="1">
      <alignment horizontal="right" vertical="center" shrinkToFit="1"/>
    </xf>
    <xf numFmtId="176" fontId="9" fillId="6" borderId="27" xfId="0" applyNumberFormat="1" applyFont="1" applyFill="1" applyBorder="1" applyAlignment="1">
      <alignment vertical="center" shrinkToFit="1"/>
    </xf>
    <xf numFmtId="176" fontId="9" fillId="6" borderId="25" xfId="0" applyNumberFormat="1" applyFont="1" applyFill="1" applyBorder="1" applyAlignment="1">
      <alignment vertical="center" shrinkToFit="1"/>
    </xf>
    <xf numFmtId="176" fontId="9" fillId="6" borderId="28" xfId="0" applyNumberFormat="1" applyFont="1" applyFill="1" applyBorder="1" applyAlignment="1">
      <alignment vertical="center" shrinkToFit="1"/>
    </xf>
    <xf numFmtId="177" fontId="9" fillId="6" borderId="29" xfId="0" applyNumberFormat="1" applyFont="1" applyFill="1" applyBorder="1" applyAlignment="1">
      <alignment horizontal="right" vertical="center" shrinkToFit="1"/>
    </xf>
    <xf numFmtId="177" fontId="9" fillId="6" borderId="26" xfId="0" applyNumberFormat="1" applyFont="1" applyFill="1" applyBorder="1" applyAlignment="1">
      <alignment horizontal="right" vertical="center" shrinkToFit="1"/>
    </xf>
    <xf numFmtId="177" fontId="9" fillId="6" borderId="30" xfId="0" applyNumberFormat="1" applyFont="1" applyFill="1" applyBorder="1" applyAlignment="1">
      <alignment horizontal="right" vertical="center" shrinkToFit="1"/>
    </xf>
    <xf numFmtId="177" fontId="9" fillId="6" borderId="31" xfId="0" applyNumberFormat="1" applyFont="1" applyFill="1" applyBorder="1" applyAlignment="1">
      <alignment horizontal="right" vertical="center" shrinkToFit="1"/>
    </xf>
    <xf numFmtId="176" fontId="9" fillId="6" borderId="30" xfId="0" applyNumberFormat="1" applyFont="1" applyFill="1" applyBorder="1" applyAlignment="1">
      <alignment horizontal="right" vertical="center" shrinkToFit="1"/>
    </xf>
    <xf numFmtId="176" fontId="9" fillId="6" borderId="0" xfId="0" applyNumberFormat="1" applyFont="1" applyFill="1" applyAlignment="1">
      <alignment vertical="center" shrinkToFit="1"/>
    </xf>
    <xf numFmtId="177" fontId="9" fillId="6" borderId="27" xfId="0" applyNumberFormat="1" applyFont="1" applyFill="1" applyBorder="1" applyAlignment="1">
      <alignment horizontal="right" vertical="center" shrinkToFit="1"/>
    </xf>
    <xf numFmtId="177" fontId="9" fillId="6" borderId="32" xfId="0" applyNumberFormat="1" applyFont="1" applyFill="1" applyBorder="1" applyAlignment="1">
      <alignment horizontal="right" vertical="center" shrinkToFit="1"/>
    </xf>
    <xf numFmtId="176" fontId="9" fillId="6" borderId="27" xfId="0" applyNumberFormat="1" applyFont="1" applyFill="1" applyBorder="1" applyAlignment="1">
      <alignment horizontal="right" vertical="center" shrinkToFit="1"/>
    </xf>
    <xf numFmtId="176" fontId="9" fillId="6" borderId="28" xfId="0" applyNumberFormat="1" applyFont="1" applyFill="1" applyBorder="1" applyAlignment="1">
      <alignment horizontal="right" vertical="center" shrinkToFit="1"/>
    </xf>
    <xf numFmtId="176" fontId="9" fillId="6" borderId="0" xfId="0" applyNumberFormat="1" applyFont="1" applyFill="1" applyAlignment="1">
      <alignment horizontal="right" vertical="center" shrinkToFit="1"/>
    </xf>
    <xf numFmtId="177" fontId="1" fillId="6" borderId="30" xfId="0" applyNumberFormat="1" applyFont="1" applyFill="1" applyBorder="1" applyAlignment="1">
      <alignment horizontal="right" vertical="center" shrinkToFit="1"/>
    </xf>
    <xf numFmtId="176" fontId="1" fillId="6" borderId="29" xfId="0" applyNumberFormat="1" applyFont="1" applyFill="1" applyBorder="1" applyAlignment="1">
      <alignment horizontal="right" vertical="center" shrinkToFit="1"/>
    </xf>
    <xf numFmtId="176" fontId="1" fillId="6" borderId="25" xfId="0" applyNumberFormat="1" applyFont="1" applyFill="1" applyBorder="1" applyAlignment="1">
      <alignment horizontal="right" vertical="center" shrinkToFit="1"/>
    </xf>
    <xf numFmtId="176" fontId="1" fillId="6" borderId="26" xfId="0" applyNumberFormat="1" applyFont="1" applyFill="1" applyBorder="1" applyAlignment="1">
      <alignment horizontal="right" vertical="center" shrinkToFit="1"/>
    </xf>
    <xf numFmtId="176" fontId="1" fillId="6" borderId="27" xfId="0" applyNumberFormat="1" applyFont="1" applyFill="1" applyBorder="1" applyAlignment="1">
      <alignment vertical="center" shrinkToFit="1"/>
    </xf>
    <xf numFmtId="176" fontId="1" fillId="6" borderId="25" xfId="0" applyNumberFormat="1" applyFont="1" applyFill="1" applyBorder="1" applyAlignment="1">
      <alignment vertical="center" shrinkToFit="1"/>
    </xf>
    <xf numFmtId="176" fontId="1" fillId="6" borderId="28" xfId="0" applyNumberFormat="1" applyFont="1" applyFill="1" applyBorder="1" applyAlignment="1">
      <alignment vertical="center" shrinkToFit="1"/>
    </xf>
    <xf numFmtId="177" fontId="1" fillId="6" borderId="27" xfId="0" applyNumberFormat="1" applyFont="1" applyFill="1" applyBorder="1" applyAlignment="1">
      <alignment vertical="center" shrinkToFit="1"/>
    </xf>
    <xf numFmtId="177" fontId="1" fillId="6" borderId="25" xfId="0" applyNumberFormat="1" applyFont="1" applyFill="1" applyBorder="1" applyAlignment="1">
      <alignment vertical="center" shrinkToFit="1"/>
    </xf>
    <xf numFmtId="177" fontId="1" fillId="6" borderId="28" xfId="0" applyNumberFormat="1" applyFont="1" applyFill="1" applyBorder="1" applyAlignment="1">
      <alignment vertical="center" shrinkToFit="1"/>
    </xf>
    <xf numFmtId="177" fontId="1" fillId="6" borderId="31" xfId="0" applyNumberFormat="1" applyFont="1" applyFill="1" applyBorder="1" applyAlignment="1">
      <alignment vertical="center" shrinkToFit="1"/>
    </xf>
    <xf numFmtId="177" fontId="1" fillId="6" borderId="30" xfId="0" applyNumberFormat="1" applyFont="1" applyFill="1" applyBorder="1" applyAlignment="1">
      <alignment vertical="center" shrinkToFit="1"/>
    </xf>
    <xf numFmtId="176" fontId="1" fillId="6" borderId="32" xfId="0" applyNumberFormat="1" applyFont="1" applyFill="1" applyBorder="1" applyAlignment="1">
      <alignment vertical="center" shrinkToFit="1"/>
    </xf>
    <xf numFmtId="176" fontId="1" fillId="6" borderId="0" xfId="0" applyNumberFormat="1" applyFont="1" applyFill="1" applyAlignment="1">
      <alignment vertical="center" shrinkToFit="1"/>
    </xf>
    <xf numFmtId="176" fontId="1" fillId="2" borderId="45" xfId="0" applyNumberFormat="1" applyFont="1" applyFill="1" applyBorder="1" applyAlignment="1">
      <alignment horizontal="right" vertical="center" shrinkToFit="1"/>
    </xf>
    <xf numFmtId="177" fontId="8" fillId="7" borderId="46" xfId="0" applyNumberFormat="1" applyFont="1" applyFill="1" applyBorder="1" applyAlignment="1">
      <alignment horizontal="right" vertical="center" shrinkToFit="1"/>
    </xf>
    <xf numFmtId="177" fontId="0" fillId="7" borderId="35" xfId="0" applyNumberFormat="1" applyFill="1" applyBorder="1" applyAlignment="1">
      <alignment horizontal="right" vertical="center" shrinkToFit="1"/>
    </xf>
    <xf numFmtId="177" fontId="0" fillId="7" borderId="37" xfId="0" applyNumberForma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horizontal="right" vertical="center" shrinkToFit="1"/>
    </xf>
    <xf numFmtId="177" fontId="1" fillId="7" borderId="47" xfId="0" applyNumberFormat="1" applyFont="1" applyFill="1" applyBorder="1" applyAlignment="1">
      <alignment horizontal="right" vertical="center" shrinkToFit="1"/>
    </xf>
    <xf numFmtId="180" fontId="3" fillId="5" borderId="48" xfId="0" applyNumberFormat="1" applyFont="1" applyFill="1" applyBorder="1" applyAlignment="1">
      <alignment horizontal="center" vertical="center" shrinkToFit="1"/>
    </xf>
    <xf numFmtId="176" fontId="3" fillId="5" borderId="1" xfId="0" applyNumberFormat="1" applyFont="1" applyFill="1" applyBorder="1" applyAlignment="1">
      <alignment horizontal="center" vertical="center" shrinkToFit="1"/>
    </xf>
    <xf numFmtId="180" fontId="8" fillId="5" borderId="49" xfId="0" applyNumberFormat="1" applyFont="1" applyFill="1" applyBorder="1" applyAlignment="1">
      <alignment horizontal="right" vertical="center" shrinkToFit="1"/>
    </xf>
    <xf numFmtId="176" fontId="8" fillId="5" borderId="14" xfId="0" applyNumberFormat="1" applyFont="1" applyFill="1" applyBorder="1" applyAlignment="1">
      <alignment horizontal="right" vertical="center" shrinkToFit="1"/>
    </xf>
    <xf numFmtId="180" fontId="0" fillId="5" borderId="50" xfId="0" applyNumberFormat="1" applyFill="1" applyBorder="1" applyAlignment="1">
      <alignment horizontal="right" vertical="center" shrinkToFit="1"/>
    </xf>
    <xf numFmtId="176" fontId="0" fillId="5" borderId="3" xfId="0" applyNumberFormat="1" applyFill="1" applyBorder="1" applyAlignment="1">
      <alignment horizontal="right" vertical="center" shrinkToFit="1"/>
    </xf>
    <xf numFmtId="180" fontId="0" fillId="5" borderId="9" xfId="0" applyNumberFormat="1" applyFill="1" applyBorder="1" applyAlignment="1">
      <alignment horizontal="right" vertical="center" shrinkToFit="1"/>
    </xf>
    <xf numFmtId="180" fontId="1" fillId="5" borderId="9" xfId="0" applyNumberFormat="1" applyFont="1" applyFill="1" applyBorder="1" applyAlignment="1">
      <alignment horizontal="right" vertical="center" shrinkToFit="1"/>
    </xf>
    <xf numFmtId="176" fontId="1" fillId="5" borderId="3" xfId="0" applyNumberFormat="1" applyFont="1" applyFill="1" applyBorder="1" applyAlignment="1">
      <alignment horizontal="right" vertical="center" shrinkToFit="1"/>
    </xf>
    <xf numFmtId="180" fontId="1" fillId="5" borderId="51" xfId="0" applyNumberFormat="1" applyFont="1" applyFill="1" applyBorder="1" applyAlignment="1">
      <alignment horizontal="right" vertical="center" shrinkToFit="1"/>
    </xf>
    <xf numFmtId="176" fontId="1" fillId="5" borderId="1" xfId="0" applyNumberFormat="1" applyFont="1" applyFill="1" applyBorder="1" applyAlignment="1">
      <alignment horizontal="right" vertical="center" shrinkToFit="1"/>
    </xf>
    <xf numFmtId="176" fontId="3" fillId="8" borderId="52" xfId="0" applyNumberFormat="1" applyFont="1" applyFill="1" applyBorder="1" applyAlignment="1">
      <alignment horizontal="center" vertical="center" shrinkToFit="1"/>
    </xf>
    <xf numFmtId="176" fontId="3" fillId="8" borderId="1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horizontal="right" vertical="center" shrinkToFit="1"/>
    </xf>
    <xf numFmtId="176" fontId="0" fillId="8" borderId="3" xfId="0" applyNumberFormat="1" applyFill="1" applyBorder="1" applyAlignment="1">
      <alignment horizontal="right" vertical="center" shrinkToFit="1"/>
    </xf>
    <xf numFmtId="176" fontId="0" fillId="8" borderId="2" xfId="0" applyNumberFormat="1" applyFill="1" applyBorder="1" applyAlignment="1">
      <alignment horizontal="right" vertical="center" shrinkToFit="1"/>
    </xf>
    <xf numFmtId="176" fontId="1" fillId="8" borderId="2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horizontal="right" vertical="center" shrinkToFit="1"/>
    </xf>
    <xf numFmtId="176" fontId="8" fillId="4" borderId="14" xfId="0" applyNumberFormat="1" applyFont="1" applyFill="1" applyBorder="1" applyAlignment="1">
      <alignment horizontal="right" vertical="center" shrinkToFit="1"/>
    </xf>
    <xf numFmtId="176" fontId="1" fillId="4" borderId="3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horizontal="right" vertical="center" shrinkToFit="1"/>
    </xf>
    <xf numFmtId="176" fontId="1" fillId="4" borderId="1" xfId="0" applyNumberFormat="1" applyFont="1" applyFill="1" applyBorder="1" applyAlignment="1">
      <alignment horizontal="right" vertical="center" shrinkToFit="1"/>
    </xf>
    <xf numFmtId="180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vertical="center" shrinkToFit="1"/>
    </xf>
    <xf numFmtId="176" fontId="3" fillId="9" borderId="54" xfId="0" applyNumberFormat="1" applyFont="1" applyFill="1" applyBorder="1" applyAlignment="1">
      <alignment vertical="center" shrinkToFit="1"/>
    </xf>
    <xf numFmtId="176" fontId="8" fillId="9" borderId="55" xfId="0" applyNumberFormat="1" applyFont="1" applyFill="1" applyBorder="1" applyAlignment="1">
      <alignment horizontal="right" vertical="center" shrinkToFit="1"/>
    </xf>
    <xf numFmtId="176" fontId="0" fillId="9" borderId="13" xfId="0" applyNumberFormat="1" applyFill="1" applyBorder="1" applyAlignment="1">
      <alignment horizontal="right" vertical="center" shrinkToFit="1"/>
    </xf>
    <xf numFmtId="176" fontId="1" fillId="9" borderId="17" xfId="0" applyNumberFormat="1" applyFont="1" applyFill="1" applyBorder="1" applyAlignment="1">
      <alignment horizontal="right" vertical="center" shrinkToFit="1"/>
    </xf>
    <xf numFmtId="177" fontId="8" fillId="9" borderId="46" xfId="0" applyNumberFormat="1" applyFont="1" applyFill="1" applyBorder="1" applyAlignment="1">
      <alignment vertical="center" shrinkToFit="1"/>
    </xf>
    <xf numFmtId="177" fontId="1" fillId="9" borderId="35" xfId="0" applyNumberFormat="1" applyFont="1" applyFill="1" applyBorder="1" applyAlignment="1">
      <alignment horizontal="right" vertical="center" shrinkToFit="1"/>
    </xf>
    <xf numFmtId="177" fontId="1" fillId="9" borderId="37" xfId="0" applyNumberFormat="1" applyFont="1" applyFill="1" applyBorder="1" applyAlignment="1">
      <alignment horizontal="right" vertical="center" shrinkToFit="1"/>
    </xf>
    <xf numFmtId="177" fontId="1" fillId="9" borderId="47" xfId="0" applyNumberFormat="1" applyFont="1" applyFill="1" applyBorder="1" applyAlignment="1">
      <alignment horizontal="right" vertical="center" shrinkToFit="1"/>
    </xf>
    <xf numFmtId="176" fontId="3" fillId="5" borderId="22" xfId="0" applyNumberFormat="1" applyFont="1" applyFill="1" applyBorder="1" applyAlignment="1">
      <alignment horizontal="center" vertical="center" wrapText="1" shrinkToFit="1"/>
    </xf>
    <xf numFmtId="176" fontId="8" fillId="5" borderId="56" xfId="0" applyNumberFormat="1" applyFont="1" applyFill="1" applyBorder="1" applyAlignment="1">
      <alignment vertical="center" shrinkToFit="1"/>
    </xf>
    <xf numFmtId="176" fontId="1" fillId="5" borderId="23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horizontal="right" vertical="center" shrinkToFit="1"/>
    </xf>
    <xf numFmtId="176" fontId="0" fillId="5" borderId="10" xfId="0" applyNumberFormat="1" applyFill="1" applyBorder="1" applyAlignment="1">
      <alignment vertical="center" shrinkToFit="1"/>
    </xf>
    <xf numFmtId="176" fontId="1" fillId="5" borderId="16" xfId="0" applyNumberFormat="1" applyFont="1" applyFill="1" applyBorder="1" applyAlignment="1">
      <alignment vertical="center" shrinkToFit="1"/>
    </xf>
    <xf numFmtId="176" fontId="3" fillId="8" borderId="57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vertical="center" shrinkToFit="1"/>
    </xf>
    <xf numFmtId="176" fontId="8" fillId="8" borderId="58" xfId="0" applyNumberFormat="1" applyFont="1" applyFill="1" applyBorder="1" applyAlignment="1">
      <alignment vertical="center" shrinkToFit="1"/>
    </xf>
    <xf numFmtId="176" fontId="1" fillId="8" borderId="3" xfId="0" applyNumberFormat="1" applyFont="1" applyFill="1" applyBorder="1" applyAlignment="1">
      <alignment vertical="center" shrinkToFit="1"/>
    </xf>
    <xf numFmtId="176" fontId="1" fillId="8" borderId="24" xfId="0" applyNumberFormat="1" applyFont="1" applyFill="1" applyBorder="1" applyAlignment="1">
      <alignment vertical="center" shrinkToFit="1"/>
    </xf>
    <xf numFmtId="176" fontId="1" fillId="8" borderId="2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vertical="center" shrinkToFit="1"/>
    </xf>
    <xf numFmtId="176" fontId="1" fillId="8" borderId="57" xfId="0" applyNumberFormat="1" applyFont="1" applyFill="1" applyBorder="1" applyAlignment="1">
      <alignment vertical="center" shrinkToFit="1"/>
    </xf>
    <xf numFmtId="177" fontId="3" fillId="8" borderId="1" xfId="0" applyNumberFormat="1" applyFont="1" applyFill="1" applyBorder="1" applyAlignment="1">
      <alignment horizontal="center" vertical="center" shrinkToFit="1"/>
    </xf>
    <xf numFmtId="177" fontId="3" fillId="8" borderId="17" xfId="0" applyNumberFormat="1" applyFont="1" applyFill="1" applyBorder="1" applyAlignment="1">
      <alignment horizontal="center" vertical="center" shrinkToFit="1"/>
    </xf>
    <xf numFmtId="177" fontId="8" fillId="8" borderId="14" xfId="0" applyNumberFormat="1" applyFont="1" applyFill="1" applyBorder="1" applyAlignment="1">
      <alignment vertical="center" shrinkToFit="1"/>
    </xf>
    <xf numFmtId="177" fontId="8" fillId="8" borderId="55" xfId="0" applyNumberFormat="1" applyFont="1" applyFill="1" applyBorder="1" applyAlignment="1">
      <alignment vertical="center" shrinkToFit="1"/>
    </xf>
    <xf numFmtId="177" fontId="1" fillId="8" borderId="3" xfId="0" applyNumberFormat="1" applyFont="1" applyFill="1" applyBorder="1" applyAlignment="1">
      <alignment horizontal="right" vertical="center" shrinkToFit="1"/>
    </xf>
    <xf numFmtId="177" fontId="1" fillId="8" borderId="13" xfId="0" applyNumberFormat="1" applyFont="1" applyFill="1" applyBorder="1" applyAlignment="1">
      <alignment horizontal="right" vertical="center" shrinkToFit="1"/>
    </xf>
    <xf numFmtId="177" fontId="1" fillId="8" borderId="2" xfId="0" applyNumberFormat="1" applyFont="1" applyFill="1" applyBorder="1" applyAlignment="1">
      <alignment horizontal="right" vertical="center" shrinkToFit="1"/>
    </xf>
    <xf numFmtId="177" fontId="1" fillId="8" borderId="6" xfId="0" applyNumberFormat="1" applyFont="1" applyFill="1" applyBorder="1" applyAlignment="1">
      <alignment horizontal="right" vertical="center" shrinkToFit="1"/>
    </xf>
    <xf numFmtId="177" fontId="1" fillId="8" borderId="1" xfId="0" applyNumberFormat="1" applyFont="1" applyFill="1" applyBorder="1" applyAlignment="1">
      <alignment horizontal="right" vertical="center" shrinkToFit="1"/>
    </xf>
    <xf numFmtId="177" fontId="1" fillId="8" borderId="17" xfId="0" applyNumberFormat="1" applyFont="1" applyFill="1" applyBorder="1" applyAlignment="1">
      <alignment horizontal="right" vertical="center" shrinkToFit="1"/>
    </xf>
    <xf numFmtId="177" fontId="6" fillId="5" borderId="59" xfId="0" applyNumberFormat="1" applyFont="1" applyFill="1" applyBorder="1" applyAlignment="1">
      <alignment horizontal="center" vertical="center" wrapText="1" shrinkToFit="1"/>
    </xf>
    <xf numFmtId="177" fontId="8" fillId="5" borderId="56" xfId="0" applyNumberFormat="1" applyFont="1" applyFill="1" applyBorder="1" applyAlignment="1">
      <alignment vertical="center" shrinkToFit="1"/>
    </xf>
    <xf numFmtId="177" fontId="1" fillId="5" borderId="50" xfId="0" applyNumberFormat="1" applyFont="1" applyFill="1" applyBorder="1" applyAlignment="1">
      <alignment horizontal="right" vertical="center" shrinkToFit="1"/>
    </xf>
    <xf numFmtId="177" fontId="1" fillId="5" borderId="9" xfId="0" applyNumberFormat="1" applyFont="1" applyFill="1" applyBorder="1" applyAlignment="1">
      <alignment horizontal="right" vertical="center" shrinkToFit="1"/>
    </xf>
    <xf numFmtId="177" fontId="1" fillId="5" borderId="10" xfId="0" applyNumberFormat="1" applyFont="1" applyFill="1" applyBorder="1" applyAlignment="1">
      <alignment horizontal="right" vertical="center" shrinkToFit="1"/>
    </xf>
    <xf numFmtId="177" fontId="1" fillId="5" borderId="51" xfId="0" applyNumberFormat="1" applyFont="1" applyFill="1" applyBorder="1" applyAlignment="1">
      <alignment horizontal="right" vertical="center" shrinkToFit="1"/>
    </xf>
    <xf numFmtId="177" fontId="8" fillId="4" borderId="46" xfId="0" applyNumberFormat="1" applyFont="1" applyFill="1" applyBorder="1" applyAlignment="1">
      <alignment vertical="center" shrinkToFit="1"/>
    </xf>
    <xf numFmtId="177" fontId="1" fillId="4" borderId="18" xfId="0" applyNumberFormat="1" applyFont="1" applyFill="1" applyBorder="1" applyAlignment="1">
      <alignment horizontal="right" vertical="center" shrinkToFit="1"/>
    </xf>
    <xf numFmtId="177" fontId="1" fillId="4" borderId="20" xfId="0" applyNumberFormat="1" applyFont="1" applyFill="1" applyBorder="1" applyAlignment="1">
      <alignment horizontal="right" vertical="center" shrinkToFit="1"/>
    </xf>
    <xf numFmtId="177" fontId="1" fillId="4" borderId="39" xfId="0" applyNumberFormat="1" applyFont="1" applyFill="1" applyBorder="1" applyAlignment="1">
      <alignment horizontal="right" vertical="center" shrinkToFit="1"/>
    </xf>
    <xf numFmtId="177" fontId="1" fillId="4" borderId="60" xfId="0" applyNumberFormat="1" applyFont="1" applyFill="1" applyBorder="1" applyAlignment="1">
      <alignment horizontal="right" vertical="center" shrinkToFit="1"/>
    </xf>
    <xf numFmtId="176" fontId="8" fillId="3" borderId="46" xfId="0" applyNumberFormat="1" applyFont="1" applyFill="1" applyBorder="1" applyAlignment="1">
      <alignment vertical="center" shrinkToFit="1"/>
    </xf>
    <xf numFmtId="176" fontId="1" fillId="3" borderId="35" xfId="0" applyNumberFormat="1" applyFont="1" applyFill="1" applyBorder="1" applyAlignment="1">
      <alignment horizontal="right" vertical="center" shrinkToFit="1"/>
    </xf>
    <xf numFmtId="176" fontId="1" fillId="3" borderId="37" xfId="0" applyNumberFormat="1" applyFont="1" applyFill="1" applyBorder="1" applyAlignment="1">
      <alignment horizontal="right" vertical="center" shrinkToFit="1"/>
    </xf>
    <xf numFmtId="177" fontId="8" fillId="7" borderId="14" xfId="0" applyNumberFormat="1" applyFont="1" applyFill="1" applyBorder="1" applyAlignment="1">
      <alignment horizontal="right" vertical="center" shrinkToFit="1"/>
    </xf>
    <xf numFmtId="177" fontId="9" fillId="7" borderId="3" xfId="0" applyNumberFormat="1" applyFont="1" applyFill="1" applyBorder="1" applyAlignment="1">
      <alignment horizontal="right" vertical="center" shrinkToFit="1"/>
    </xf>
    <xf numFmtId="177" fontId="9" fillId="7" borderId="2" xfId="0" applyNumberFormat="1" applyFont="1" applyFill="1" applyBorder="1" applyAlignment="1">
      <alignment horizontal="right" vertical="center" shrinkToFit="1"/>
    </xf>
    <xf numFmtId="177" fontId="9" fillId="7" borderId="15" xfId="0" applyNumberFormat="1" applyFont="1" applyFill="1" applyBorder="1" applyAlignment="1">
      <alignment horizontal="right" vertical="center" shrinkToFit="1"/>
    </xf>
    <xf numFmtId="177" fontId="9" fillId="7" borderId="7" xfId="0" applyNumberFormat="1" applyFont="1" applyFill="1" applyBorder="1" applyAlignment="1">
      <alignment horizontal="right" vertical="center" shrinkToFit="1"/>
    </xf>
    <xf numFmtId="176" fontId="3" fillId="5" borderId="52" xfId="0" applyNumberFormat="1" applyFont="1" applyFill="1" applyBorder="1" applyAlignment="1">
      <alignment horizontal="center" vertical="center" shrinkToFit="1"/>
    </xf>
    <xf numFmtId="176" fontId="9" fillId="5" borderId="3" xfId="0" applyNumberFormat="1" applyFont="1" applyFill="1" applyBorder="1" applyAlignment="1">
      <alignment horizontal="right" vertical="center" shrinkToFit="1"/>
    </xf>
    <xf numFmtId="176" fontId="9" fillId="5" borderId="2" xfId="0" applyNumberFormat="1" applyFont="1" applyFill="1" applyBorder="1" applyAlignment="1">
      <alignment horizontal="right" vertical="center" shrinkToFit="1"/>
    </xf>
    <xf numFmtId="176" fontId="9" fillId="5" borderId="15" xfId="0" applyNumberFormat="1" applyFont="1" applyFill="1" applyBorder="1" applyAlignment="1">
      <alignment horizontal="right" vertical="center" shrinkToFit="1"/>
    </xf>
    <xf numFmtId="176" fontId="9" fillId="5" borderId="7" xfId="0" applyNumberFormat="1" applyFont="1" applyFill="1" applyBorder="1" applyAlignment="1">
      <alignment horizontal="right" vertical="center" shrinkToFit="1"/>
    </xf>
    <xf numFmtId="176" fontId="9" fillId="5" borderId="12" xfId="0" applyNumberFormat="1" applyFont="1" applyFill="1" applyBorder="1" applyAlignment="1">
      <alignment horizontal="right" vertical="center" shrinkToFit="1"/>
    </xf>
    <xf numFmtId="176" fontId="9" fillId="5" borderId="9" xfId="0" applyNumberFormat="1" applyFont="1" applyFill="1" applyBorder="1" applyAlignment="1">
      <alignment horizontal="right" vertical="center" shrinkToFit="1"/>
    </xf>
    <xf numFmtId="176" fontId="9" fillId="10" borderId="7" xfId="0" applyNumberFormat="1" applyFont="1" applyFill="1" applyBorder="1" applyAlignment="1">
      <alignment horizontal="right" vertical="center" shrinkToFit="1"/>
    </xf>
    <xf numFmtId="176" fontId="9" fillId="11" borderId="8" xfId="0" applyNumberFormat="1" applyFont="1" applyFill="1" applyBorder="1" applyAlignment="1">
      <alignment horizontal="right" vertical="center" shrinkToFit="1"/>
    </xf>
    <xf numFmtId="176" fontId="3" fillId="12" borderId="5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vertical="center" shrinkToFit="1"/>
    </xf>
    <xf numFmtId="176" fontId="3" fillId="12" borderId="54" xfId="0" applyNumberFormat="1" applyFont="1" applyFill="1" applyBorder="1" applyAlignment="1">
      <alignment vertical="center" shrinkToFit="1"/>
    </xf>
    <xf numFmtId="176" fontId="8" fillId="12" borderId="55" xfId="0" applyNumberFormat="1" applyFont="1" applyFill="1" applyBorder="1" applyAlignment="1">
      <alignment horizontal="right" vertical="center" shrinkToFit="1"/>
    </xf>
    <xf numFmtId="176" fontId="9" fillId="12" borderId="13" xfId="0" applyNumberFormat="1" applyFont="1" applyFill="1" applyBorder="1" applyAlignment="1">
      <alignment horizontal="right" vertical="center" shrinkToFit="1"/>
    </xf>
    <xf numFmtId="176" fontId="9" fillId="12" borderId="6" xfId="0" applyNumberFormat="1" applyFont="1" applyFill="1" applyBorder="1" applyAlignment="1">
      <alignment horizontal="right" vertical="center" shrinkToFit="1"/>
    </xf>
    <xf numFmtId="176" fontId="9" fillId="12" borderId="11" xfId="0" applyNumberFormat="1" applyFont="1" applyFill="1" applyBorder="1" applyAlignment="1">
      <alignment horizontal="right" vertical="center" shrinkToFit="1"/>
    </xf>
    <xf numFmtId="176" fontId="9" fillId="12" borderId="8" xfId="0" applyNumberFormat="1" applyFont="1" applyFill="1" applyBorder="1" applyAlignment="1">
      <alignment horizontal="right" vertical="center" shrinkToFit="1"/>
    </xf>
    <xf numFmtId="176" fontId="9" fillId="12" borderId="61" xfId="0" applyNumberFormat="1" applyFont="1" applyFill="1" applyBorder="1" applyAlignment="1">
      <alignment horizontal="right" vertical="center" shrinkToFit="1"/>
    </xf>
    <xf numFmtId="176" fontId="9" fillId="4" borderId="3" xfId="0" applyNumberFormat="1" applyFont="1" applyFill="1" applyBorder="1" applyAlignment="1">
      <alignment horizontal="right" vertical="center" shrinkToFit="1"/>
    </xf>
    <xf numFmtId="176" fontId="9" fillId="4" borderId="2" xfId="0" applyNumberFormat="1" applyFont="1" applyFill="1" applyBorder="1" applyAlignment="1">
      <alignment horizontal="right" vertical="center" shrinkToFit="1"/>
    </xf>
    <xf numFmtId="176" fontId="9" fillId="4" borderId="15" xfId="0" applyNumberFormat="1" applyFont="1" applyFill="1" applyBorder="1" applyAlignment="1">
      <alignment horizontal="right" vertical="center" shrinkToFit="1"/>
    </xf>
    <xf numFmtId="176" fontId="9" fillId="4" borderId="7" xfId="0" applyNumberFormat="1" applyFont="1" applyFill="1" applyBorder="1" applyAlignment="1">
      <alignment horizontal="right" vertical="center" shrinkToFit="1"/>
    </xf>
    <xf numFmtId="176" fontId="9" fillId="4" borderId="12" xfId="0" applyNumberFormat="1" applyFont="1" applyFill="1" applyBorder="1" applyAlignment="1">
      <alignment horizontal="right" vertical="center" shrinkToFit="1"/>
    </xf>
    <xf numFmtId="176" fontId="9" fillId="5" borderId="23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horizontal="right" vertical="center" shrinkToFit="1"/>
    </xf>
    <xf numFmtId="176" fontId="9" fillId="5" borderId="21" xfId="0" applyNumberFormat="1" applyFont="1" applyFill="1" applyBorder="1" applyAlignment="1">
      <alignment vertical="center" shrinkToFit="1"/>
    </xf>
    <xf numFmtId="176" fontId="9" fillId="5" borderId="41" xfId="0" applyNumberFormat="1" applyFont="1" applyFill="1" applyBorder="1" applyAlignment="1">
      <alignment vertical="center" shrinkToFit="1"/>
    </xf>
    <xf numFmtId="176" fontId="9" fillId="5" borderId="62" xfId="0" applyNumberFormat="1" applyFont="1" applyFill="1" applyBorder="1" applyAlignment="1">
      <alignment vertical="center" shrinkToFit="1"/>
    </xf>
    <xf numFmtId="177" fontId="9" fillId="5" borderId="50" xfId="0" applyNumberFormat="1" applyFont="1" applyFill="1" applyBorder="1" applyAlignment="1">
      <alignment horizontal="right" vertical="center" shrinkToFit="1"/>
    </xf>
    <xf numFmtId="177" fontId="9" fillId="5" borderId="9" xfId="0" applyNumberFormat="1" applyFont="1" applyFill="1" applyBorder="1" applyAlignment="1">
      <alignment horizontal="right" vertical="center" shrinkToFit="1"/>
    </xf>
    <xf numFmtId="177" fontId="9" fillId="5" borderId="10" xfId="0" applyNumberFormat="1" applyFont="1" applyFill="1" applyBorder="1" applyAlignment="1">
      <alignment horizontal="right" vertical="center" shrinkToFit="1"/>
    </xf>
    <xf numFmtId="177" fontId="9" fillId="5" borderId="45" xfId="0" applyNumberFormat="1" applyFont="1" applyFill="1" applyBorder="1" applyAlignment="1">
      <alignment horizontal="right" vertical="center" shrinkToFit="1"/>
    </xf>
    <xf numFmtId="177" fontId="9" fillId="5" borderId="19" xfId="0" applyNumberFormat="1" applyFont="1" applyFill="1" applyBorder="1" applyAlignment="1">
      <alignment horizontal="right" vertical="center" shrinkToFit="1"/>
    </xf>
    <xf numFmtId="177" fontId="9" fillId="5" borderId="62" xfId="0" applyNumberFormat="1" applyFont="1" applyFill="1" applyBorder="1" applyAlignment="1">
      <alignment horizontal="right" vertical="center" shrinkToFit="1"/>
    </xf>
    <xf numFmtId="176" fontId="3" fillId="13" borderId="1" xfId="0" applyNumberFormat="1" applyFont="1" applyFill="1" applyBorder="1" applyAlignment="1">
      <alignment horizontal="center" vertical="center" shrinkToFit="1"/>
    </xf>
    <xf numFmtId="176" fontId="3" fillId="13" borderId="57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vertical="center" shrinkToFit="1"/>
    </xf>
    <xf numFmtId="176" fontId="8" fillId="13" borderId="58" xfId="0" applyNumberFormat="1" applyFont="1" applyFill="1" applyBorder="1" applyAlignment="1">
      <alignment vertical="center" shrinkToFit="1"/>
    </xf>
    <xf numFmtId="176" fontId="9" fillId="13" borderId="3" xfId="0" applyNumberFormat="1" applyFont="1" applyFill="1" applyBorder="1" applyAlignment="1">
      <alignment vertical="center" shrinkToFit="1"/>
    </xf>
    <xf numFmtId="176" fontId="9" fillId="13" borderId="24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vertical="center" shrinkToFit="1"/>
    </xf>
    <xf numFmtId="176" fontId="9" fillId="13" borderId="38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horizontal="right" vertical="center" shrinkToFit="1"/>
    </xf>
    <xf numFmtId="176" fontId="9" fillId="13" borderId="38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vertical="center" shrinkToFit="1"/>
    </xf>
    <xf numFmtId="176" fontId="9" fillId="13" borderId="63" xfId="0" applyNumberFormat="1" applyFont="1" applyFill="1" applyBorder="1" applyAlignment="1">
      <alignment vertical="center" shrinkToFit="1"/>
    </xf>
    <xf numFmtId="176" fontId="9" fillId="13" borderId="7" xfId="0" applyNumberFormat="1" applyFont="1" applyFill="1" applyBorder="1" applyAlignment="1">
      <alignment vertical="center" shrinkToFit="1"/>
    </xf>
    <xf numFmtId="176" fontId="9" fillId="13" borderId="42" xfId="0" applyNumberFormat="1" applyFont="1" applyFill="1" applyBorder="1" applyAlignment="1">
      <alignment vertical="center" shrinkToFit="1"/>
    </xf>
    <xf numFmtId="176" fontId="9" fillId="13" borderId="12" xfId="0" applyNumberFormat="1" applyFont="1" applyFill="1" applyBorder="1" applyAlignment="1">
      <alignment vertical="center" shrinkToFit="1"/>
    </xf>
    <xf numFmtId="176" fontId="9" fillId="13" borderId="64" xfId="0" applyNumberFormat="1" applyFont="1" applyFill="1" applyBorder="1" applyAlignment="1">
      <alignment vertical="center" shrinkToFit="1"/>
    </xf>
    <xf numFmtId="177" fontId="3" fillId="13" borderId="17" xfId="0" applyNumberFormat="1" applyFont="1" applyFill="1" applyBorder="1" applyAlignment="1">
      <alignment horizontal="center" vertical="center" shrinkToFit="1"/>
    </xf>
    <xf numFmtId="177" fontId="8" fillId="13" borderId="14" xfId="0" applyNumberFormat="1" applyFont="1" applyFill="1" applyBorder="1" applyAlignment="1">
      <alignment vertical="center" shrinkToFit="1"/>
    </xf>
    <xf numFmtId="177" fontId="8" fillId="13" borderId="55" xfId="0" applyNumberFormat="1" applyFont="1" applyFill="1" applyBorder="1" applyAlignment="1">
      <alignment vertical="center" shrinkToFit="1"/>
    </xf>
    <xf numFmtId="177" fontId="9" fillId="13" borderId="3" xfId="0" applyNumberFormat="1" applyFont="1" applyFill="1" applyBorder="1" applyAlignment="1">
      <alignment horizontal="right" vertical="center" shrinkToFit="1"/>
    </xf>
    <xf numFmtId="177" fontId="9" fillId="13" borderId="13" xfId="0" applyNumberFormat="1" applyFont="1" applyFill="1" applyBorder="1" applyAlignment="1">
      <alignment horizontal="right" vertical="center" shrinkToFit="1"/>
    </xf>
    <xf numFmtId="177" fontId="9" fillId="13" borderId="2" xfId="0" applyNumberFormat="1" applyFont="1" applyFill="1" applyBorder="1" applyAlignment="1">
      <alignment horizontal="right" vertical="center" shrinkToFit="1"/>
    </xf>
    <xf numFmtId="177" fontId="9" fillId="13" borderId="6" xfId="0" applyNumberFormat="1" applyFont="1" applyFill="1" applyBorder="1" applyAlignment="1">
      <alignment horizontal="right" vertical="center" shrinkToFit="1"/>
    </xf>
    <xf numFmtId="177" fontId="9" fillId="13" borderId="15" xfId="0" applyNumberFormat="1" applyFont="1" applyFill="1" applyBorder="1" applyAlignment="1">
      <alignment horizontal="right" vertical="center" shrinkToFit="1"/>
    </xf>
    <xf numFmtId="177" fontId="9" fillId="13" borderId="11" xfId="0" applyNumberFormat="1" applyFont="1" applyFill="1" applyBorder="1" applyAlignment="1">
      <alignment horizontal="right" vertical="center" shrinkToFit="1"/>
    </xf>
    <xf numFmtId="177" fontId="9" fillId="13" borderId="7" xfId="0" applyNumberFormat="1" applyFont="1" applyFill="1" applyBorder="1" applyAlignment="1">
      <alignment horizontal="right" vertical="center" shrinkToFit="1"/>
    </xf>
    <xf numFmtId="177" fontId="9" fillId="13" borderId="8" xfId="0" applyNumberFormat="1" applyFont="1" applyFill="1" applyBorder="1" applyAlignment="1">
      <alignment horizontal="right" vertical="center" shrinkToFit="1"/>
    </xf>
    <xf numFmtId="177" fontId="9" fillId="13" borderId="12" xfId="0" applyNumberFormat="1" applyFont="1" applyFill="1" applyBorder="1" applyAlignment="1">
      <alignment horizontal="right" vertical="center" shrinkToFit="1"/>
    </xf>
    <xf numFmtId="177" fontId="9" fillId="13" borderId="61" xfId="0" applyNumberFormat="1" applyFont="1" applyFill="1" applyBorder="1" applyAlignment="1">
      <alignment horizontal="right" vertical="center" shrinkToFit="1"/>
    </xf>
    <xf numFmtId="176" fontId="3" fillId="13" borderId="52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horizontal="right" vertical="center" shrinkToFit="1"/>
    </xf>
    <xf numFmtId="176" fontId="9" fillId="13" borderId="3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horizontal="right" vertical="center" shrinkToFit="1"/>
    </xf>
    <xf numFmtId="176" fontId="9" fillId="13" borderId="7" xfId="0" applyNumberFormat="1" applyFont="1" applyFill="1" applyBorder="1" applyAlignment="1">
      <alignment horizontal="right" vertical="center" shrinkToFit="1"/>
    </xf>
    <xf numFmtId="176" fontId="9" fillId="13" borderId="12" xfId="0" applyNumberFormat="1" applyFont="1" applyFill="1" applyBorder="1" applyAlignment="1">
      <alignment horizontal="right" vertical="center" shrinkToFit="1"/>
    </xf>
    <xf numFmtId="177" fontId="8" fillId="12" borderId="46" xfId="0" applyNumberFormat="1" applyFont="1" applyFill="1" applyBorder="1" applyAlignment="1">
      <alignment vertical="center" shrinkToFit="1"/>
    </xf>
    <xf numFmtId="177" fontId="9" fillId="12" borderId="35" xfId="0" applyNumberFormat="1" applyFont="1" applyFill="1" applyBorder="1" applyAlignment="1">
      <alignment horizontal="right" vertical="center" shrinkToFit="1"/>
    </xf>
    <xf numFmtId="177" fontId="9" fillId="12" borderId="37" xfId="0" applyNumberFormat="1" applyFont="1" applyFill="1" applyBorder="1" applyAlignment="1">
      <alignment horizontal="right" vertical="center" shrinkToFit="1"/>
    </xf>
    <xf numFmtId="177" fontId="9" fillId="12" borderId="65" xfId="0" applyNumberFormat="1" applyFont="1" applyFill="1" applyBorder="1" applyAlignment="1">
      <alignment horizontal="right" vertical="center" shrinkToFit="1"/>
    </xf>
    <xf numFmtId="177" fontId="9" fillId="12" borderId="40" xfId="0" applyNumberFormat="1" applyFont="1" applyFill="1" applyBorder="1" applyAlignment="1">
      <alignment horizontal="right" vertical="center" shrinkToFit="1"/>
    </xf>
    <xf numFmtId="177" fontId="9" fillId="12" borderId="66" xfId="0" applyNumberFormat="1" applyFont="1" applyFill="1" applyBorder="1" applyAlignment="1">
      <alignment horizontal="right" vertical="center" shrinkToFit="1"/>
    </xf>
    <xf numFmtId="177" fontId="9" fillId="4" borderId="18" xfId="0" applyNumberFormat="1" applyFont="1" applyFill="1" applyBorder="1" applyAlignment="1">
      <alignment horizontal="right" vertical="center" shrinkToFit="1"/>
    </xf>
    <xf numFmtId="177" fontId="9" fillId="4" borderId="20" xfId="0" applyNumberFormat="1" applyFont="1" applyFill="1" applyBorder="1" applyAlignment="1">
      <alignment horizontal="right" vertical="center" shrinkToFit="1"/>
    </xf>
    <xf numFmtId="177" fontId="9" fillId="4" borderId="0" xfId="0" applyNumberFormat="1" applyFont="1" applyFill="1" applyAlignment="1">
      <alignment horizontal="right" vertical="center" shrinkToFit="1"/>
    </xf>
    <xf numFmtId="177" fontId="9" fillId="4" borderId="67" xfId="0" applyNumberFormat="1" applyFont="1" applyFill="1" applyBorder="1" applyAlignment="1">
      <alignment horizontal="right" vertical="center" shrinkToFit="1"/>
    </xf>
    <xf numFmtId="177" fontId="9" fillId="4" borderId="68" xfId="0" applyNumberFormat="1" applyFont="1" applyFill="1" applyBorder="1" applyAlignment="1">
      <alignment horizontal="right" vertical="center" shrinkToFit="1"/>
    </xf>
    <xf numFmtId="176" fontId="8" fillId="3" borderId="46" xfId="0" applyNumberFormat="1" applyFont="1" applyFill="1" applyBorder="1" applyAlignment="1">
      <alignment horizontal="right" vertical="center" shrinkToFit="1"/>
    </xf>
    <xf numFmtId="176" fontId="9" fillId="3" borderId="35" xfId="0" applyNumberFormat="1" applyFont="1" applyFill="1" applyBorder="1" applyAlignment="1">
      <alignment horizontal="right" vertical="center" shrinkToFit="1"/>
    </xf>
    <xf numFmtId="176" fontId="9" fillId="3" borderId="37" xfId="0" applyNumberFormat="1" applyFont="1" applyFill="1" applyBorder="1" applyAlignment="1">
      <alignment horizontal="right" vertical="center" shrinkToFit="1"/>
    </xf>
    <xf numFmtId="176" fontId="9" fillId="3" borderId="65" xfId="0" applyNumberFormat="1" applyFont="1" applyFill="1" applyBorder="1" applyAlignment="1">
      <alignment horizontal="right" vertical="center" shrinkToFit="1"/>
    </xf>
    <xf numFmtId="176" fontId="9" fillId="3" borderId="40" xfId="0" applyNumberFormat="1" applyFont="1" applyFill="1" applyBorder="1" applyAlignment="1">
      <alignment horizontal="right" vertical="center" shrinkToFit="1"/>
    </xf>
    <xf numFmtId="176" fontId="9" fillId="3" borderId="66" xfId="0" applyNumberFormat="1" applyFont="1" applyFill="1" applyBorder="1" applyAlignment="1">
      <alignment horizontal="right" vertical="center" shrinkToFit="1"/>
    </xf>
    <xf numFmtId="177" fontId="1" fillId="7" borderId="35" xfId="0" applyNumberFormat="1" applyFon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vertical="center" shrinkToFit="1"/>
    </xf>
    <xf numFmtId="177" fontId="1" fillId="7" borderId="40" xfId="0" applyNumberFormat="1" applyFont="1" applyFill="1" applyBorder="1" applyAlignment="1">
      <alignment horizontal="right" vertical="center" shrinkToFit="1"/>
    </xf>
    <xf numFmtId="177" fontId="1" fillId="7" borderId="69" xfId="0" applyNumberFormat="1" applyFont="1" applyFill="1" applyBorder="1" applyAlignment="1">
      <alignment horizontal="right" vertical="center" shrinkToFit="1"/>
    </xf>
    <xf numFmtId="177" fontId="9" fillId="7" borderId="37" xfId="0" applyNumberFormat="1" applyFont="1" applyFill="1" applyBorder="1" applyAlignment="1">
      <alignment horizontal="right" vertical="center" shrinkToFit="1"/>
    </xf>
    <xf numFmtId="177" fontId="1" fillId="7" borderId="66" xfId="0" applyNumberFormat="1" applyFont="1" applyFill="1" applyBorder="1" applyAlignment="1">
      <alignment horizontal="right" vertical="center" shrinkToFit="1"/>
    </xf>
    <xf numFmtId="176" fontId="3" fillId="5" borderId="48" xfId="0" applyNumberFormat="1" applyFont="1" applyFill="1" applyBorder="1" applyAlignment="1">
      <alignment horizontal="center" vertical="center" shrinkToFit="1"/>
    </xf>
    <xf numFmtId="176" fontId="8" fillId="5" borderId="49" xfId="0" applyNumberFormat="1" applyFont="1" applyFill="1" applyBorder="1" applyAlignment="1">
      <alignment horizontal="right" vertical="center" shrinkToFit="1"/>
    </xf>
    <xf numFmtId="176" fontId="1" fillId="5" borderId="50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vertical="center" shrinkToFit="1"/>
    </xf>
    <xf numFmtId="176" fontId="1" fillId="5" borderId="19" xfId="0" applyNumberFormat="1" applyFont="1" applyFill="1" applyBorder="1" applyAlignment="1">
      <alignment horizontal="right" vertical="center" shrinkToFit="1"/>
    </xf>
    <xf numFmtId="176" fontId="1" fillId="5" borderId="70" xfId="0" applyNumberFormat="1" applyFont="1" applyFill="1" applyBorder="1" applyAlignment="1">
      <alignment horizontal="right" vertical="center" shrinkToFit="1"/>
    </xf>
    <xf numFmtId="176" fontId="1" fillId="5" borderId="7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horizontal="right" vertical="center" shrinkToFit="1"/>
    </xf>
    <xf numFmtId="176" fontId="1" fillId="13" borderId="4" xfId="0" applyNumberFormat="1" applyFont="1" applyFill="1" applyBorder="1" applyAlignment="1">
      <alignment horizontal="right" vertical="center" shrinkToFit="1"/>
    </xf>
    <xf numFmtId="176" fontId="1" fillId="13" borderId="12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vertical="center" shrinkToFit="1"/>
    </xf>
    <xf numFmtId="176" fontId="1" fillId="4" borderId="7" xfId="0" applyNumberFormat="1" applyFont="1" applyFill="1" applyBorder="1" applyAlignment="1">
      <alignment horizontal="right" vertical="center" shrinkToFit="1"/>
    </xf>
    <xf numFmtId="176" fontId="1" fillId="4" borderId="4" xfId="0" applyNumberFormat="1" applyFont="1" applyFill="1" applyBorder="1" applyAlignment="1">
      <alignment horizontal="right" vertical="center" shrinkToFit="1"/>
    </xf>
    <xf numFmtId="176" fontId="1" fillId="4" borderId="12" xfId="0" applyNumberFormat="1" applyFont="1" applyFill="1" applyBorder="1" applyAlignment="1">
      <alignment horizontal="right" vertical="center" shrinkToFit="1"/>
    </xf>
    <xf numFmtId="176" fontId="1" fillId="12" borderId="13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vertical="center" shrinkToFit="1"/>
    </xf>
    <xf numFmtId="176" fontId="1" fillId="12" borderId="8" xfId="0" applyNumberFormat="1" applyFont="1" applyFill="1" applyBorder="1" applyAlignment="1">
      <alignment horizontal="right" vertical="center" shrinkToFit="1"/>
    </xf>
    <xf numFmtId="176" fontId="1" fillId="12" borderId="5" xfId="0" applyNumberFormat="1" applyFont="1" applyFill="1" applyBorder="1" applyAlignment="1">
      <alignment horizontal="right" vertical="center" shrinkToFit="1"/>
    </xf>
    <xf numFmtId="176" fontId="1" fillId="12" borderId="61" xfId="0" applyNumberFormat="1" applyFont="1" applyFill="1" applyBorder="1" applyAlignment="1">
      <alignment horizontal="right" vertical="center" shrinkToFit="1"/>
    </xf>
    <xf numFmtId="176" fontId="1" fillId="5" borderId="41" xfId="0" applyNumberFormat="1" applyFont="1" applyFill="1" applyBorder="1" applyAlignment="1">
      <alignment vertical="center" shrinkToFit="1"/>
    </xf>
    <xf numFmtId="176" fontId="1" fillId="5" borderId="72" xfId="0" applyNumberFormat="1" applyFont="1" applyFill="1" applyBorder="1" applyAlignment="1">
      <alignment vertical="center" shrinkToFit="1"/>
    </xf>
    <xf numFmtId="176" fontId="1" fillId="5" borderId="62" xfId="0" applyNumberFormat="1" applyFont="1" applyFill="1" applyBorder="1" applyAlignment="1">
      <alignment vertical="center" shrinkToFit="1"/>
    </xf>
    <xf numFmtId="177" fontId="1" fillId="5" borderId="10" xfId="0" applyNumberFormat="1" applyFont="1" applyFill="1" applyBorder="1" applyAlignment="1">
      <alignment vertical="center" shrinkToFit="1"/>
    </xf>
    <xf numFmtId="177" fontId="1" fillId="5" borderId="41" xfId="0" applyNumberFormat="1" applyFont="1" applyFill="1" applyBorder="1" applyAlignment="1">
      <alignment vertical="center" shrinkToFit="1"/>
    </xf>
    <xf numFmtId="177" fontId="1" fillId="5" borderId="72" xfId="0" applyNumberFormat="1" applyFont="1" applyFill="1" applyBorder="1" applyAlignment="1">
      <alignment vertical="center" shrinkToFit="1"/>
    </xf>
    <xf numFmtId="177" fontId="1" fillId="5" borderId="62" xfId="0" applyNumberFormat="1" applyFont="1" applyFill="1" applyBorder="1" applyAlignment="1">
      <alignment vertical="center" shrinkToFit="1"/>
    </xf>
    <xf numFmtId="176" fontId="1" fillId="5" borderId="4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vertical="center" shrinkToFit="1"/>
    </xf>
    <xf numFmtId="176" fontId="1" fillId="13" borderId="24" xfId="0" applyNumberFormat="1" applyFont="1" applyFill="1" applyBorder="1" applyAlignment="1">
      <alignment vertical="center" shrinkToFit="1"/>
    </xf>
    <xf numFmtId="176" fontId="1" fillId="13" borderId="38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vertical="center" shrinkToFit="1"/>
    </xf>
    <xf numFmtId="176" fontId="1" fillId="13" borderId="4" xfId="0" applyNumberFormat="1" applyFont="1" applyFill="1" applyBorder="1" applyAlignment="1">
      <alignment vertical="center" shrinkToFit="1"/>
    </xf>
    <xf numFmtId="176" fontId="1" fillId="13" borderId="73" xfId="0" applyNumberFormat="1" applyFont="1" applyFill="1" applyBorder="1" applyAlignment="1">
      <alignment vertical="center" shrinkToFit="1"/>
    </xf>
    <xf numFmtId="176" fontId="1" fillId="13" borderId="12" xfId="0" applyNumberFormat="1" applyFont="1" applyFill="1" applyBorder="1" applyAlignment="1">
      <alignment vertical="center" shrinkToFit="1"/>
    </xf>
    <xf numFmtId="176" fontId="1" fillId="13" borderId="64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horizontal="right" vertical="center" shrinkToFit="1"/>
    </xf>
    <xf numFmtId="177" fontId="3" fillId="13" borderId="1" xfId="0" applyNumberFormat="1" applyFont="1" applyFill="1" applyBorder="1" applyAlignment="1">
      <alignment horizontal="center" vertical="center" shrinkToFit="1"/>
    </xf>
    <xf numFmtId="177" fontId="1" fillId="13" borderId="3" xfId="0" applyNumberFormat="1" applyFont="1" applyFill="1" applyBorder="1" applyAlignment="1">
      <alignment vertical="center" shrinkToFit="1"/>
    </xf>
    <xf numFmtId="177" fontId="1" fillId="13" borderId="24" xfId="0" applyNumberFormat="1" applyFont="1" applyFill="1" applyBorder="1" applyAlignment="1">
      <alignment vertical="center" shrinkToFit="1"/>
    </xf>
    <xf numFmtId="177" fontId="1" fillId="13" borderId="2" xfId="0" applyNumberFormat="1" applyFont="1" applyFill="1" applyBorder="1" applyAlignment="1">
      <alignment vertical="center" shrinkToFit="1"/>
    </xf>
    <xf numFmtId="177" fontId="1" fillId="13" borderId="38" xfId="0" applyNumberFormat="1" applyFont="1" applyFill="1" applyBorder="1" applyAlignment="1">
      <alignment vertical="center" shrinkToFit="1"/>
    </xf>
    <xf numFmtId="177" fontId="1" fillId="13" borderId="7" xfId="0" applyNumberFormat="1" applyFont="1" applyFill="1" applyBorder="1" applyAlignment="1">
      <alignment vertical="center" shrinkToFit="1"/>
    </xf>
    <xf numFmtId="177" fontId="1" fillId="13" borderId="42" xfId="0" applyNumberFormat="1" applyFont="1" applyFill="1" applyBorder="1" applyAlignment="1">
      <alignment vertical="center" shrinkToFit="1"/>
    </xf>
    <xf numFmtId="177" fontId="1" fillId="13" borderId="4" xfId="0" applyNumberFormat="1" applyFont="1" applyFill="1" applyBorder="1" applyAlignment="1">
      <alignment vertical="center" shrinkToFit="1"/>
    </xf>
    <xf numFmtId="177" fontId="1" fillId="13" borderId="73" xfId="0" applyNumberFormat="1" applyFont="1" applyFill="1" applyBorder="1" applyAlignment="1">
      <alignment vertical="center" shrinkToFit="1"/>
    </xf>
    <xf numFmtId="177" fontId="1" fillId="13" borderId="12" xfId="0" applyNumberFormat="1" applyFont="1" applyFill="1" applyBorder="1" applyAlignment="1">
      <alignment vertical="center" shrinkToFit="1"/>
    </xf>
    <xf numFmtId="177" fontId="1" fillId="13" borderId="64" xfId="0" applyNumberFormat="1" applyFont="1" applyFill="1" applyBorder="1" applyAlignment="1">
      <alignment vertical="center" shrinkToFit="1"/>
    </xf>
    <xf numFmtId="177" fontId="1" fillId="12" borderId="18" xfId="0" applyNumberFormat="1" applyFont="1" applyFill="1" applyBorder="1" applyAlignment="1">
      <alignment vertical="center" shrinkToFit="1"/>
    </xf>
    <xf numFmtId="177" fontId="1" fillId="12" borderId="20" xfId="0" applyNumberFormat="1" applyFont="1" applyFill="1" applyBorder="1" applyAlignment="1">
      <alignment vertical="center" shrinkToFit="1"/>
    </xf>
    <xf numFmtId="177" fontId="1" fillId="12" borderId="67" xfId="0" applyNumberFormat="1" applyFont="1" applyFill="1" applyBorder="1" applyAlignment="1">
      <alignment vertical="center" shrinkToFit="1"/>
    </xf>
    <xf numFmtId="177" fontId="1" fillId="12" borderId="53" xfId="0" applyNumberFormat="1" applyFont="1" applyFill="1" applyBorder="1" applyAlignment="1">
      <alignment vertical="center" shrinkToFit="1"/>
    </xf>
    <xf numFmtId="177" fontId="1" fillId="12" borderId="74" xfId="0" applyNumberFormat="1" applyFont="1" applyFill="1" applyBorder="1" applyAlignment="1">
      <alignment vertical="center" shrinkToFit="1"/>
    </xf>
    <xf numFmtId="177" fontId="1" fillId="4" borderId="35" xfId="0" applyNumberFormat="1" applyFont="1" applyFill="1" applyBorder="1" applyAlignment="1">
      <alignment vertical="center" shrinkToFit="1"/>
    </xf>
    <xf numFmtId="177" fontId="1" fillId="4" borderId="37" xfId="0" applyNumberFormat="1" applyFont="1" applyFill="1" applyBorder="1" applyAlignment="1">
      <alignment vertical="center" shrinkToFit="1"/>
    </xf>
    <xf numFmtId="177" fontId="1" fillId="4" borderId="40" xfId="0" applyNumberFormat="1" applyFont="1" applyFill="1" applyBorder="1" applyAlignment="1">
      <alignment vertical="center" shrinkToFit="1"/>
    </xf>
    <xf numFmtId="177" fontId="1" fillId="4" borderId="69" xfId="0" applyNumberFormat="1" applyFont="1" applyFill="1" applyBorder="1" applyAlignment="1">
      <alignment vertical="center" shrinkToFit="1"/>
    </xf>
    <xf numFmtId="177" fontId="1" fillId="4" borderId="66" xfId="0" applyNumberFormat="1" applyFont="1" applyFill="1" applyBorder="1" applyAlignment="1">
      <alignment vertical="center" shrinkToFit="1"/>
    </xf>
    <xf numFmtId="176" fontId="8" fillId="3" borderId="75" xfId="0" applyNumberFormat="1" applyFont="1" applyFill="1" applyBorder="1" applyAlignment="1">
      <alignment vertical="center" shrinkToFit="1"/>
    </xf>
    <xf numFmtId="176" fontId="1" fillId="3" borderId="36" xfId="0" applyNumberFormat="1" applyFont="1" applyFill="1" applyBorder="1" applyAlignment="1">
      <alignment vertical="center" shrinkToFit="1"/>
    </xf>
    <xf numFmtId="176" fontId="1" fillId="3" borderId="39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vertical="center" shrinkToFit="1"/>
    </xf>
    <xf numFmtId="176" fontId="1" fillId="3" borderId="76" xfId="0" applyNumberFormat="1" applyFont="1" applyFill="1" applyBorder="1" applyAlignment="1">
      <alignment vertical="center" shrinkToFit="1"/>
    </xf>
    <xf numFmtId="176" fontId="1" fillId="3" borderId="68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horizontal="right" vertical="center" shrinkToFit="1"/>
    </xf>
    <xf numFmtId="176" fontId="0" fillId="3" borderId="47" xfId="0" applyNumberFormat="1" applyFill="1" applyBorder="1" applyAlignment="1">
      <alignment horizontal="right"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83" fontId="9" fillId="3" borderId="37" xfId="0" applyNumberFormat="1" applyFont="1" applyFill="1" applyBorder="1" applyAlignment="1">
      <alignment horizontal="right" vertical="center" shrinkToFit="1"/>
    </xf>
    <xf numFmtId="176" fontId="0" fillId="4" borderId="2" xfId="0" applyNumberFormat="1" applyFill="1" applyBorder="1" applyAlignment="1">
      <alignment horizontal="right" vertical="center" shrinkToFit="1"/>
    </xf>
    <xf numFmtId="176" fontId="8" fillId="0" borderId="56" xfId="0" applyNumberFormat="1" applyFont="1" applyBorder="1" applyAlignment="1">
      <alignment horizontal="center" vertical="center" shrinkToFit="1"/>
    </xf>
    <xf numFmtId="176" fontId="8" fillId="0" borderId="55" xfId="0" applyNumberFormat="1" applyFont="1" applyBorder="1" applyAlignment="1">
      <alignment horizontal="center" vertical="center" shrinkToFit="1"/>
    </xf>
    <xf numFmtId="176" fontId="4" fillId="5" borderId="9" xfId="0" applyNumberFormat="1" applyFont="1" applyFill="1" applyBorder="1" applyAlignment="1">
      <alignment horizontal="left" vertical="center" shrinkToFit="1"/>
    </xf>
    <xf numFmtId="176" fontId="4" fillId="5" borderId="2" xfId="0" applyNumberFormat="1" applyFont="1" applyFill="1" applyBorder="1" applyAlignment="1">
      <alignment horizontal="left" vertical="center" shrinkToFit="1"/>
    </xf>
    <xf numFmtId="176" fontId="4" fillId="5" borderId="6" xfId="0" applyNumberFormat="1" applyFont="1" applyFill="1" applyBorder="1" applyAlignment="1">
      <alignment horizontal="left" vertical="center" shrinkToFit="1"/>
    </xf>
    <xf numFmtId="176" fontId="4" fillId="5" borderId="19" xfId="0" applyNumberFormat="1" applyFont="1" applyFill="1" applyBorder="1" applyAlignment="1">
      <alignment horizontal="left" vertical="center" shrinkToFit="1"/>
    </xf>
    <xf numFmtId="177" fontId="5" fillId="9" borderId="69" xfId="0" applyNumberFormat="1" applyFont="1" applyFill="1" applyBorder="1" applyAlignment="1">
      <alignment horizontal="center" vertical="center" wrapText="1" shrinkToFit="1"/>
    </xf>
    <xf numFmtId="177" fontId="5" fillId="9" borderId="37" xfId="0" applyNumberFormat="1" applyFont="1" applyFill="1" applyBorder="1" applyAlignment="1">
      <alignment horizontal="center" vertical="center" wrapText="1" shrinkToFit="1"/>
    </xf>
    <xf numFmtId="177" fontId="5" fillId="9" borderId="47" xfId="0" applyNumberFormat="1" applyFont="1" applyFill="1" applyBorder="1" applyAlignment="1">
      <alignment horizontal="center" vertical="center" wrapText="1" shrinkToFit="1"/>
    </xf>
    <xf numFmtId="177" fontId="5" fillId="4" borderId="53" xfId="0" applyNumberFormat="1" applyFont="1" applyFill="1" applyBorder="1" applyAlignment="1">
      <alignment horizontal="center" vertical="center" wrapText="1" shrinkToFit="1"/>
    </xf>
    <xf numFmtId="177" fontId="5" fillId="4" borderId="20" xfId="0" applyNumberFormat="1" applyFont="1" applyFill="1" applyBorder="1" applyAlignment="1">
      <alignment horizontal="center" vertical="center" wrapText="1" shrinkToFit="1"/>
    </xf>
    <xf numFmtId="177" fontId="5" fillId="4" borderId="60" xfId="0" applyNumberFormat="1" applyFont="1" applyFill="1" applyBorder="1" applyAlignment="1">
      <alignment horizontal="center" vertical="center" wrapText="1" shrinkToFit="1"/>
    </xf>
    <xf numFmtId="177" fontId="5" fillId="3" borderId="78" xfId="0" applyNumberFormat="1" applyFont="1" applyFill="1" applyBorder="1" applyAlignment="1">
      <alignment horizontal="center" vertical="center" wrapText="1" shrinkToFit="1"/>
    </xf>
    <xf numFmtId="177" fontId="5" fillId="3" borderId="65" xfId="0" applyNumberFormat="1" applyFont="1" applyFill="1" applyBorder="1" applyAlignment="1">
      <alignment horizontal="center" vertical="center" wrapText="1" shrinkToFit="1"/>
    </xf>
    <xf numFmtId="177" fontId="5" fillId="3" borderId="79" xfId="0" applyNumberFormat="1" applyFont="1" applyFill="1" applyBorder="1" applyAlignment="1">
      <alignment horizontal="center" vertical="center" wrapText="1" shrinkToFit="1"/>
    </xf>
    <xf numFmtId="177" fontId="4" fillId="5" borderId="54" xfId="0" applyNumberFormat="1" applyFont="1" applyFill="1" applyBorder="1" applyAlignment="1">
      <alignment horizontal="center" vertical="center" wrapText="1" shrinkToFit="1"/>
    </xf>
    <xf numFmtId="177" fontId="4" fillId="5" borderId="0" xfId="0" applyNumberFormat="1" applyFont="1" applyFill="1" applyAlignment="1">
      <alignment horizontal="center" vertical="center" wrapText="1" shrinkToFit="1"/>
    </xf>
    <xf numFmtId="176" fontId="7" fillId="0" borderId="80" xfId="0" applyNumberFormat="1" applyFont="1" applyBorder="1" applyAlignment="1">
      <alignment horizontal="center" vertical="center" wrapText="1" shrinkToFit="1"/>
    </xf>
    <xf numFmtId="176" fontId="7" fillId="0" borderId="54" xfId="0" applyNumberFormat="1" applyFont="1" applyBorder="1" applyAlignment="1">
      <alignment horizontal="center" vertical="center" shrinkToFit="1"/>
    </xf>
    <xf numFmtId="176" fontId="7" fillId="0" borderId="33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34" xfId="0" applyNumberFormat="1" applyFont="1" applyBorder="1" applyAlignment="1">
      <alignment horizontal="center" vertical="center" shrinkToFit="1"/>
    </xf>
    <xf numFmtId="176" fontId="7" fillId="0" borderId="59" xfId="0" applyNumberFormat="1" applyFont="1" applyBorder="1" applyAlignment="1">
      <alignment horizontal="center" vertical="center" shrinkToFit="1"/>
    </xf>
    <xf numFmtId="177" fontId="4" fillId="7" borderId="69" xfId="0" applyNumberFormat="1" applyFont="1" applyFill="1" applyBorder="1" applyAlignment="1">
      <alignment horizontal="center" vertical="center" shrinkToFit="1"/>
    </xf>
    <xf numFmtId="177" fontId="4" fillId="7" borderId="37" xfId="0" applyNumberFormat="1" applyFont="1" applyFill="1" applyBorder="1" applyAlignment="1">
      <alignment horizontal="center" vertical="center" shrinkToFit="1"/>
    </xf>
    <xf numFmtId="177" fontId="4" fillId="7" borderId="47" xfId="0" applyNumberFormat="1" applyFont="1" applyFill="1" applyBorder="1" applyAlignment="1">
      <alignment horizontal="center" vertical="center" shrinkToFit="1"/>
    </xf>
    <xf numFmtId="176" fontId="4" fillId="4" borderId="2" xfId="0" applyNumberFormat="1" applyFont="1" applyFill="1" applyBorder="1" applyAlignment="1">
      <alignment horizontal="center" vertical="center" wrapText="1" shrinkToFit="1"/>
    </xf>
    <xf numFmtId="176" fontId="4" fillId="4" borderId="1" xfId="0" applyNumberFormat="1" applyFont="1" applyFill="1" applyBorder="1" applyAlignment="1">
      <alignment horizontal="center" vertical="center" wrapText="1" shrinkToFit="1"/>
    </xf>
    <xf numFmtId="176" fontId="4" fillId="5" borderId="80" xfId="0" applyNumberFormat="1" applyFont="1" applyFill="1" applyBorder="1" applyAlignment="1">
      <alignment horizontal="left" vertical="center" wrapText="1" shrinkToFit="1"/>
    </xf>
    <xf numFmtId="176" fontId="4" fillId="5" borderId="54" xfId="0" applyNumberFormat="1" applyFont="1" applyFill="1" applyBorder="1" applyAlignment="1">
      <alignment horizontal="left" vertical="center" wrapText="1" shrinkToFit="1"/>
    </xf>
    <xf numFmtId="176" fontId="4" fillId="5" borderId="81" xfId="0" applyNumberFormat="1" applyFont="1" applyFill="1" applyBorder="1" applyAlignment="1">
      <alignment horizontal="left" vertical="center" wrapText="1" shrinkToFit="1"/>
    </xf>
    <xf numFmtId="176" fontId="4" fillId="5" borderId="33" xfId="0" applyNumberFormat="1" applyFont="1" applyFill="1" applyBorder="1" applyAlignment="1">
      <alignment horizontal="left" vertical="center" wrapText="1" shrinkToFit="1"/>
    </xf>
    <xf numFmtId="176" fontId="4" fillId="5" borderId="0" xfId="0" applyNumberFormat="1" applyFont="1" applyFill="1" applyAlignment="1">
      <alignment horizontal="left" vertical="center" wrapText="1" shrinkToFit="1"/>
    </xf>
    <xf numFmtId="176" fontId="4" fillId="5" borderId="82" xfId="0" applyNumberFormat="1" applyFont="1" applyFill="1" applyBorder="1" applyAlignment="1">
      <alignment horizontal="left" vertical="center" wrapText="1" shrinkToFit="1"/>
    </xf>
    <xf numFmtId="176" fontId="4" fillId="8" borderId="7" xfId="0" applyNumberFormat="1" applyFont="1" applyFill="1" applyBorder="1" applyAlignment="1">
      <alignment horizontal="left" vertical="center" shrinkToFit="1"/>
    </xf>
    <xf numFmtId="176" fontId="4" fillId="8" borderId="2" xfId="0" applyNumberFormat="1" applyFont="1" applyFill="1" applyBorder="1" applyAlignment="1">
      <alignment horizontal="left" vertical="center" shrinkToFit="1"/>
    </xf>
    <xf numFmtId="176" fontId="4" fillId="9" borderId="11" xfId="0" applyNumberFormat="1" applyFont="1" applyFill="1" applyBorder="1" applyAlignment="1">
      <alignment horizontal="center" vertical="top" wrapText="1" shrinkToFit="1"/>
    </xf>
    <xf numFmtId="176" fontId="4" fillId="9" borderId="77" xfId="0" applyNumberFormat="1" applyFont="1" applyFill="1" applyBorder="1" applyAlignment="1">
      <alignment horizontal="center" vertical="top" wrapText="1" shrinkToFit="1"/>
    </xf>
    <xf numFmtId="176" fontId="3" fillId="5" borderId="20" xfId="0" applyNumberFormat="1" applyFont="1" applyFill="1" applyBorder="1" applyAlignment="1">
      <alignment horizontal="center" vertical="center" shrinkToFit="1"/>
    </xf>
    <xf numFmtId="176" fontId="3" fillId="5" borderId="9" xfId="0" applyNumberFormat="1" applyFont="1" applyFill="1" applyBorder="1" applyAlignment="1">
      <alignment horizontal="center" vertical="center" shrinkToFit="1"/>
    </xf>
    <xf numFmtId="177" fontId="8" fillId="0" borderId="85" xfId="0" applyNumberFormat="1" applyFont="1" applyBorder="1" applyAlignment="1">
      <alignment horizontal="center" vertical="center" wrapText="1" shrinkToFit="1"/>
    </xf>
    <xf numFmtId="177" fontId="8" fillId="0" borderId="21" xfId="0" applyNumberFormat="1" applyFont="1" applyBorder="1" applyAlignment="1">
      <alignment horizontal="center" vertical="center" wrapText="1" shrinkToFit="1"/>
    </xf>
    <xf numFmtId="177" fontId="8" fillId="0" borderId="84" xfId="0" applyNumberFormat="1" applyFont="1" applyBorder="1" applyAlignment="1">
      <alignment horizontal="center" vertical="center" wrapText="1" shrinkToFit="1"/>
    </xf>
    <xf numFmtId="176" fontId="9" fillId="6" borderId="44" xfId="0" applyNumberFormat="1" applyFont="1" applyFill="1" applyBorder="1" applyAlignment="1">
      <alignment horizontal="center" vertical="center" shrinkToFit="1"/>
    </xf>
    <xf numFmtId="176" fontId="9" fillId="6" borderId="29" xfId="0" applyNumberFormat="1" applyFont="1" applyFill="1" applyBorder="1" applyAlignment="1">
      <alignment horizontal="center" vertical="center" shrinkToFit="1"/>
    </xf>
    <xf numFmtId="176" fontId="4" fillId="13" borderId="8" xfId="0" applyNumberFormat="1" applyFont="1" applyFill="1" applyBorder="1" applyAlignment="1">
      <alignment horizontal="left" vertical="center" shrinkToFit="1"/>
    </xf>
    <xf numFmtId="176" fontId="4" fillId="13" borderId="67" xfId="0" applyNumberFormat="1" applyFont="1" applyFill="1" applyBorder="1" applyAlignment="1">
      <alignment horizontal="left" vertical="center" shrinkToFit="1"/>
    </xf>
    <xf numFmtId="176" fontId="4" fillId="13" borderId="19" xfId="0" applyNumberFormat="1" applyFont="1" applyFill="1" applyBorder="1" applyAlignment="1">
      <alignment horizontal="left" vertical="center" shrinkToFit="1"/>
    </xf>
    <xf numFmtId="177" fontId="8" fillId="0" borderId="83" xfId="0" applyNumberFormat="1" applyFont="1" applyBorder="1" applyAlignment="1">
      <alignment horizontal="center" vertical="center" shrinkToFit="1"/>
    </xf>
    <xf numFmtId="177" fontId="8" fillId="0" borderId="21" xfId="0" applyNumberFormat="1" applyFont="1" applyBorder="1" applyAlignment="1">
      <alignment horizontal="center" vertical="center" shrinkToFit="1"/>
    </xf>
    <xf numFmtId="177" fontId="8" fillId="0" borderId="84" xfId="0" applyNumberFormat="1" applyFont="1" applyBorder="1" applyAlignment="1">
      <alignment horizontal="center" vertical="center" shrinkToFit="1"/>
    </xf>
    <xf numFmtId="177" fontId="4" fillId="5" borderId="80" xfId="0" applyNumberFormat="1" applyFont="1" applyFill="1" applyBorder="1" applyAlignment="1">
      <alignment horizontal="center" vertical="center" wrapText="1" shrinkToFit="1"/>
    </xf>
    <xf numFmtId="177" fontId="4" fillId="5" borderId="81" xfId="0" applyNumberFormat="1" applyFont="1" applyFill="1" applyBorder="1" applyAlignment="1">
      <alignment horizontal="center" vertical="center" wrapText="1" shrinkToFit="1"/>
    </xf>
    <xf numFmtId="177" fontId="4" fillId="5" borderId="33" xfId="0" applyNumberFormat="1" applyFont="1" applyFill="1" applyBorder="1" applyAlignment="1">
      <alignment horizontal="center" vertical="center" wrapText="1" shrinkToFit="1"/>
    </xf>
    <xf numFmtId="177" fontId="4" fillId="5" borderId="82" xfId="0" applyNumberFormat="1" applyFont="1" applyFill="1" applyBorder="1" applyAlignment="1">
      <alignment horizontal="center" vertical="center" wrapText="1" shrinkToFit="1"/>
    </xf>
    <xf numFmtId="176" fontId="4" fillId="12" borderId="63" xfId="0" applyNumberFormat="1" applyFont="1" applyFill="1" applyBorder="1" applyAlignment="1">
      <alignment horizontal="center" vertical="top" wrapText="1" shrinkToFit="1"/>
    </xf>
    <xf numFmtId="176" fontId="4" fillId="12" borderId="87" xfId="0" applyNumberFormat="1" applyFont="1" applyFill="1" applyBorder="1" applyAlignment="1">
      <alignment horizontal="center" vertical="top" wrapText="1" shrinkToFit="1"/>
    </xf>
    <xf numFmtId="176" fontId="10" fillId="0" borderId="80" xfId="0" applyNumberFormat="1" applyFont="1" applyBorder="1" applyAlignment="1">
      <alignment horizontal="center" vertical="center" wrapText="1" shrinkToFit="1"/>
    </xf>
    <xf numFmtId="176" fontId="10" fillId="0" borderId="88" xfId="0" applyNumberFormat="1" applyFont="1" applyBorder="1" applyAlignment="1">
      <alignment horizontal="center" vertical="center" wrapText="1" shrinkToFit="1"/>
    </xf>
    <xf numFmtId="176" fontId="10" fillId="0" borderId="33" xfId="0" applyNumberFormat="1" applyFont="1" applyBorder="1" applyAlignment="1">
      <alignment horizontal="center" vertical="center" wrapText="1" shrinkToFit="1"/>
    </xf>
    <xf numFmtId="176" fontId="10" fillId="0" borderId="45" xfId="0" applyNumberFormat="1" applyFont="1" applyBorder="1" applyAlignment="1">
      <alignment horizontal="center" vertical="center" wrapText="1" shrinkToFit="1"/>
    </xf>
    <xf numFmtId="176" fontId="10" fillId="0" borderId="34" xfId="0" applyNumberFormat="1" applyFont="1" applyBorder="1" applyAlignment="1">
      <alignment horizontal="center" vertical="center" wrapText="1" shrinkToFit="1"/>
    </xf>
    <xf numFmtId="176" fontId="10" fillId="0" borderId="48" xfId="0" applyNumberFormat="1" applyFont="1" applyBorder="1" applyAlignment="1">
      <alignment horizontal="center" vertical="center" wrapText="1" shrinkToFit="1"/>
    </xf>
    <xf numFmtId="177" fontId="4" fillId="7" borderId="89" xfId="0" applyNumberFormat="1" applyFont="1" applyFill="1" applyBorder="1" applyAlignment="1">
      <alignment horizontal="center" vertical="center" shrinkToFit="1"/>
    </xf>
    <xf numFmtId="177" fontId="4" fillId="7" borderId="15" xfId="0" applyNumberFormat="1" applyFont="1" applyFill="1" applyBorder="1" applyAlignment="1">
      <alignment horizontal="center" vertical="center" shrinkToFit="1"/>
    </xf>
    <xf numFmtId="177" fontId="4" fillId="7" borderId="52" xfId="0" applyNumberFormat="1" applyFont="1" applyFill="1" applyBorder="1" applyAlignment="1">
      <alignment horizontal="center" vertical="center" shrinkToFit="1"/>
    </xf>
    <xf numFmtId="176" fontId="4" fillId="4" borderId="7" xfId="0" applyNumberFormat="1" applyFont="1" applyFill="1" applyBorder="1" applyAlignment="1">
      <alignment horizontal="center" vertical="center" wrapText="1" shrinkToFit="1"/>
    </xf>
    <xf numFmtId="176" fontId="4" fillId="4" borderId="15" xfId="0" applyNumberFormat="1" applyFont="1" applyFill="1" applyBorder="1" applyAlignment="1">
      <alignment horizontal="center" vertical="center" wrapText="1" shrinkToFit="1"/>
    </xf>
    <xf numFmtId="176" fontId="4" fillId="4" borderId="52" xfId="0" applyNumberFormat="1" applyFont="1" applyFill="1" applyBorder="1" applyAlignment="1">
      <alignment horizontal="center" vertical="center" wrapText="1" shrinkToFit="1"/>
    </xf>
    <xf numFmtId="177" fontId="5" fillId="12" borderId="78" xfId="0" applyNumberFormat="1" applyFont="1" applyFill="1" applyBorder="1" applyAlignment="1">
      <alignment horizontal="center" vertical="center" wrapText="1" shrinkToFit="1"/>
    </xf>
    <xf numFmtId="177" fontId="5" fillId="12" borderId="65" xfId="0" applyNumberFormat="1" applyFont="1" applyFill="1" applyBorder="1" applyAlignment="1">
      <alignment horizontal="center" vertical="center" wrapText="1" shrinkToFit="1"/>
    </xf>
    <xf numFmtId="177" fontId="5" fillId="12" borderId="79" xfId="0" applyNumberFormat="1" applyFont="1" applyFill="1" applyBorder="1" applyAlignment="1">
      <alignment horizontal="center" vertical="center" wrapText="1" shrinkToFit="1"/>
    </xf>
    <xf numFmtId="177" fontId="5" fillId="4" borderId="78" xfId="0" applyNumberFormat="1" applyFont="1" applyFill="1" applyBorder="1" applyAlignment="1">
      <alignment horizontal="center" vertical="center" wrapText="1" shrinkToFit="1"/>
    </xf>
    <xf numFmtId="177" fontId="5" fillId="4" borderId="65" xfId="0" applyNumberFormat="1" applyFont="1" applyFill="1" applyBorder="1" applyAlignment="1">
      <alignment horizontal="center" vertical="center" wrapText="1" shrinkToFit="1"/>
    </xf>
    <xf numFmtId="177" fontId="5" fillId="4" borderId="79" xfId="0" applyNumberFormat="1" applyFont="1" applyFill="1" applyBorder="1" applyAlignment="1">
      <alignment horizontal="center" vertical="center" wrapText="1" shrinkToFit="1"/>
    </xf>
    <xf numFmtId="176" fontId="8" fillId="0" borderId="86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176" fontId="4" fillId="5" borderId="8" xfId="0" applyNumberFormat="1" applyFont="1" applyFill="1" applyBorder="1" applyAlignment="1">
      <alignment horizontal="left" vertical="center" shrinkToFit="1"/>
    </xf>
    <xf numFmtId="176" fontId="4" fillId="5" borderId="67" xfId="0" applyNumberFormat="1" applyFont="1" applyFill="1" applyBorder="1" applyAlignment="1">
      <alignment horizontal="left" vertical="center" shrinkToFit="1"/>
    </xf>
    <xf numFmtId="176" fontId="4" fillId="5" borderId="11" xfId="0" applyNumberFormat="1" applyFont="1" applyFill="1" applyBorder="1" applyAlignment="1">
      <alignment horizontal="left" vertical="center" shrinkToFit="1"/>
    </xf>
    <xf numFmtId="176" fontId="4" fillId="5" borderId="0" xfId="0" applyNumberFormat="1" applyFont="1" applyFill="1" applyAlignment="1">
      <alignment horizontal="left" vertical="center" shrinkToFit="1"/>
    </xf>
    <xf numFmtId="177" fontId="1" fillId="0" borderId="21" xfId="0" applyNumberFormat="1" applyFont="1" applyBorder="1" applyAlignment="1">
      <alignment horizontal="center" vertical="center" shrinkToFit="1"/>
    </xf>
    <xf numFmtId="177" fontId="1" fillId="6" borderId="44" xfId="0" applyNumberFormat="1" applyFont="1" applyFill="1" applyBorder="1" applyAlignment="1">
      <alignment horizontal="center" vertical="center" shrinkToFit="1"/>
    </xf>
    <xf numFmtId="177" fontId="1" fillId="6" borderId="31" xfId="0" applyNumberFormat="1" applyFont="1" applyFill="1" applyBorder="1" applyAlignment="1">
      <alignment horizontal="center" vertical="center" shrinkToFit="1"/>
    </xf>
    <xf numFmtId="176" fontId="4" fillId="13" borderId="7" xfId="0" applyNumberFormat="1" applyFont="1" applyFill="1" applyBorder="1" applyAlignment="1">
      <alignment horizontal="left" vertical="center" shrinkToFit="1"/>
    </xf>
    <xf numFmtId="176" fontId="4" fillId="13" borderId="2" xfId="0" applyNumberFormat="1" applyFont="1" applyFill="1" applyBorder="1" applyAlignment="1">
      <alignment horizontal="left" vertical="center" shrinkToFit="1"/>
    </xf>
    <xf numFmtId="177" fontId="1" fillId="0" borderId="85" xfId="0" applyNumberFormat="1" applyFont="1" applyBorder="1" applyAlignment="1">
      <alignment horizontal="center" vertical="center" shrinkToFit="1"/>
    </xf>
    <xf numFmtId="176" fontId="4" fillId="12" borderId="11" xfId="0" applyNumberFormat="1" applyFont="1" applyFill="1" applyBorder="1" applyAlignment="1">
      <alignment horizontal="center" vertical="top" wrapText="1" shrinkToFit="1"/>
    </xf>
    <xf numFmtId="176" fontId="4" fillId="12" borderId="77" xfId="0" applyNumberFormat="1" applyFont="1" applyFill="1" applyBorder="1" applyAlignment="1">
      <alignment horizontal="center" vertical="top" wrapText="1" shrinkToFit="1"/>
    </xf>
    <xf numFmtId="176" fontId="10" fillId="0" borderId="54" xfId="0" applyNumberFormat="1" applyFont="1" applyBorder="1" applyAlignment="1">
      <alignment horizontal="center" vertical="center" shrinkToFit="1"/>
    </xf>
    <xf numFmtId="176" fontId="10" fillId="0" borderId="33" xfId="0" applyNumberFormat="1" applyFont="1" applyBorder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176" fontId="10" fillId="0" borderId="34" xfId="0" applyNumberFormat="1" applyFont="1" applyBorder="1" applyAlignment="1">
      <alignment horizontal="center" vertical="center" shrinkToFit="1"/>
    </xf>
    <xf numFmtId="176" fontId="10" fillId="0" borderId="59" xfId="0" applyNumberFormat="1" applyFont="1" applyBorder="1" applyAlignment="1">
      <alignment horizontal="center" vertical="center" shrinkToFit="1"/>
    </xf>
    <xf numFmtId="177" fontId="5" fillId="12" borderId="69" xfId="0" applyNumberFormat="1" applyFont="1" applyFill="1" applyBorder="1" applyAlignment="1">
      <alignment horizontal="center" vertical="center" wrapText="1" shrinkToFit="1"/>
    </xf>
    <xf numFmtId="177" fontId="5" fillId="12" borderId="37" xfId="0" applyNumberFormat="1" applyFont="1" applyFill="1" applyBorder="1" applyAlignment="1">
      <alignment horizontal="center" vertical="center" wrapText="1" shrinkToFit="1"/>
    </xf>
    <xf numFmtId="177" fontId="5" fillId="12" borderId="47" xfId="0" applyNumberFormat="1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A084-BA71-4136-84D6-6C8DAE6603AC}">
  <sheetPr codeName="Sheet1">
    <pageSetUpPr fitToPage="1"/>
  </sheetPr>
  <dimension ref="A1:AJ60"/>
  <sheetViews>
    <sheetView tabSelected="1" zoomScale="90" zoomScaleNormal="90" zoomScaleSheetLayoutView="75" workbookViewId="0">
      <selection activeCell="G15" sqref="G15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30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16384" width="9" style="1"/>
  </cols>
  <sheetData>
    <row r="1" spans="1:36" ht="15" customHeight="1" x14ac:dyDescent="0.15">
      <c r="A1" s="357" t="s">
        <v>101</v>
      </c>
      <c r="B1" s="358"/>
      <c r="C1" s="363" t="s">
        <v>31</v>
      </c>
      <c r="D1" s="114"/>
      <c r="E1" s="115"/>
      <c r="F1" s="115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7"/>
      <c r="AA1" s="368" t="s">
        <v>38</v>
      </c>
      <c r="AB1" s="369"/>
      <c r="AC1" s="370"/>
      <c r="AD1" s="355" t="s">
        <v>56</v>
      </c>
      <c r="AE1" s="355"/>
      <c r="AF1" s="355"/>
      <c r="AG1" s="346" t="s">
        <v>57</v>
      </c>
      <c r="AH1" s="349" t="s">
        <v>58</v>
      </c>
      <c r="AI1" s="352" t="s">
        <v>45</v>
      </c>
    </row>
    <row r="2" spans="1:36" ht="20.100000000000001" customHeight="1" x14ac:dyDescent="0.15">
      <c r="A2" s="359"/>
      <c r="B2" s="360"/>
      <c r="C2" s="364"/>
      <c r="D2" s="342" t="s">
        <v>38</v>
      </c>
      <c r="E2" s="343"/>
      <c r="F2" s="344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366" t="s">
        <v>36</v>
      </c>
      <c r="Z2" s="376" t="s">
        <v>37</v>
      </c>
      <c r="AA2" s="371"/>
      <c r="AB2" s="372"/>
      <c r="AC2" s="373"/>
      <c r="AD2" s="356"/>
      <c r="AE2" s="356"/>
      <c r="AF2" s="356"/>
      <c r="AG2" s="347"/>
      <c r="AH2" s="350"/>
      <c r="AI2" s="353"/>
    </row>
    <row r="3" spans="1:36" ht="20.100000000000001" customHeight="1" x14ac:dyDescent="0.15">
      <c r="A3" s="359"/>
      <c r="B3" s="360"/>
      <c r="C3" s="364"/>
      <c r="D3" s="345"/>
      <c r="E3" s="343"/>
      <c r="F3" s="343"/>
      <c r="G3" s="374" t="s">
        <v>41</v>
      </c>
      <c r="H3" s="375"/>
      <c r="I3" s="375"/>
      <c r="J3" s="374" t="s">
        <v>42</v>
      </c>
      <c r="K3" s="375"/>
      <c r="L3" s="375"/>
      <c r="M3" s="374" t="s">
        <v>43</v>
      </c>
      <c r="N3" s="375"/>
      <c r="O3" s="375"/>
      <c r="P3" s="374" t="s">
        <v>44</v>
      </c>
      <c r="Q3" s="375"/>
      <c r="R3" s="375"/>
      <c r="S3" s="374" t="s">
        <v>40</v>
      </c>
      <c r="T3" s="375"/>
      <c r="U3" s="375"/>
      <c r="V3" s="374" t="s">
        <v>39</v>
      </c>
      <c r="W3" s="375"/>
      <c r="X3" s="375"/>
      <c r="Y3" s="366"/>
      <c r="Z3" s="376"/>
      <c r="AA3" s="371"/>
      <c r="AB3" s="372"/>
      <c r="AC3" s="373"/>
      <c r="AD3" s="356"/>
      <c r="AE3" s="356"/>
      <c r="AF3" s="356"/>
      <c r="AG3" s="347"/>
      <c r="AH3" s="350"/>
      <c r="AI3" s="353"/>
    </row>
    <row r="4" spans="1:36" ht="20.100000000000001" customHeight="1" thickBot="1" x14ac:dyDescent="0.2">
      <c r="A4" s="361"/>
      <c r="B4" s="362"/>
      <c r="C4" s="365"/>
      <c r="D4" s="92" t="s">
        <v>35</v>
      </c>
      <c r="E4" s="93" t="s">
        <v>32</v>
      </c>
      <c r="F4" s="93" t="s">
        <v>33</v>
      </c>
      <c r="G4" s="103" t="s">
        <v>35</v>
      </c>
      <c r="H4" s="104" t="s">
        <v>32</v>
      </c>
      <c r="I4" s="104" t="s">
        <v>33</v>
      </c>
      <c r="J4" s="103" t="s">
        <v>35</v>
      </c>
      <c r="K4" s="104" t="s">
        <v>32</v>
      </c>
      <c r="L4" s="104" t="s">
        <v>33</v>
      </c>
      <c r="M4" s="103" t="s">
        <v>35</v>
      </c>
      <c r="N4" s="104" t="s">
        <v>32</v>
      </c>
      <c r="O4" s="104" t="s">
        <v>33</v>
      </c>
      <c r="P4" s="103" t="s">
        <v>35</v>
      </c>
      <c r="Q4" s="104" t="s">
        <v>32</v>
      </c>
      <c r="R4" s="104" t="s">
        <v>33</v>
      </c>
      <c r="S4" s="103" t="s">
        <v>35</v>
      </c>
      <c r="T4" s="104" t="s">
        <v>32</v>
      </c>
      <c r="U4" s="104" t="s">
        <v>33</v>
      </c>
      <c r="V4" s="103" t="s">
        <v>35</v>
      </c>
      <c r="W4" s="104" t="s">
        <v>32</v>
      </c>
      <c r="X4" s="104" t="s">
        <v>33</v>
      </c>
      <c r="Y4" s="367"/>
      <c r="Z4" s="377"/>
      <c r="AA4" s="125" t="s">
        <v>35</v>
      </c>
      <c r="AB4" s="104" t="s">
        <v>65</v>
      </c>
      <c r="AC4" s="132" t="s">
        <v>34</v>
      </c>
      <c r="AD4" s="152"/>
      <c r="AE4" s="142" t="s">
        <v>65</v>
      </c>
      <c r="AF4" s="143" t="s">
        <v>34</v>
      </c>
      <c r="AG4" s="348"/>
      <c r="AH4" s="351"/>
      <c r="AI4" s="354"/>
    </row>
    <row r="5" spans="1:36" s="27" customFormat="1" ht="39.75" customHeight="1" thickBot="1" x14ac:dyDescent="0.2">
      <c r="A5" s="340" t="s">
        <v>55</v>
      </c>
      <c r="B5" s="341"/>
      <c r="C5" s="87">
        <f>SUM(C6:C38)</f>
        <v>1134544</v>
      </c>
      <c r="D5" s="94">
        <f>SUM(E5:F5)</f>
        <v>16982.900000000001</v>
      </c>
      <c r="E5" s="95">
        <f>SUM(E6:E38)</f>
        <v>16065.2</v>
      </c>
      <c r="F5" s="95">
        <f>SUM(F6:F38)</f>
        <v>917.70000000000016</v>
      </c>
      <c r="G5" s="105">
        <f>SUM(H5:I5)</f>
        <v>352.6</v>
      </c>
      <c r="H5" s="105">
        <f t="shared" ref="H5:AC5" si="0">SUM(H6:H38)</f>
        <v>352.6</v>
      </c>
      <c r="I5" s="105">
        <f t="shared" si="0"/>
        <v>0</v>
      </c>
      <c r="J5" s="105">
        <f>SUM(K5:L5)</f>
        <v>13206.300000000001</v>
      </c>
      <c r="K5" s="105">
        <f t="shared" si="0"/>
        <v>12616.7</v>
      </c>
      <c r="L5" s="105">
        <f t="shared" si="0"/>
        <v>589.60000000000014</v>
      </c>
      <c r="M5" s="105">
        <f>SUM(N5:O5)</f>
        <v>667.2</v>
      </c>
      <c r="N5" s="105">
        <f t="shared" si="0"/>
        <v>541.90000000000009</v>
      </c>
      <c r="O5" s="105">
        <f t="shared" si="0"/>
        <v>125.30000000000001</v>
      </c>
      <c r="P5" s="105">
        <f>SUM(Q5:R5)</f>
        <v>2494.6999999999998</v>
      </c>
      <c r="Q5" s="105">
        <f t="shared" si="0"/>
        <v>2439.3999999999996</v>
      </c>
      <c r="R5" s="105">
        <f t="shared" si="0"/>
        <v>55.300000000000004</v>
      </c>
      <c r="S5" s="105">
        <f>SUM(T5:U5)</f>
        <v>2.4</v>
      </c>
      <c r="T5" s="105">
        <f t="shared" si="0"/>
        <v>1.5</v>
      </c>
      <c r="U5" s="105">
        <f t="shared" si="0"/>
        <v>0.9</v>
      </c>
      <c r="V5" s="105">
        <f>SUM(W5:X5)</f>
        <v>259.69999999999993</v>
      </c>
      <c r="W5" s="105">
        <f t="shared" si="0"/>
        <v>113.09999999999998</v>
      </c>
      <c r="X5" s="105">
        <f t="shared" si="0"/>
        <v>146.59999999999997</v>
      </c>
      <c r="Y5" s="110">
        <f t="shared" si="0"/>
        <v>7912.1000000000013</v>
      </c>
      <c r="Z5" s="118">
        <f t="shared" si="0"/>
        <v>24894.999999999996</v>
      </c>
      <c r="AA5" s="126">
        <f t="shared" si="0"/>
        <v>16982.899999999998</v>
      </c>
      <c r="AB5" s="133">
        <f t="shared" si="0"/>
        <v>14488.200000000003</v>
      </c>
      <c r="AC5" s="134">
        <f t="shared" si="0"/>
        <v>2494.6999999999994</v>
      </c>
      <c r="AD5" s="153">
        <f>AA5/C5/31*1000000</f>
        <v>482.86843337144057</v>
      </c>
      <c r="AE5" s="144">
        <f>AB5/C5/31*1000000</f>
        <v>411.93756286453481</v>
      </c>
      <c r="AF5" s="145">
        <f>AC5/C5/31*1000000</f>
        <v>70.930870506905919</v>
      </c>
      <c r="AG5" s="121">
        <f>Z5/C5/31*1000000</f>
        <v>707.83020854989513</v>
      </c>
      <c r="AH5" s="158">
        <f>Y5/C5/31*1000000</f>
        <v>224.96177517845456</v>
      </c>
      <c r="AI5" s="163">
        <f>AC5*100/AA5</f>
        <v>14.689481772842093</v>
      </c>
    </row>
    <row r="6" spans="1:36" s="14" customFormat="1" ht="20.100000000000001" customHeight="1" thickTop="1" x14ac:dyDescent="0.15">
      <c r="A6" s="49">
        <v>1</v>
      </c>
      <c r="B6" s="50" t="s">
        <v>0</v>
      </c>
      <c r="C6" s="88">
        <v>274587</v>
      </c>
      <c r="D6" s="96">
        <f>G6+J6+M6+P6+S6+V6</f>
        <v>3966.9000000000005</v>
      </c>
      <c r="E6" s="97">
        <f>H6+K6+N6+Q6+T6+W6</f>
        <v>3942.1</v>
      </c>
      <c r="F6" s="97">
        <f>I6+L6+O6+R6+U6+X6</f>
        <v>24.8</v>
      </c>
      <c r="G6" s="106">
        <f t="shared" ref="G6:G38" si="1">SUM(H6:I6)</f>
        <v>0</v>
      </c>
      <c r="H6" s="51">
        <v>0</v>
      </c>
      <c r="I6" s="51">
        <v>0</v>
      </c>
      <c r="J6" s="106">
        <f>SUM(K6:L6)</f>
        <v>2941.7000000000003</v>
      </c>
      <c r="K6" s="51">
        <v>2927.4</v>
      </c>
      <c r="L6" s="51">
        <v>14.3</v>
      </c>
      <c r="M6" s="106">
        <f>SUM(N6:O6)</f>
        <v>189.3</v>
      </c>
      <c r="N6" s="51">
        <v>188.5</v>
      </c>
      <c r="O6" s="51">
        <v>0.8</v>
      </c>
      <c r="P6" s="106">
        <f>SUM(Q6:R6)</f>
        <v>795.2</v>
      </c>
      <c r="Q6" s="51">
        <v>795</v>
      </c>
      <c r="R6" s="51">
        <v>0.2</v>
      </c>
      <c r="S6" s="106">
        <f>SUM(T6:U6)</f>
        <v>0</v>
      </c>
      <c r="T6" s="51">
        <v>0</v>
      </c>
      <c r="U6" s="51">
        <v>0</v>
      </c>
      <c r="V6" s="106">
        <f>SUM(W6:X6)</f>
        <v>40.700000000000003</v>
      </c>
      <c r="W6" s="51">
        <v>31.2</v>
      </c>
      <c r="X6" s="51">
        <v>9.5</v>
      </c>
      <c r="Y6" s="111">
        <v>2307.1</v>
      </c>
      <c r="Z6" s="119">
        <f>D6+Y6</f>
        <v>6274</v>
      </c>
      <c r="AA6" s="127">
        <f t="shared" ref="AA6:AA38" si="2">SUM(AB6:AC6)</f>
        <v>3966.9000000000005</v>
      </c>
      <c r="AB6" s="135">
        <f t="shared" ref="AB6:AB38" si="3">G6+J6+M6+S6+V6</f>
        <v>3171.7000000000003</v>
      </c>
      <c r="AC6" s="136">
        <f t="shared" ref="AC6:AC38" si="4">P6</f>
        <v>795.2</v>
      </c>
      <c r="AD6" s="154">
        <f t="shared" ref="AD6:AD38" si="5">AA6/C6/31*1000000</f>
        <v>466.02539861330752</v>
      </c>
      <c r="AE6" s="146">
        <f t="shared" ref="AE6:AE38" si="6">AB6/C6/31*1000000</f>
        <v>372.60650804956703</v>
      </c>
      <c r="AF6" s="147">
        <f t="shared" ref="AF6:AF38" si="7">AC6/C6/31*1000000</f>
        <v>93.418890563740476</v>
      </c>
      <c r="AG6" s="122">
        <f t="shared" ref="AG6:AG38" si="8">Z6/C6/31*1000000</f>
        <v>737.06000930194637</v>
      </c>
      <c r="AH6" s="159">
        <f t="shared" ref="AH6:AH38" si="9">Y6/C6/31*1000000</f>
        <v>271.03461068863891</v>
      </c>
      <c r="AI6" s="164">
        <f t="shared" ref="AI6:AI38" si="10">AC6*100/AA6</f>
        <v>20.045879654137988</v>
      </c>
    </row>
    <row r="7" spans="1:36" s="14" customFormat="1" ht="20.100000000000001" customHeight="1" x14ac:dyDescent="0.15">
      <c r="A7" s="52">
        <v>2</v>
      </c>
      <c r="B7" s="53" t="s">
        <v>1</v>
      </c>
      <c r="C7" s="89">
        <v>44465</v>
      </c>
      <c r="D7" s="96">
        <f t="shared" ref="D7:D38" si="11">G7+J7+M7+P7+S7+V7</f>
        <v>783.3</v>
      </c>
      <c r="E7" s="97">
        <f t="shared" ref="E7:E38" si="12">H7+K7+N7+Q7+T7+W7</f>
        <v>655.9</v>
      </c>
      <c r="F7" s="97">
        <f t="shared" ref="F7:F38" si="13">I7+L7+O7+R7+U7+X7</f>
        <v>127.4</v>
      </c>
      <c r="G7" s="106">
        <f>SUM(H7:I7)</f>
        <v>0</v>
      </c>
      <c r="H7" s="51">
        <v>0</v>
      </c>
      <c r="I7" s="51">
        <v>0</v>
      </c>
      <c r="J7" s="106">
        <f t="shared" ref="J7:J38" si="14">SUM(K7:L7)</f>
        <v>615.5</v>
      </c>
      <c r="K7" s="51">
        <v>556.9</v>
      </c>
      <c r="L7" s="51">
        <v>58.6</v>
      </c>
      <c r="M7" s="106">
        <f t="shared" ref="M7:M38" si="15">SUM(N7:O7)</f>
        <v>32.799999999999997</v>
      </c>
      <c r="N7" s="51">
        <v>19.100000000000001</v>
      </c>
      <c r="O7" s="51">
        <v>13.7</v>
      </c>
      <c r="P7" s="106">
        <f>SUM(Q7:R7)</f>
        <v>102.5</v>
      </c>
      <c r="Q7" s="51">
        <v>79</v>
      </c>
      <c r="R7" s="51">
        <v>23.5</v>
      </c>
      <c r="S7" s="106">
        <f>SUM(T7:U7)</f>
        <v>0</v>
      </c>
      <c r="T7" s="51">
        <v>0</v>
      </c>
      <c r="U7" s="51">
        <v>0</v>
      </c>
      <c r="V7" s="106">
        <f t="shared" ref="V7:V38" si="16">SUM(W7:X7)</f>
        <v>32.5</v>
      </c>
      <c r="W7" s="51">
        <v>0.9</v>
      </c>
      <c r="X7" s="51">
        <v>31.6</v>
      </c>
      <c r="Y7" s="111">
        <v>347.1</v>
      </c>
      <c r="Z7" s="119">
        <f>D7+Y7</f>
        <v>1130.4000000000001</v>
      </c>
      <c r="AA7" s="127">
        <f>SUM(AB7:AC7)</f>
        <v>783.3</v>
      </c>
      <c r="AB7" s="135">
        <f>G7+J7+M7+S7+V7</f>
        <v>680.8</v>
      </c>
      <c r="AC7" s="136">
        <f>P7</f>
        <v>102.5</v>
      </c>
      <c r="AD7" s="154">
        <f t="shared" si="5"/>
        <v>568.26137266353021</v>
      </c>
      <c r="AE7" s="146">
        <f t="shared" si="6"/>
        <v>493.90060322907101</v>
      </c>
      <c r="AF7" s="147">
        <f t="shared" si="7"/>
        <v>74.360769434459144</v>
      </c>
      <c r="AG7" s="122">
        <f t="shared" si="8"/>
        <v>820.0723294508548</v>
      </c>
      <c r="AH7" s="159">
        <f t="shared" si="9"/>
        <v>251.81095678732459</v>
      </c>
      <c r="AI7" s="164">
        <f t="shared" si="10"/>
        <v>13.085663219711478</v>
      </c>
    </row>
    <row r="8" spans="1:36" s="14" customFormat="1" ht="20.100000000000001" customHeight="1" x14ac:dyDescent="0.15">
      <c r="A8" s="52">
        <v>3</v>
      </c>
      <c r="B8" s="39" t="s">
        <v>2</v>
      </c>
      <c r="C8" s="89">
        <v>31331</v>
      </c>
      <c r="D8" s="96">
        <f t="shared" si="11"/>
        <v>535.4</v>
      </c>
      <c r="E8" s="97">
        <f t="shared" si="12"/>
        <v>471.49999999999994</v>
      </c>
      <c r="F8" s="97">
        <f t="shared" si="13"/>
        <v>63.9</v>
      </c>
      <c r="G8" s="106">
        <f>SUM(H8:I8)</f>
        <v>0</v>
      </c>
      <c r="H8" s="51">
        <v>0</v>
      </c>
      <c r="I8" s="51">
        <v>0</v>
      </c>
      <c r="J8" s="106">
        <f t="shared" si="14"/>
        <v>484.3</v>
      </c>
      <c r="K8" s="51">
        <v>432.2</v>
      </c>
      <c r="L8" s="51">
        <v>52.1</v>
      </c>
      <c r="M8" s="106">
        <f t="shared" si="15"/>
        <v>42.8</v>
      </c>
      <c r="N8" s="51">
        <v>32.4</v>
      </c>
      <c r="O8" s="51">
        <v>10.4</v>
      </c>
      <c r="P8" s="106">
        <f>SUM(Q8:R8)</f>
        <v>8.3000000000000007</v>
      </c>
      <c r="Q8" s="51">
        <v>6.9</v>
      </c>
      <c r="R8" s="51">
        <v>1.4</v>
      </c>
      <c r="S8" s="106">
        <f>SUM(T8:U8)</f>
        <v>0</v>
      </c>
      <c r="T8" s="51">
        <v>0</v>
      </c>
      <c r="U8" s="51">
        <v>0</v>
      </c>
      <c r="V8" s="106">
        <f t="shared" si="16"/>
        <v>0</v>
      </c>
      <c r="W8" s="51">
        <v>0</v>
      </c>
      <c r="X8" s="51">
        <v>0</v>
      </c>
      <c r="Y8" s="111">
        <v>79.3</v>
      </c>
      <c r="Z8" s="119">
        <f t="shared" ref="Z8:Z37" si="17">D8+Y8</f>
        <v>614.69999999999993</v>
      </c>
      <c r="AA8" s="127">
        <f>SUM(AB8:AC8)</f>
        <v>535.4</v>
      </c>
      <c r="AB8" s="135">
        <f>G8+J8+M8+S8+V8</f>
        <v>527.1</v>
      </c>
      <c r="AC8" s="136">
        <f>P8</f>
        <v>8.3000000000000007</v>
      </c>
      <c r="AD8" s="154">
        <f t="shared" si="5"/>
        <v>551.24214809407556</v>
      </c>
      <c r="AE8" s="146">
        <f t="shared" si="6"/>
        <v>542.69655633243792</v>
      </c>
      <c r="AF8" s="147">
        <f t="shared" si="7"/>
        <v>8.5455917616377075</v>
      </c>
      <c r="AG8" s="122">
        <f t="shared" si="8"/>
        <v>632.8885850456262</v>
      </c>
      <c r="AH8" s="159">
        <f t="shared" si="9"/>
        <v>81.646436951550612</v>
      </c>
      <c r="AI8" s="164">
        <f t="shared" si="10"/>
        <v>1.5502428091146809</v>
      </c>
    </row>
    <row r="9" spans="1:36" s="14" customFormat="1" ht="20.100000000000001" customHeight="1" x14ac:dyDescent="0.15">
      <c r="A9" s="52">
        <v>4</v>
      </c>
      <c r="B9" s="39" t="s">
        <v>3</v>
      </c>
      <c r="C9" s="89">
        <v>88501</v>
      </c>
      <c r="D9" s="98">
        <f t="shared" si="11"/>
        <v>1131.8</v>
      </c>
      <c r="E9" s="97">
        <f t="shared" si="12"/>
        <v>1113.2</v>
      </c>
      <c r="F9" s="97">
        <f>I9+L9+O9+R9+U9+X9</f>
        <v>18.600000000000001</v>
      </c>
      <c r="G9" s="107">
        <f>SUM(H9:I9)</f>
        <v>0</v>
      </c>
      <c r="H9" s="54">
        <v>0</v>
      </c>
      <c r="I9" s="54">
        <v>0</v>
      </c>
      <c r="J9" s="107">
        <f t="shared" si="14"/>
        <v>988.7</v>
      </c>
      <c r="K9" s="51">
        <v>977.1</v>
      </c>
      <c r="L9" s="51">
        <v>11.6</v>
      </c>
      <c r="M9" s="107">
        <f t="shared" si="15"/>
        <v>44.6</v>
      </c>
      <c r="N9" s="51">
        <v>40.6</v>
      </c>
      <c r="O9" s="51">
        <v>4</v>
      </c>
      <c r="P9" s="107">
        <f>SUM(Q9:R9)</f>
        <v>95.5</v>
      </c>
      <c r="Q9" s="51">
        <v>95.5</v>
      </c>
      <c r="R9" s="51">
        <v>0</v>
      </c>
      <c r="S9" s="107">
        <f t="shared" ref="S9:S19" si="18">SUM(T9:U9)</f>
        <v>0</v>
      </c>
      <c r="T9" s="54">
        <v>0</v>
      </c>
      <c r="U9" s="54">
        <v>0</v>
      </c>
      <c r="V9" s="107">
        <f t="shared" si="16"/>
        <v>3</v>
      </c>
      <c r="W9" s="51">
        <v>0</v>
      </c>
      <c r="X9" s="51">
        <v>3</v>
      </c>
      <c r="Y9" s="112">
        <v>770.8</v>
      </c>
      <c r="Z9" s="119">
        <f t="shared" si="17"/>
        <v>1902.6</v>
      </c>
      <c r="AA9" s="128">
        <f t="shared" si="2"/>
        <v>1131.8</v>
      </c>
      <c r="AB9" s="137">
        <f t="shared" si="3"/>
        <v>1036.3</v>
      </c>
      <c r="AC9" s="138">
        <f t="shared" si="4"/>
        <v>95.5</v>
      </c>
      <c r="AD9" s="155">
        <f t="shared" si="5"/>
        <v>412.5340665004332</v>
      </c>
      <c r="AE9" s="148">
        <f t="shared" si="6"/>
        <v>377.7249099791473</v>
      </c>
      <c r="AF9" s="149">
        <f t="shared" si="7"/>
        <v>34.809156521285892</v>
      </c>
      <c r="AG9" s="123">
        <f t="shared" si="8"/>
        <v>693.48587641255006</v>
      </c>
      <c r="AH9" s="160">
        <f t="shared" si="9"/>
        <v>280.95180991211686</v>
      </c>
      <c r="AI9" s="165">
        <f t="shared" si="10"/>
        <v>8.4378865523944171</v>
      </c>
    </row>
    <row r="10" spans="1:36" s="14" customFormat="1" ht="20.100000000000001" customHeight="1" x14ac:dyDescent="0.15">
      <c r="A10" s="52">
        <v>5</v>
      </c>
      <c r="B10" s="39" t="s">
        <v>66</v>
      </c>
      <c r="C10" s="89">
        <v>90470</v>
      </c>
      <c r="D10" s="98">
        <f t="shared" si="11"/>
        <v>1197.4000000000001</v>
      </c>
      <c r="E10" s="97">
        <f t="shared" si="12"/>
        <v>1164.4000000000001</v>
      </c>
      <c r="F10" s="97">
        <f t="shared" si="13"/>
        <v>33</v>
      </c>
      <c r="G10" s="107">
        <f t="shared" si="1"/>
        <v>0</v>
      </c>
      <c r="H10" s="54">
        <v>0</v>
      </c>
      <c r="I10" s="54">
        <v>0</v>
      </c>
      <c r="J10" s="107">
        <f t="shared" si="14"/>
        <v>945.7</v>
      </c>
      <c r="K10" s="54">
        <v>919.1</v>
      </c>
      <c r="L10" s="54">
        <v>26.6</v>
      </c>
      <c r="M10" s="107">
        <f t="shared" si="15"/>
        <v>36.1</v>
      </c>
      <c r="N10" s="54">
        <v>29.7</v>
      </c>
      <c r="O10" s="54">
        <v>6.4</v>
      </c>
      <c r="P10" s="107">
        <f t="shared" ref="P10:P38" si="19">SUM(Q10:R10)</f>
        <v>215.6</v>
      </c>
      <c r="Q10" s="54">
        <v>215.6</v>
      </c>
      <c r="R10" s="54">
        <v>0</v>
      </c>
      <c r="S10" s="107">
        <f t="shared" si="18"/>
        <v>0</v>
      </c>
      <c r="T10" s="54">
        <v>0</v>
      </c>
      <c r="U10" s="54">
        <v>0</v>
      </c>
      <c r="V10" s="107">
        <f t="shared" si="16"/>
        <v>0</v>
      </c>
      <c r="W10" s="54">
        <v>0</v>
      </c>
      <c r="X10" s="54">
        <v>0</v>
      </c>
      <c r="Y10" s="112">
        <v>605.5</v>
      </c>
      <c r="Z10" s="119">
        <f t="shared" si="17"/>
        <v>1802.9</v>
      </c>
      <c r="AA10" s="128">
        <f t="shared" si="2"/>
        <v>1197.4000000000001</v>
      </c>
      <c r="AB10" s="137">
        <f t="shared" si="3"/>
        <v>981.80000000000007</v>
      </c>
      <c r="AC10" s="138">
        <f t="shared" si="4"/>
        <v>215.6</v>
      </c>
      <c r="AD10" s="155">
        <f t="shared" si="5"/>
        <v>426.9460202455279</v>
      </c>
      <c r="AE10" s="148">
        <f t="shared" si="6"/>
        <v>350.07149046021317</v>
      </c>
      <c r="AF10" s="149">
        <f t="shared" si="7"/>
        <v>76.874529785314678</v>
      </c>
      <c r="AG10" s="123">
        <f t="shared" si="8"/>
        <v>642.84364448025906</v>
      </c>
      <c r="AH10" s="160">
        <f t="shared" si="9"/>
        <v>215.89762423473118</v>
      </c>
      <c r="AI10" s="165">
        <f t="shared" si="10"/>
        <v>18.005678971104057</v>
      </c>
    </row>
    <row r="11" spans="1:36" s="14" customFormat="1" ht="20.100000000000001" customHeight="1" x14ac:dyDescent="0.15">
      <c r="A11" s="52">
        <v>6</v>
      </c>
      <c r="B11" s="39" t="s">
        <v>67</v>
      </c>
      <c r="C11" s="89">
        <v>30518</v>
      </c>
      <c r="D11" s="98">
        <f>G11+J11+M11+P11+S11+V11</f>
        <v>514</v>
      </c>
      <c r="E11" s="97">
        <f t="shared" si="12"/>
        <v>419.6</v>
      </c>
      <c r="F11" s="97">
        <f t="shared" si="13"/>
        <v>94.4</v>
      </c>
      <c r="G11" s="107">
        <f>SUM(H11:I11)</f>
        <v>0</v>
      </c>
      <c r="H11" s="54">
        <v>0</v>
      </c>
      <c r="I11" s="54">
        <v>0</v>
      </c>
      <c r="J11" s="107">
        <f t="shared" si="14"/>
        <v>426.7</v>
      </c>
      <c r="K11" s="54">
        <v>349</v>
      </c>
      <c r="L11" s="54">
        <v>77.7</v>
      </c>
      <c r="M11" s="107">
        <f t="shared" si="15"/>
        <v>24.799999999999997</v>
      </c>
      <c r="N11" s="54">
        <v>10.1</v>
      </c>
      <c r="O11" s="54">
        <v>14.7</v>
      </c>
      <c r="P11" s="107">
        <f t="shared" si="19"/>
        <v>62.5</v>
      </c>
      <c r="Q11" s="54">
        <v>60.5</v>
      </c>
      <c r="R11" s="54">
        <v>2</v>
      </c>
      <c r="S11" s="107">
        <f t="shared" si="18"/>
        <v>0</v>
      </c>
      <c r="T11" s="54">
        <v>0</v>
      </c>
      <c r="U11" s="54">
        <v>0</v>
      </c>
      <c r="V11" s="107">
        <f t="shared" si="16"/>
        <v>0</v>
      </c>
      <c r="W11" s="54">
        <v>0</v>
      </c>
      <c r="X11" s="54">
        <v>0</v>
      </c>
      <c r="Y11" s="112">
        <v>215.8</v>
      </c>
      <c r="Z11" s="119">
        <f t="shared" si="17"/>
        <v>729.8</v>
      </c>
      <c r="AA11" s="128">
        <f t="shared" si="2"/>
        <v>514</v>
      </c>
      <c r="AB11" s="137">
        <f t="shared" si="3"/>
        <v>451.5</v>
      </c>
      <c r="AC11" s="138">
        <f t="shared" si="4"/>
        <v>62.5</v>
      </c>
      <c r="AD11" s="155">
        <f t="shared" si="5"/>
        <v>543.30706996822607</v>
      </c>
      <c r="AE11" s="148">
        <f t="shared" si="6"/>
        <v>477.24346710243981</v>
      </c>
      <c r="AF11" s="149">
        <f t="shared" si="7"/>
        <v>66.063602865786251</v>
      </c>
      <c r="AG11" s="123">
        <f t="shared" si="8"/>
        <v>771.41147794321273</v>
      </c>
      <c r="AH11" s="160">
        <f t="shared" si="9"/>
        <v>228.10440797498674</v>
      </c>
      <c r="AI11" s="165">
        <f t="shared" si="10"/>
        <v>12.159533073929961</v>
      </c>
      <c r="AJ11" s="47"/>
    </row>
    <row r="12" spans="1:36" s="14" customFormat="1" ht="20.100000000000001" customHeight="1" x14ac:dyDescent="0.15">
      <c r="A12" s="52">
        <v>7</v>
      </c>
      <c r="B12" s="39" t="s">
        <v>5</v>
      </c>
      <c r="C12" s="89">
        <v>23229</v>
      </c>
      <c r="D12" s="98">
        <f>G12+J12+M12+P12+S12+V12</f>
        <v>352.69999999999993</v>
      </c>
      <c r="E12" s="97">
        <f t="shared" si="12"/>
        <v>342.4</v>
      </c>
      <c r="F12" s="97">
        <f t="shared" si="13"/>
        <v>10.299999999999999</v>
      </c>
      <c r="G12" s="107">
        <f>SUM(H12:I12)</f>
        <v>0</v>
      </c>
      <c r="H12" s="54">
        <v>0</v>
      </c>
      <c r="I12" s="54">
        <v>0</v>
      </c>
      <c r="J12" s="107">
        <f t="shared" si="14"/>
        <v>252.2</v>
      </c>
      <c r="K12" s="54">
        <v>247.7</v>
      </c>
      <c r="L12" s="54">
        <v>4.5</v>
      </c>
      <c r="M12" s="107">
        <f t="shared" si="15"/>
        <v>11.9</v>
      </c>
      <c r="N12" s="54">
        <v>11.3</v>
      </c>
      <c r="O12" s="54">
        <v>0.6</v>
      </c>
      <c r="P12" s="107">
        <f>SUM(Q12:R12)</f>
        <v>85.6</v>
      </c>
      <c r="Q12" s="54">
        <v>81.5</v>
      </c>
      <c r="R12" s="54">
        <v>4.0999999999999996</v>
      </c>
      <c r="S12" s="107">
        <f t="shared" si="18"/>
        <v>0.6</v>
      </c>
      <c r="T12" s="54">
        <v>0.5</v>
      </c>
      <c r="U12" s="54">
        <v>0.1</v>
      </c>
      <c r="V12" s="107">
        <f t="shared" si="16"/>
        <v>2.4</v>
      </c>
      <c r="W12" s="54">
        <v>1.4</v>
      </c>
      <c r="X12" s="54">
        <v>1</v>
      </c>
      <c r="Y12" s="112">
        <v>136.1</v>
      </c>
      <c r="Z12" s="119">
        <f t="shared" si="17"/>
        <v>488.79999999999995</v>
      </c>
      <c r="AA12" s="128">
        <f>SUM(AB12:AC12)</f>
        <v>352.69999999999993</v>
      </c>
      <c r="AB12" s="137">
        <f>G12+J12+M12+S12+V12</f>
        <v>267.09999999999997</v>
      </c>
      <c r="AC12" s="138">
        <f>P12</f>
        <v>85.6</v>
      </c>
      <c r="AD12" s="155">
        <f t="shared" si="5"/>
        <v>489.79376446849665</v>
      </c>
      <c r="AE12" s="148">
        <f t="shared" si="6"/>
        <v>370.92122055439597</v>
      </c>
      <c r="AF12" s="149">
        <f t="shared" si="7"/>
        <v>118.8725439141007</v>
      </c>
      <c r="AG12" s="123">
        <f t="shared" si="8"/>
        <v>678.79555450014504</v>
      </c>
      <c r="AH12" s="160">
        <f t="shared" si="9"/>
        <v>189.0017900316484</v>
      </c>
      <c r="AI12" s="165">
        <f t="shared" si="10"/>
        <v>24.269917777147722</v>
      </c>
    </row>
    <row r="13" spans="1:36" s="14" customFormat="1" ht="20.100000000000001" customHeight="1" x14ac:dyDescent="0.15">
      <c r="A13" s="52">
        <v>8</v>
      </c>
      <c r="B13" s="39" t="s">
        <v>68</v>
      </c>
      <c r="C13" s="89">
        <v>103199</v>
      </c>
      <c r="D13" s="98">
        <f t="shared" si="11"/>
        <v>1566.6</v>
      </c>
      <c r="E13" s="97">
        <f t="shared" si="12"/>
        <v>1444.3</v>
      </c>
      <c r="F13" s="97">
        <f t="shared" si="13"/>
        <v>122.3</v>
      </c>
      <c r="G13" s="107">
        <f t="shared" si="1"/>
        <v>0</v>
      </c>
      <c r="H13" s="54">
        <v>0</v>
      </c>
      <c r="I13" s="54">
        <v>0</v>
      </c>
      <c r="J13" s="107">
        <f t="shared" si="14"/>
        <v>1290</v>
      </c>
      <c r="K13" s="54">
        <v>1202.2</v>
      </c>
      <c r="L13" s="54">
        <v>87.8</v>
      </c>
      <c r="M13" s="107">
        <f t="shared" si="15"/>
        <v>84.3</v>
      </c>
      <c r="N13" s="54">
        <v>72.099999999999994</v>
      </c>
      <c r="O13" s="54">
        <v>12.2</v>
      </c>
      <c r="P13" s="107">
        <f t="shared" si="19"/>
        <v>170</v>
      </c>
      <c r="Q13" s="54">
        <v>170</v>
      </c>
      <c r="R13" s="54">
        <v>0</v>
      </c>
      <c r="S13" s="107">
        <f t="shared" si="18"/>
        <v>0</v>
      </c>
      <c r="T13" s="54">
        <v>0</v>
      </c>
      <c r="U13" s="54">
        <v>0</v>
      </c>
      <c r="V13" s="107">
        <f t="shared" si="16"/>
        <v>22.3</v>
      </c>
      <c r="W13" s="54">
        <v>0</v>
      </c>
      <c r="X13" s="54">
        <v>22.3</v>
      </c>
      <c r="Y13" s="112">
        <v>609</v>
      </c>
      <c r="Z13" s="119">
        <f t="shared" si="17"/>
        <v>2175.6</v>
      </c>
      <c r="AA13" s="128">
        <f t="shared" si="2"/>
        <v>1566.6</v>
      </c>
      <c r="AB13" s="137">
        <f t="shared" si="3"/>
        <v>1396.6</v>
      </c>
      <c r="AC13" s="138">
        <f t="shared" si="4"/>
        <v>170</v>
      </c>
      <c r="AD13" s="155">
        <f t="shared" si="5"/>
        <v>489.68966628521338</v>
      </c>
      <c r="AE13" s="148">
        <f t="shared" si="6"/>
        <v>436.55086680322296</v>
      </c>
      <c r="AF13" s="149">
        <f t="shared" si="7"/>
        <v>53.138799481990482</v>
      </c>
      <c r="AG13" s="123">
        <f t="shared" si="8"/>
        <v>680.05160090010872</v>
      </c>
      <c r="AH13" s="160">
        <f t="shared" si="9"/>
        <v>190.36193461489529</v>
      </c>
      <c r="AI13" s="165">
        <f t="shared" si="10"/>
        <v>10.851525596833909</v>
      </c>
    </row>
    <row r="14" spans="1:36" s="14" customFormat="1" ht="17.25" customHeight="1" x14ac:dyDescent="0.15">
      <c r="A14" s="52">
        <v>9</v>
      </c>
      <c r="B14" s="39" t="s">
        <v>69</v>
      </c>
      <c r="C14" s="89">
        <v>16775</v>
      </c>
      <c r="D14" s="98">
        <f>G14+J14+M14+P14+S14+V14</f>
        <v>296.5</v>
      </c>
      <c r="E14" s="97">
        <f t="shared" si="12"/>
        <v>232.10000000000002</v>
      </c>
      <c r="F14" s="97">
        <f t="shared" si="13"/>
        <v>64.400000000000006</v>
      </c>
      <c r="G14" s="107">
        <f>SUM(H14:I14)</f>
        <v>0</v>
      </c>
      <c r="H14" s="54">
        <v>0</v>
      </c>
      <c r="I14" s="54">
        <v>0</v>
      </c>
      <c r="J14" s="107">
        <f t="shared" si="14"/>
        <v>235.5</v>
      </c>
      <c r="K14" s="54">
        <v>188.9</v>
      </c>
      <c r="L14" s="54">
        <v>46.6</v>
      </c>
      <c r="M14" s="107">
        <f t="shared" si="15"/>
        <v>19.899999999999999</v>
      </c>
      <c r="N14" s="54">
        <v>10.9</v>
      </c>
      <c r="O14" s="54">
        <v>9</v>
      </c>
      <c r="P14" s="107">
        <f t="shared" si="19"/>
        <v>41.099999999999994</v>
      </c>
      <c r="Q14" s="54">
        <v>32.299999999999997</v>
      </c>
      <c r="R14" s="54">
        <v>8.8000000000000007</v>
      </c>
      <c r="S14" s="107">
        <f t="shared" si="18"/>
        <v>0</v>
      </c>
      <c r="T14" s="54">
        <v>0</v>
      </c>
      <c r="U14" s="54">
        <v>0</v>
      </c>
      <c r="V14" s="107">
        <f t="shared" si="16"/>
        <v>0</v>
      </c>
      <c r="W14" s="54">
        <v>0</v>
      </c>
      <c r="X14" s="54">
        <v>0</v>
      </c>
      <c r="Y14" s="112">
        <v>59</v>
      </c>
      <c r="Z14" s="119">
        <f t="shared" si="17"/>
        <v>355.5</v>
      </c>
      <c r="AA14" s="128">
        <f t="shared" si="2"/>
        <v>296.5</v>
      </c>
      <c r="AB14" s="137">
        <f>G14+J14+M14+S14+V14</f>
        <v>255.4</v>
      </c>
      <c r="AC14" s="138">
        <f>P14</f>
        <v>41.099999999999994</v>
      </c>
      <c r="AD14" s="156">
        <f t="shared" si="5"/>
        <v>570.1648959184655</v>
      </c>
      <c r="AE14" s="148">
        <f t="shared" si="6"/>
        <v>491.13023412335946</v>
      </c>
      <c r="AF14" s="149">
        <f t="shared" si="7"/>
        <v>79.03466179510599</v>
      </c>
      <c r="AG14" s="123">
        <f t="shared" si="8"/>
        <v>683.6209797605884</v>
      </c>
      <c r="AH14" s="161">
        <f t="shared" si="9"/>
        <v>113.45608384212298</v>
      </c>
      <c r="AI14" s="165">
        <f t="shared" si="10"/>
        <v>13.861720067453623</v>
      </c>
    </row>
    <row r="15" spans="1:36" s="14" customFormat="1" ht="20.100000000000001" customHeight="1" x14ac:dyDescent="0.15">
      <c r="A15" s="52">
        <v>10</v>
      </c>
      <c r="B15" s="39" t="s">
        <v>8</v>
      </c>
      <c r="C15" s="89">
        <v>28015</v>
      </c>
      <c r="D15" s="98">
        <f t="shared" si="11"/>
        <v>500.6</v>
      </c>
      <c r="E15" s="97">
        <f t="shared" si="12"/>
        <v>445.6</v>
      </c>
      <c r="F15" s="97">
        <f t="shared" si="13"/>
        <v>55</v>
      </c>
      <c r="G15" s="107">
        <f t="shared" si="1"/>
        <v>352.6</v>
      </c>
      <c r="H15" s="54">
        <v>352.6</v>
      </c>
      <c r="I15" s="54">
        <v>0</v>
      </c>
      <c r="J15" s="107">
        <f t="shared" si="14"/>
        <v>33.299999999999997</v>
      </c>
      <c r="K15" s="54">
        <v>0</v>
      </c>
      <c r="L15" s="54">
        <v>33.299999999999997</v>
      </c>
      <c r="M15" s="107">
        <f t="shared" si="15"/>
        <v>6.7</v>
      </c>
      <c r="N15" s="54">
        <v>0</v>
      </c>
      <c r="O15" s="54">
        <v>6.7</v>
      </c>
      <c r="P15" s="107">
        <f t="shared" si="19"/>
        <v>92</v>
      </c>
      <c r="Q15" s="54">
        <v>92</v>
      </c>
      <c r="R15" s="54">
        <v>0</v>
      </c>
      <c r="S15" s="107">
        <f t="shared" si="18"/>
        <v>0</v>
      </c>
      <c r="T15" s="54">
        <v>0</v>
      </c>
      <c r="U15" s="54">
        <v>0</v>
      </c>
      <c r="V15" s="107">
        <f t="shared" si="16"/>
        <v>16</v>
      </c>
      <c r="W15" s="54">
        <v>1</v>
      </c>
      <c r="X15" s="54">
        <v>15</v>
      </c>
      <c r="Y15" s="112">
        <v>258.10000000000002</v>
      </c>
      <c r="Z15" s="119">
        <f t="shared" si="17"/>
        <v>758.7</v>
      </c>
      <c r="AA15" s="128">
        <f t="shared" si="2"/>
        <v>500.6</v>
      </c>
      <c r="AB15" s="137">
        <f>G15+J15+M15+S15+V15</f>
        <v>408.6</v>
      </c>
      <c r="AC15" s="138">
        <f>P15</f>
        <v>92</v>
      </c>
      <c r="AD15" s="155">
        <f t="shared" si="5"/>
        <v>576.41931453771895</v>
      </c>
      <c r="AE15" s="148">
        <f t="shared" si="6"/>
        <v>470.48528150242095</v>
      </c>
      <c r="AF15" s="149">
        <f t="shared" si="7"/>
        <v>105.9340330352979</v>
      </c>
      <c r="AG15" s="123">
        <f t="shared" si="8"/>
        <v>873.61033547696229</v>
      </c>
      <c r="AH15" s="160">
        <f t="shared" si="9"/>
        <v>297.19102093924346</v>
      </c>
      <c r="AI15" s="165">
        <f t="shared" si="10"/>
        <v>18.377946464242907</v>
      </c>
    </row>
    <row r="16" spans="1:36" s="14" customFormat="1" ht="20.100000000000001" customHeight="1" x14ac:dyDescent="0.15">
      <c r="A16" s="52">
        <v>11</v>
      </c>
      <c r="B16" s="39" t="s">
        <v>70</v>
      </c>
      <c r="C16" s="89">
        <v>23533</v>
      </c>
      <c r="D16" s="98">
        <f>G16+J16+M16+P16+S16+V16</f>
        <v>400.4</v>
      </c>
      <c r="E16" s="97">
        <f t="shared" si="12"/>
        <v>383.9</v>
      </c>
      <c r="F16" s="97">
        <f t="shared" si="13"/>
        <v>16.5</v>
      </c>
      <c r="G16" s="107">
        <f t="shared" si="1"/>
        <v>0</v>
      </c>
      <c r="H16" s="54">
        <v>0</v>
      </c>
      <c r="I16" s="54">
        <v>0</v>
      </c>
      <c r="J16" s="107">
        <f t="shared" si="14"/>
        <v>326</v>
      </c>
      <c r="K16" s="54">
        <v>322.39999999999998</v>
      </c>
      <c r="L16" s="54">
        <v>3.6</v>
      </c>
      <c r="M16" s="107">
        <f t="shared" si="15"/>
        <v>13.3</v>
      </c>
      <c r="N16" s="54">
        <v>10.9</v>
      </c>
      <c r="O16" s="54">
        <v>2.4</v>
      </c>
      <c r="P16" s="107">
        <f t="shared" si="19"/>
        <v>42.199999999999996</v>
      </c>
      <c r="Q16" s="54">
        <v>41.8</v>
      </c>
      <c r="R16" s="54">
        <v>0.4</v>
      </c>
      <c r="S16" s="107">
        <f t="shared" si="18"/>
        <v>0</v>
      </c>
      <c r="T16" s="54">
        <v>0</v>
      </c>
      <c r="U16" s="54">
        <v>0</v>
      </c>
      <c r="V16" s="107">
        <f t="shared" si="16"/>
        <v>18.899999999999999</v>
      </c>
      <c r="W16" s="54">
        <v>8.8000000000000007</v>
      </c>
      <c r="X16" s="54">
        <v>10.1</v>
      </c>
      <c r="Y16" s="112">
        <v>123.1</v>
      </c>
      <c r="Z16" s="119">
        <f t="shared" si="17"/>
        <v>523.5</v>
      </c>
      <c r="AA16" s="128">
        <f t="shared" si="2"/>
        <v>400.4</v>
      </c>
      <c r="AB16" s="137">
        <f t="shared" si="3"/>
        <v>358.2</v>
      </c>
      <c r="AC16" s="138">
        <f t="shared" si="4"/>
        <v>42.199999999999996</v>
      </c>
      <c r="AD16" s="155">
        <f t="shared" si="5"/>
        <v>548.85178397391178</v>
      </c>
      <c r="AE16" s="148">
        <f t="shared" si="6"/>
        <v>491.0057667818561</v>
      </c>
      <c r="AF16" s="149">
        <f t="shared" si="7"/>
        <v>57.846017192055619</v>
      </c>
      <c r="AG16" s="123">
        <f t="shared" si="8"/>
        <v>717.59218009576114</v>
      </c>
      <c r="AH16" s="160">
        <f t="shared" si="9"/>
        <v>168.74039612184947</v>
      </c>
      <c r="AI16" s="165">
        <f t="shared" si="10"/>
        <v>10.53946053946054</v>
      </c>
    </row>
    <row r="17" spans="1:35" s="14" customFormat="1" ht="20.100000000000001" customHeight="1" x14ac:dyDescent="0.15">
      <c r="A17" s="52">
        <v>12</v>
      </c>
      <c r="B17" s="39" t="s">
        <v>71</v>
      </c>
      <c r="C17" s="89">
        <v>22772</v>
      </c>
      <c r="D17" s="98">
        <f t="shared" si="11"/>
        <v>398.3</v>
      </c>
      <c r="E17" s="97">
        <f t="shared" si="12"/>
        <v>379.1</v>
      </c>
      <c r="F17" s="97">
        <f t="shared" si="13"/>
        <v>19.2</v>
      </c>
      <c r="G17" s="107">
        <f t="shared" si="1"/>
        <v>0</v>
      </c>
      <c r="H17" s="54">
        <v>0</v>
      </c>
      <c r="I17" s="54">
        <v>0</v>
      </c>
      <c r="J17" s="107">
        <f t="shared" si="14"/>
        <v>343.8</v>
      </c>
      <c r="K17" s="54">
        <v>330.1</v>
      </c>
      <c r="L17" s="54">
        <v>13.7</v>
      </c>
      <c r="M17" s="107">
        <f t="shared" si="15"/>
        <v>8.4</v>
      </c>
      <c r="N17" s="54">
        <v>8.4</v>
      </c>
      <c r="O17" s="54">
        <v>0</v>
      </c>
      <c r="P17" s="107">
        <f t="shared" si="19"/>
        <v>42.1</v>
      </c>
      <c r="Q17" s="54">
        <v>40.6</v>
      </c>
      <c r="R17" s="54">
        <v>1.5</v>
      </c>
      <c r="S17" s="107">
        <f t="shared" si="18"/>
        <v>0</v>
      </c>
      <c r="T17" s="54">
        <v>0</v>
      </c>
      <c r="U17" s="54">
        <v>0</v>
      </c>
      <c r="V17" s="107">
        <f t="shared" si="16"/>
        <v>4</v>
      </c>
      <c r="W17" s="54">
        <v>0</v>
      </c>
      <c r="X17" s="54">
        <v>4</v>
      </c>
      <c r="Y17" s="112">
        <v>220.2</v>
      </c>
      <c r="Z17" s="119">
        <f t="shared" si="17"/>
        <v>618.5</v>
      </c>
      <c r="AA17" s="128">
        <f t="shared" si="2"/>
        <v>398.3</v>
      </c>
      <c r="AB17" s="137">
        <f t="shared" si="3"/>
        <v>356.2</v>
      </c>
      <c r="AC17" s="138">
        <f t="shared" si="4"/>
        <v>42.1</v>
      </c>
      <c r="AD17" s="155">
        <f t="shared" si="5"/>
        <v>564.21864995495321</v>
      </c>
      <c r="AE17" s="148">
        <f t="shared" si="6"/>
        <v>504.58117779049536</v>
      </c>
      <c r="AF17" s="149">
        <f t="shared" si="7"/>
        <v>59.637472164457762</v>
      </c>
      <c r="AG17" s="123">
        <f t="shared" si="8"/>
        <v>876.14671101465865</v>
      </c>
      <c r="AH17" s="160">
        <f t="shared" si="9"/>
        <v>311.92806105970544</v>
      </c>
      <c r="AI17" s="165">
        <f t="shared" si="10"/>
        <v>10.569922169219181</v>
      </c>
    </row>
    <row r="18" spans="1:35" s="14" customFormat="1" ht="20.100000000000001" customHeight="1" x14ac:dyDescent="0.15">
      <c r="A18" s="52">
        <v>13</v>
      </c>
      <c r="B18" s="39" t="s">
        <v>72</v>
      </c>
      <c r="C18" s="89">
        <v>106002</v>
      </c>
      <c r="D18" s="98">
        <f t="shared" si="11"/>
        <v>1542.9</v>
      </c>
      <c r="E18" s="97">
        <f t="shared" si="12"/>
        <v>1464.3</v>
      </c>
      <c r="F18" s="97">
        <f t="shared" si="13"/>
        <v>78.599999999999994</v>
      </c>
      <c r="G18" s="107">
        <f t="shared" si="1"/>
        <v>0</v>
      </c>
      <c r="H18" s="54">
        <v>0</v>
      </c>
      <c r="I18" s="54">
        <v>0</v>
      </c>
      <c r="J18" s="107">
        <f t="shared" si="14"/>
        <v>1310.7</v>
      </c>
      <c r="K18" s="54">
        <v>1256.4000000000001</v>
      </c>
      <c r="L18" s="54">
        <v>54.3</v>
      </c>
      <c r="M18" s="107">
        <f t="shared" si="15"/>
        <v>71.900000000000006</v>
      </c>
      <c r="N18" s="54">
        <v>47.6</v>
      </c>
      <c r="O18" s="54">
        <v>24.3</v>
      </c>
      <c r="P18" s="107">
        <f t="shared" si="19"/>
        <v>160.30000000000001</v>
      </c>
      <c r="Q18" s="54">
        <v>160.30000000000001</v>
      </c>
      <c r="R18" s="54">
        <v>0</v>
      </c>
      <c r="S18" s="107">
        <f t="shared" si="18"/>
        <v>0</v>
      </c>
      <c r="T18" s="54">
        <v>0</v>
      </c>
      <c r="U18" s="54">
        <v>0</v>
      </c>
      <c r="V18" s="107">
        <f t="shared" si="16"/>
        <v>0</v>
      </c>
      <c r="W18" s="54">
        <v>0</v>
      </c>
      <c r="X18" s="54">
        <v>0</v>
      </c>
      <c r="Y18" s="112">
        <v>834.3</v>
      </c>
      <c r="Z18" s="119">
        <f t="shared" si="17"/>
        <v>2377.1999999999998</v>
      </c>
      <c r="AA18" s="128">
        <f t="shared" si="2"/>
        <v>1542.9</v>
      </c>
      <c r="AB18" s="137">
        <f t="shared" si="3"/>
        <v>1382.6000000000001</v>
      </c>
      <c r="AC18" s="138">
        <f t="shared" si="4"/>
        <v>160.30000000000001</v>
      </c>
      <c r="AD18" s="155">
        <f t="shared" si="5"/>
        <v>469.52857249802349</v>
      </c>
      <c r="AE18" s="148">
        <f t="shared" si="6"/>
        <v>420.74677836267244</v>
      </c>
      <c r="AF18" s="149">
        <f t="shared" si="7"/>
        <v>48.78179413535107</v>
      </c>
      <c r="AG18" s="122">
        <f t="shared" si="8"/>
        <v>723.41909556180008</v>
      </c>
      <c r="AH18" s="160">
        <f t="shared" si="9"/>
        <v>253.89052306377658</v>
      </c>
      <c r="AI18" s="165">
        <f t="shared" si="10"/>
        <v>10.389526216864347</v>
      </c>
    </row>
    <row r="19" spans="1:35" s="14" customFormat="1" ht="20.100000000000001" customHeight="1" x14ac:dyDescent="0.15">
      <c r="A19" s="52">
        <v>14</v>
      </c>
      <c r="B19" s="39" t="s">
        <v>59</v>
      </c>
      <c r="C19" s="89">
        <v>53861</v>
      </c>
      <c r="D19" s="98">
        <f t="shared" si="11"/>
        <v>806.40000000000009</v>
      </c>
      <c r="E19" s="97">
        <f t="shared" si="12"/>
        <v>775.00000000000011</v>
      </c>
      <c r="F19" s="97">
        <f t="shared" si="13"/>
        <v>31.4</v>
      </c>
      <c r="G19" s="107">
        <f t="shared" si="1"/>
        <v>0</v>
      </c>
      <c r="H19" s="54">
        <v>0</v>
      </c>
      <c r="I19" s="54">
        <v>0</v>
      </c>
      <c r="J19" s="107">
        <f t="shared" si="14"/>
        <v>655.30000000000007</v>
      </c>
      <c r="K19" s="54">
        <v>641.1</v>
      </c>
      <c r="L19" s="54">
        <v>14.2</v>
      </c>
      <c r="M19" s="107">
        <f t="shared" si="15"/>
        <v>0</v>
      </c>
      <c r="N19" s="54">
        <v>0</v>
      </c>
      <c r="O19" s="54">
        <v>0</v>
      </c>
      <c r="P19" s="107">
        <f t="shared" si="19"/>
        <v>119.10000000000001</v>
      </c>
      <c r="Q19" s="54">
        <v>115.2</v>
      </c>
      <c r="R19" s="54">
        <v>3.9</v>
      </c>
      <c r="S19" s="107">
        <f t="shared" si="18"/>
        <v>0</v>
      </c>
      <c r="T19" s="54">
        <v>0</v>
      </c>
      <c r="U19" s="54">
        <v>0</v>
      </c>
      <c r="V19" s="107">
        <f t="shared" si="16"/>
        <v>32</v>
      </c>
      <c r="W19" s="54">
        <v>18.7</v>
      </c>
      <c r="X19" s="54">
        <v>13.3</v>
      </c>
      <c r="Y19" s="112">
        <v>209.8</v>
      </c>
      <c r="Z19" s="119">
        <f t="shared" si="17"/>
        <v>1016.2</v>
      </c>
      <c r="AA19" s="128">
        <f t="shared" si="2"/>
        <v>806.40000000000009</v>
      </c>
      <c r="AB19" s="137">
        <f t="shared" si="3"/>
        <v>687.30000000000007</v>
      </c>
      <c r="AC19" s="138">
        <f t="shared" si="4"/>
        <v>119.10000000000001</v>
      </c>
      <c r="AD19" s="155">
        <f t="shared" si="5"/>
        <v>482.96361422562626</v>
      </c>
      <c r="AE19" s="148">
        <f t="shared" si="6"/>
        <v>411.633050666261</v>
      </c>
      <c r="AF19" s="149">
        <f t="shared" si="7"/>
        <v>71.330563559365174</v>
      </c>
      <c r="AG19" s="122">
        <f t="shared" si="8"/>
        <v>608.6156061211326</v>
      </c>
      <c r="AH19" s="160">
        <f t="shared" si="9"/>
        <v>125.65199189550644</v>
      </c>
      <c r="AI19" s="165">
        <f t="shared" si="10"/>
        <v>14.769345238095237</v>
      </c>
    </row>
    <row r="20" spans="1:35" s="14" customFormat="1" ht="20.100000000000001" customHeight="1" x14ac:dyDescent="0.15">
      <c r="A20" s="52">
        <v>15</v>
      </c>
      <c r="B20" s="39" t="s">
        <v>60</v>
      </c>
      <c r="C20" s="89">
        <v>14654</v>
      </c>
      <c r="D20" s="98">
        <f t="shared" si="11"/>
        <v>244.3</v>
      </c>
      <c r="E20" s="97">
        <f t="shared" si="12"/>
        <v>235.90000000000003</v>
      </c>
      <c r="F20" s="97">
        <f t="shared" si="13"/>
        <v>8.4</v>
      </c>
      <c r="G20" s="107">
        <f>SUM(H20:I20)</f>
        <v>0</v>
      </c>
      <c r="H20" s="54">
        <v>0</v>
      </c>
      <c r="I20" s="54">
        <v>0</v>
      </c>
      <c r="J20" s="107">
        <f t="shared" si="14"/>
        <v>202.20000000000002</v>
      </c>
      <c r="K20" s="54">
        <v>199.3</v>
      </c>
      <c r="L20" s="54">
        <v>2.9</v>
      </c>
      <c r="M20" s="107">
        <f t="shared" si="15"/>
        <v>0</v>
      </c>
      <c r="N20" s="54">
        <v>0</v>
      </c>
      <c r="O20" s="54">
        <v>0</v>
      </c>
      <c r="P20" s="107">
        <f>SUM(Q20:R20)</f>
        <v>32.299999999999997</v>
      </c>
      <c r="Q20" s="54">
        <v>30.8</v>
      </c>
      <c r="R20" s="54">
        <v>1.5</v>
      </c>
      <c r="S20" s="107">
        <f t="shared" ref="S20:S37" si="20">SUM(T20:U20)</f>
        <v>0</v>
      </c>
      <c r="T20" s="54">
        <v>0</v>
      </c>
      <c r="U20" s="54">
        <v>0</v>
      </c>
      <c r="V20" s="107">
        <f t="shared" si="16"/>
        <v>9.8000000000000007</v>
      </c>
      <c r="W20" s="54">
        <v>5.8</v>
      </c>
      <c r="X20" s="54">
        <v>4</v>
      </c>
      <c r="Y20" s="112">
        <v>102</v>
      </c>
      <c r="Z20" s="119">
        <f t="shared" si="17"/>
        <v>346.3</v>
      </c>
      <c r="AA20" s="128">
        <f>SUM(AB20:AC20)</f>
        <v>244.3</v>
      </c>
      <c r="AB20" s="137">
        <f>G20+J20+M20+S20+V20</f>
        <v>212.00000000000003</v>
      </c>
      <c r="AC20" s="138">
        <f>P20</f>
        <v>32.299999999999997</v>
      </c>
      <c r="AD20" s="155">
        <f t="shared" si="5"/>
        <v>537.78116291049025</v>
      </c>
      <c r="AE20" s="148">
        <f t="shared" si="6"/>
        <v>466.67870051995055</v>
      </c>
      <c r="AF20" s="149">
        <f t="shared" si="7"/>
        <v>71.102462390539614</v>
      </c>
      <c r="AG20" s="123">
        <f t="shared" si="8"/>
        <v>762.31525467008896</v>
      </c>
      <c r="AH20" s="160">
        <f t="shared" si="9"/>
        <v>224.53409175959882</v>
      </c>
      <c r="AI20" s="165">
        <f t="shared" si="10"/>
        <v>13.221449038067947</v>
      </c>
    </row>
    <row r="21" spans="1:35" s="14" customFormat="1" ht="20.100000000000001" customHeight="1" x14ac:dyDescent="0.15">
      <c r="A21" s="26">
        <v>16</v>
      </c>
      <c r="B21" s="22" t="s">
        <v>61</v>
      </c>
      <c r="C21" s="90">
        <v>5091</v>
      </c>
      <c r="D21" s="99">
        <f t="shared" si="11"/>
        <v>82.5</v>
      </c>
      <c r="E21" s="100">
        <f t="shared" si="12"/>
        <v>81.900000000000006</v>
      </c>
      <c r="F21" s="100">
        <f t="shared" si="13"/>
        <v>0.6</v>
      </c>
      <c r="G21" s="108">
        <f>SUM(H21:I21)</f>
        <v>0</v>
      </c>
      <c r="H21" s="44">
        <v>0</v>
      </c>
      <c r="I21" s="44">
        <v>0</v>
      </c>
      <c r="J21" s="108">
        <f t="shared" si="14"/>
        <v>50</v>
      </c>
      <c r="K21" s="44">
        <v>50</v>
      </c>
      <c r="L21" s="44">
        <v>0</v>
      </c>
      <c r="M21" s="108">
        <f t="shared" si="15"/>
        <v>3.8000000000000003</v>
      </c>
      <c r="N21" s="44">
        <v>3.2</v>
      </c>
      <c r="O21" s="44">
        <v>0.6</v>
      </c>
      <c r="P21" s="108">
        <f>SUM(Q21:R21)</f>
        <v>28.7</v>
      </c>
      <c r="Q21" s="44">
        <v>28.7</v>
      </c>
      <c r="R21" s="44">
        <v>0</v>
      </c>
      <c r="S21" s="108">
        <f t="shared" si="20"/>
        <v>0</v>
      </c>
      <c r="T21" s="44">
        <v>0</v>
      </c>
      <c r="U21" s="44">
        <v>0</v>
      </c>
      <c r="V21" s="108">
        <f t="shared" si="16"/>
        <v>0</v>
      </c>
      <c r="W21" s="44">
        <v>0</v>
      </c>
      <c r="X21" s="44">
        <v>0</v>
      </c>
      <c r="Y21" s="112">
        <v>29</v>
      </c>
      <c r="Z21" s="119">
        <f t="shared" si="17"/>
        <v>111.5</v>
      </c>
      <c r="AA21" s="128">
        <f t="shared" si="2"/>
        <v>82.5</v>
      </c>
      <c r="AB21" s="137">
        <f t="shared" si="3"/>
        <v>53.8</v>
      </c>
      <c r="AC21" s="138">
        <f t="shared" si="4"/>
        <v>28.7</v>
      </c>
      <c r="AD21" s="155">
        <f t="shared" si="5"/>
        <v>522.74412150474268</v>
      </c>
      <c r="AE21" s="148">
        <f t="shared" si="6"/>
        <v>340.89253014491101</v>
      </c>
      <c r="AF21" s="149">
        <f t="shared" si="7"/>
        <v>181.8515913598317</v>
      </c>
      <c r="AG21" s="123">
        <f t="shared" si="8"/>
        <v>706.49660057913718</v>
      </c>
      <c r="AH21" s="160">
        <f t="shared" si="9"/>
        <v>183.75247907439442</v>
      </c>
      <c r="AI21" s="165">
        <f t="shared" si="10"/>
        <v>34.787878787878789</v>
      </c>
    </row>
    <row r="22" spans="1:35" s="14" customFormat="1" ht="20.100000000000001" customHeight="1" x14ac:dyDescent="0.15">
      <c r="A22" s="26">
        <v>17</v>
      </c>
      <c r="B22" s="22" t="s">
        <v>62</v>
      </c>
      <c r="C22" s="90">
        <v>11170</v>
      </c>
      <c r="D22" s="99">
        <f t="shared" si="11"/>
        <v>180.4</v>
      </c>
      <c r="E22" s="100">
        <f t="shared" si="12"/>
        <v>166.1</v>
      </c>
      <c r="F22" s="100">
        <f t="shared" si="13"/>
        <v>14.3</v>
      </c>
      <c r="G22" s="108">
        <f t="shared" si="1"/>
        <v>0</v>
      </c>
      <c r="H22" s="44">
        <v>0</v>
      </c>
      <c r="I22" s="44">
        <v>0</v>
      </c>
      <c r="J22" s="108">
        <f t="shared" si="14"/>
        <v>139</v>
      </c>
      <c r="K22" s="44">
        <v>127.9</v>
      </c>
      <c r="L22" s="44">
        <v>11.1</v>
      </c>
      <c r="M22" s="108">
        <f t="shared" si="15"/>
        <v>6.3</v>
      </c>
      <c r="N22" s="44">
        <v>4.0999999999999996</v>
      </c>
      <c r="O22" s="44">
        <v>2.2000000000000002</v>
      </c>
      <c r="P22" s="108">
        <f t="shared" si="19"/>
        <v>33.700000000000003</v>
      </c>
      <c r="Q22" s="44">
        <v>33.1</v>
      </c>
      <c r="R22" s="44">
        <v>0.6</v>
      </c>
      <c r="S22" s="108">
        <f t="shared" si="20"/>
        <v>1</v>
      </c>
      <c r="T22" s="44">
        <v>1</v>
      </c>
      <c r="U22" s="44">
        <v>0</v>
      </c>
      <c r="V22" s="108">
        <f t="shared" si="16"/>
        <v>0.4</v>
      </c>
      <c r="W22" s="44">
        <v>0</v>
      </c>
      <c r="X22" s="44">
        <v>0.4</v>
      </c>
      <c r="Y22" s="112">
        <v>47.5</v>
      </c>
      <c r="Z22" s="119">
        <f t="shared" si="17"/>
        <v>227.9</v>
      </c>
      <c r="AA22" s="128">
        <f t="shared" si="2"/>
        <v>180.40000000000003</v>
      </c>
      <c r="AB22" s="137">
        <f t="shared" si="3"/>
        <v>146.70000000000002</v>
      </c>
      <c r="AC22" s="138">
        <f t="shared" si="4"/>
        <v>33.700000000000003</v>
      </c>
      <c r="AD22" s="155">
        <f t="shared" si="5"/>
        <v>520.98073757472503</v>
      </c>
      <c r="AE22" s="148">
        <f t="shared" si="6"/>
        <v>423.65783925838224</v>
      </c>
      <c r="AF22" s="149">
        <f t="shared" si="7"/>
        <v>97.322898316342744</v>
      </c>
      <c r="AG22" s="123">
        <f t="shared" si="8"/>
        <v>658.15692956363523</v>
      </c>
      <c r="AH22" s="160">
        <f t="shared" si="9"/>
        <v>137.17619198891038</v>
      </c>
      <c r="AI22" s="165">
        <f t="shared" si="10"/>
        <v>18.68070953436807</v>
      </c>
    </row>
    <row r="23" spans="1:35" s="14" customFormat="1" ht="20.100000000000001" customHeight="1" x14ac:dyDescent="0.15">
      <c r="A23" s="26">
        <v>18</v>
      </c>
      <c r="B23" s="22" t="s">
        <v>73</v>
      </c>
      <c r="C23" s="90">
        <v>32412</v>
      </c>
      <c r="D23" s="99">
        <f t="shared" si="11"/>
        <v>438.6</v>
      </c>
      <c r="E23" s="100">
        <f t="shared" si="12"/>
        <v>428.7</v>
      </c>
      <c r="F23" s="100">
        <f t="shared" si="13"/>
        <v>9.8999999999999986</v>
      </c>
      <c r="G23" s="108">
        <v>0</v>
      </c>
      <c r="H23" s="44">
        <v>0</v>
      </c>
      <c r="I23" s="46">
        <v>0</v>
      </c>
      <c r="J23" s="108">
        <f t="shared" si="14"/>
        <v>332.1</v>
      </c>
      <c r="K23" s="44">
        <v>327.10000000000002</v>
      </c>
      <c r="L23" s="46">
        <v>5</v>
      </c>
      <c r="M23" s="108">
        <f t="shared" si="15"/>
        <v>0</v>
      </c>
      <c r="N23" s="44">
        <v>0</v>
      </c>
      <c r="O23" s="46">
        <v>0</v>
      </c>
      <c r="P23" s="108">
        <f t="shared" si="19"/>
        <v>83</v>
      </c>
      <c r="Q23" s="44">
        <v>82.7</v>
      </c>
      <c r="R23" s="86">
        <v>0.3</v>
      </c>
      <c r="S23" s="108">
        <f t="shared" si="20"/>
        <v>0</v>
      </c>
      <c r="T23" s="44">
        <v>0</v>
      </c>
      <c r="U23" s="46">
        <v>0</v>
      </c>
      <c r="V23" s="108">
        <f t="shared" si="16"/>
        <v>23.5</v>
      </c>
      <c r="W23" s="44">
        <v>18.899999999999999</v>
      </c>
      <c r="X23" s="46">
        <v>4.5999999999999996</v>
      </c>
      <c r="Y23" s="112">
        <v>134.19999999999999</v>
      </c>
      <c r="Z23" s="119">
        <f t="shared" si="17"/>
        <v>572.79999999999995</v>
      </c>
      <c r="AA23" s="128">
        <f t="shared" si="2"/>
        <v>438.6</v>
      </c>
      <c r="AB23" s="137">
        <f t="shared" si="3"/>
        <v>355.6</v>
      </c>
      <c r="AC23" s="138">
        <f t="shared" si="4"/>
        <v>83</v>
      </c>
      <c r="AD23" s="155">
        <f t="shared" si="5"/>
        <v>436.51694115679976</v>
      </c>
      <c r="AE23" s="148">
        <f t="shared" si="6"/>
        <v>353.91113605872778</v>
      </c>
      <c r="AF23" s="149">
        <f t="shared" si="7"/>
        <v>82.605805098071997</v>
      </c>
      <c r="AG23" s="123">
        <f t="shared" si="8"/>
        <v>570.07958024307993</v>
      </c>
      <c r="AH23" s="160">
        <f t="shared" si="9"/>
        <v>133.56263908628029</v>
      </c>
      <c r="AI23" s="165">
        <f t="shared" si="10"/>
        <v>18.923848609211124</v>
      </c>
    </row>
    <row r="24" spans="1:35" s="14" customFormat="1" ht="20.100000000000001" customHeight="1" x14ac:dyDescent="0.15">
      <c r="A24" s="26">
        <v>19</v>
      </c>
      <c r="B24" s="22" t="s">
        <v>74</v>
      </c>
      <c r="C24" s="90">
        <v>26051</v>
      </c>
      <c r="D24" s="99">
        <f t="shared" si="11"/>
        <v>357.99999999999994</v>
      </c>
      <c r="E24" s="100">
        <f t="shared" si="12"/>
        <v>348.5</v>
      </c>
      <c r="F24" s="100">
        <f t="shared" si="13"/>
        <v>9.5</v>
      </c>
      <c r="G24" s="108">
        <v>0</v>
      </c>
      <c r="H24" s="44">
        <v>0</v>
      </c>
      <c r="I24" s="44">
        <v>0</v>
      </c>
      <c r="J24" s="108">
        <f t="shared" si="14"/>
        <v>261.39999999999998</v>
      </c>
      <c r="K24" s="44">
        <v>257.7</v>
      </c>
      <c r="L24" s="44">
        <v>3.7</v>
      </c>
      <c r="M24" s="108">
        <v>0</v>
      </c>
      <c r="N24" s="44">
        <v>0</v>
      </c>
      <c r="O24" s="44">
        <v>0</v>
      </c>
      <c r="P24" s="108">
        <f t="shared" si="19"/>
        <v>73.400000000000006</v>
      </c>
      <c r="Q24" s="44">
        <v>73.400000000000006</v>
      </c>
      <c r="R24" s="44">
        <v>0</v>
      </c>
      <c r="S24" s="108">
        <f t="shared" si="20"/>
        <v>0</v>
      </c>
      <c r="T24" s="44">
        <v>0</v>
      </c>
      <c r="U24" s="44">
        <v>0</v>
      </c>
      <c r="V24" s="108">
        <f t="shared" si="16"/>
        <v>23.2</v>
      </c>
      <c r="W24" s="44">
        <v>17.399999999999999</v>
      </c>
      <c r="X24" s="44">
        <v>5.8</v>
      </c>
      <c r="Y24" s="112">
        <v>303</v>
      </c>
      <c r="Z24" s="119">
        <f t="shared" si="17"/>
        <v>661</v>
      </c>
      <c r="AA24" s="128">
        <f t="shared" si="2"/>
        <v>358</v>
      </c>
      <c r="AB24" s="137">
        <f t="shared" si="3"/>
        <v>284.59999999999997</v>
      </c>
      <c r="AC24" s="138">
        <f t="shared" si="4"/>
        <v>73.400000000000006</v>
      </c>
      <c r="AD24" s="155">
        <f t="shared" si="5"/>
        <v>443.29918608783515</v>
      </c>
      <c r="AE24" s="148">
        <f t="shared" si="6"/>
        <v>352.41047028099962</v>
      </c>
      <c r="AF24" s="149">
        <f t="shared" si="7"/>
        <v>90.888715806835492</v>
      </c>
      <c r="AG24" s="123">
        <f t="shared" si="8"/>
        <v>818.49374861469005</v>
      </c>
      <c r="AH24" s="160">
        <f t="shared" si="9"/>
        <v>375.19456252685495</v>
      </c>
      <c r="AI24" s="165">
        <f t="shared" si="10"/>
        <v>20.502793296089386</v>
      </c>
    </row>
    <row r="25" spans="1:35" s="14" customFormat="1" ht="20.100000000000001" customHeight="1" x14ac:dyDescent="0.15">
      <c r="A25" s="26">
        <v>20</v>
      </c>
      <c r="B25" s="22" t="s">
        <v>17</v>
      </c>
      <c r="C25" s="90">
        <v>4468</v>
      </c>
      <c r="D25" s="99">
        <f t="shared" si="11"/>
        <v>77.3</v>
      </c>
      <c r="E25" s="100">
        <f t="shared" si="12"/>
        <v>77</v>
      </c>
      <c r="F25" s="100">
        <f t="shared" si="13"/>
        <v>0.3</v>
      </c>
      <c r="G25" s="108">
        <f t="shared" si="1"/>
        <v>0</v>
      </c>
      <c r="H25" s="44">
        <v>0</v>
      </c>
      <c r="I25" s="44">
        <v>0</v>
      </c>
      <c r="J25" s="108">
        <f t="shared" si="14"/>
        <v>66.099999999999994</v>
      </c>
      <c r="K25" s="44">
        <v>65.8</v>
      </c>
      <c r="L25" s="44">
        <v>0.3</v>
      </c>
      <c r="M25" s="108">
        <f t="shared" si="15"/>
        <v>1.7</v>
      </c>
      <c r="N25" s="54">
        <v>1.7</v>
      </c>
      <c r="O25" s="44">
        <v>0</v>
      </c>
      <c r="P25" s="108">
        <f t="shared" si="19"/>
        <v>9.5</v>
      </c>
      <c r="Q25" s="44">
        <v>9.5</v>
      </c>
      <c r="R25" s="44">
        <v>0</v>
      </c>
      <c r="S25" s="108">
        <f t="shared" si="20"/>
        <v>0</v>
      </c>
      <c r="T25" s="44">
        <v>0</v>
      </c>
      <c r="U25" s="44">
        <v>0</v>
      </c>
      <c r="V25" s="108">
        <f t="shared" si="16"/>
        <v>0</v>
      </c>
      <c r="W25" s="44">
        <v>0</v>
      </c>
      <c r="X25" s="44">
        <v>0</v>
      </c>
      <c r="Y25" s="112">
        <v>40.299999999999997</v>
      </c>
      <c r="Z25" s="119">
        <f t="shared" si="17"/>
        <v>117.6</v>
      </c>
      <c r="AA25" s="128">
        <f t="shared" si="2"/>
        <v>77.3</v>
      </c>
      <c r="AB25" s="137">
        <f t="shared" si="3"/>
        <v>67.8</v>
      </c>
      <c r="AC25" s="138">
        <f t="shared" si="4"/>
        <v>9.5</v>
      </c>
      <c r="AD25" s="155">
        <f t="shared" si="5"/>
        <v>558.09050740751434</v>
      </c>
      <c r="AE25" s="148">
        <f t="shared" si="6"/>
        <v>489.50241141305918</v>
      </c>
      <c r="AF25" s="149">
        <f t="shared" si="7"/>
        <v>68.588095994455188</v>
      </c>
      <c r="AG25" s="123">
        <f t="shared" si="8"/>
        <v>849.04843041557172</v>
      </c>
      <c r="AH25" s="160">
        <f t="shared" si="9"/>
        <v>290.95792300805726</v>
      </c>
      <c r="AI25" s="165">
        <f t="shared" si="10"/>
        <v>12.289780077619664</v>
      </c>
    </row>
    <row r="26" spans="1:35" s="14" customFormat="1" ht="22.5" customHeight="1" x14ac:dyDescent="0.15">
      <c r="A26" s="26">
        <v>21</v>
      </c>
      <c r="B26" s="22" t="s">
        <v>18</v>
      </c>
      <c r="C26" s="89">
        <v>15079</v>
      </c>
      <c r="D26" s="98">
        <f>G26+J26+M26+P26+S26+V26</f>
        <v>180.2</v>
      </c>
      <c r="E26" s="97">
        <f>H26+K26+N26+Q26+T26+W26</f>
        <v>165.1</v>
      </c>
      <c r="F26" s="97">
        <f>I26+L26+O26+R26+U26+X26</f>
        <v>15.1</v>
      </c>
      <c r="G26" s="107">
        <f>SUM(H26:I26)</f>
        <v>0</v>
      </c>
      <c r="H26" s="54">
        <v>0</v>
      </c>
      <c r="I26" s="54">
        <v>0</v>
      </c>
      <c r="J26" s="107">
        <f>SUM(K26:L26)</f>
        <v>158.89999999999998</v>
      </c>
      <c r="K26" s="54">
        <v>147.69999999999999</v>
      </c>
      <c r="L26" s="54">
        <v>11.2</v>
      </c>
      <c r="M26" s="107">
        <f>SUM(N26:O26)</f>
        <v>5.8</v>
      </c>
      <c r="N26" s="54">
        <v>1.9</v>
      </c>
      <c r="O26" s="54">
        <v>3.9</v>
      </c>
      <c r="P26" s="107">
        <f>SUM(Q26:R26)</f>
        <v>15.5</v>
      </c>
      <c r="Q26" s="54">
        <v>15.5</v>
      </c>
      <c r="R26" s="54">
        <v>0</v>
      </c>
      <c r="S26" s="108">
        <f t="shared" si="20"/>
        <v>0</v>
      </c>
      <c r="T26" s="54">
        <v>0</v>
      </c>
      <c r="U26" s="54">
        <v>0</v>
      </c>
      <c r="V26" s="108">
        <f t="shared" si="16"/>
        <v>0</v>
      </c>
      <c r="W26" s="54">
        <v>0</v>
      </c>
      <c r="X26" s="54">
        <v>0</v>
      </c>
      <c r="Y26" s="112">
        <v>100.9</v>
      </c>
      <c r="Z26" s="119">
        <f t="shared" si="17"/>
        <v>281.10000000000002</v>
      </c>
      <c r="AA26" s="128">
        <f t="shared" si="2"/>
        <v>180.2</v>
      </c>
      <c r="AB26" s="137">
        <f t="shared" si="3"/>
        <v>164.7</v>
      </c>
      <c r="AC26" s="138">
        <f t="shared" si="4"/>
        <v>15.5</v>
      </c>
      <c r="AD26" s="155">
        <f t="shared" si="5"/>
        <v>385.49659962905037</v>
      </c>
      <c r="AE26" s="148">
        <f t="shared" si="6"/>
        <v>352.33790210268927</v>
      </c>
      <c r="AF26" s="149">
        <f t="shared" si="7"/>
        <v>33.158697526361166</v>
      </c>
      <c r="AG26" s="123">
        <f t="shared" si="8"/>
        <v>601.34902417162095</v>
      </c>
      <c r="AH26" s="160">
        <f t="shared" si="9"/>
        <v>215.85242454257042</v>
      </c>
      <c r="AI26" s="165">
        <f t="shared" si="10"/>
        <v>8.6015538290788012</v>
      </c>
    </row>
    <row r="27" spans="1:35" s="14" customFormat="1" ht="20.100000000000001" customHeight="1" x14ac:dyDescent="0.15">
      <c r="A27" s="26">
        <v>22</v>
      </c>
      <c r="B27" s="22" t="s">
        <v>19</v>
      </c>
      <c r="C27" s="90">
        <v>6528</v>
      </c>
      <c r="D27" s="99">
        <f t="shared" si="11"/>
        <v>94.5</v>
      </c>
      <c r="E27" s="100">
        <f t="shared" si="12"/>
        <v>89.3</v>
      </c>
      <c r="F27" s="100">
        <f t="shared" si="13"/>
        <v>5.2</v>
      </c>
      <c r="G27" s="108">
        <f t="shared" si="1"/>
        <v>0</v>
      </c>
      <c r="H27" s="44">
        <v>0</v>
      </c>
      <c r="I27" s="44">
        <v>0</v>
      </c>
      <c r="J27" s="108">
        <f t="shared" si="14"/>
        <v>77</v>
      </c>
      <c r="K27" s="44">
        <v>73</v>
      </c>
      <c r="L27" s="44">
        <v>4</v>
      </c>
      <c r="M27" s="107">
        <f>SUM(N27:O27)</f>
        <v>5</v>
      </c>
      <c r="N27" s="54">
        <v>4.5999999999999996</v>
      </c>
      <c r="O27" s="44">
        <v>0.4</v>
      </c>
      <c r="P27" s="108">
        <f t="shared" si="19"/>
        <v>11.7</v>
      </c>
      <c r="Q27" s="44">
        <v>11.7</v>
      </c>
      <c r="R27" s="44">
        <v>0</v>
      </c>
      <c r="S27" s="108">
        <f t="shared" si="20"/>
        <v>0</v>
      </c>
      <c r="T27" s="44">
        <v>0</v>
      </c>
      <c r="U27" s="44">
        <v>0</v>
      </c>
      <c r="V27" s="108">
        <f t="shared" si="16"/>
        <v>0.8</v>
      </c>
      <c r="W27" s="54">
        <v>0</v>
      </c>
      <c r="X27" s="44">
        <v>0.8</v>
      </c>
      <c r="Y27" s="112">
        <v>34.700000000000003</v>
      </c>
      <c r="Z27" s="119">
        <f t="shared" si="17"/>
        <v>129.19999999999999</v>
      </c>
      <c r="AA27" s="128">
        <f t="shared" si="2"/>
        <v>94.5</v>
      </c>
      <c r="AB27" s="137">
        <f>G27+J27+M27+S27+V27</f>
        <v>82.8</v>
      </c>
      <c r="AC27" s="138">
        <f t="shared" si="4"/>
        <v>11.7</v>
      </c>
      <c r="AD27" s="155">
        <f t="shared" si="5"/>
        <v>466.97106261859585</v>
      </c>
      <c r="AE27" s="148">
        <f t="shared" si="6"/>
        <v>409.15559772296018</v>
      </c>
      <c r="AF27" s="149">
        <f t="shared" si="7"/>
        <v>57.815464895635671</v>
      </c>
      <c r="AG27" s="123">
        <f t="shared" si="8"/>
        <v>638.4408602150537</v>
      </c>
      <c r="AH27" s="160">
        <f t="shared" si="9"/>
        <v>171.46979759645794</v>
      </c>
      <c r="AI27" s="165">
        <f t="shared" si="10"/>
        <v>12.380952380952381</v>
      </c>
    </row>
    <row r="28" spans="1:35" s="14" customFormat="1" ht="20.100000000000001" customHeight="1" x14ac:dyDescent="0.15">
      <c r="A28" s="26">
        <v>23</v>
      </c>
      <c r="B28" s="22" t="s">
        <v>20</v>
      </c>
      <c r="C28" s="90">
        <v>4538</v>
      </c>
      <c r="D28" s="99">
        <f t="shared" si="11"/>
        <v>76.3</v>
      </c>
      <c r="E28" s="100">
        <f t="shared" si="12"/>
        <v>73.100000000000009</v>
      </c>
      <c r="F28" s="100">
        <f t="shared" si="13"/>
        <v>3.2</v>
      </c>
      <c r="G28" s="108">
        <f t="shared" si="1"/>
        <v>0</v>
      </c>
      <c r="H28" s="44">
        <v>0</v>
      </c>
      <c r="I28" s="44">
        <v>0</v>
      </c>
      <c r="J28" s="108">
        <f t="shared" si="14"/>
        <v>65.399999999999991</v>
      </c>
      <c r="K28" s="44">
        <v>62.8</v>
      </c>
      <c r="L28" s="44">
        <v>2.6</v>
      </c>
      <c r="M28" s="108">
        <f t="shared" si="15"/>
        <v>6.9</v>
      </c>
      <c r="N28" s="44">
        <v>6.4</v>
      </c>
      <c r="O28" s="44">
        <v>0.5</v>
      </c>
      <c r="P28" s="108">
        <f t="shared" si="19"/>
        <v>4</v>
      </c>
      <c r="Q28" s="44">
        <v>3.9</v>
      </c>
      <c r="R28" s="54">
        <v>0.1</v>
      </c>
      <c r="S28" s="108">
        <f t="shared" si="20"/>
        <v>0</v>
      </c>
      <c r="T28" s="44">
        <v>0</v>
      </c>
      <c r="U28" s="44">
        <v>0</v>
      </c>
      <c r="V28" s="108">
        <f t="shared" si="16"/>
        <v>0</v>
      </c>
      <c r="W28" s="44">
        <v>0</v>
      </c>
      <c r="X28" s="44">
        <v>0</v>
      </c>
      <c r="Y28" s="112">
        <v>0</v>
      </c>
      <c r="Z28" s="119">
        <f t="shared" si="17"/>
        <v>76.3</v>
      </c>
      <c r="AA28" s="128">
        <f t="shared" si="2"/>
        <v>76.3</v>
      </c>
      <c r="AB28" s="137">
        <f t="shared" si="3"/>
        <v>72.3</v>
      </c>
      <c r="AC28" s="138">
        <f t="shared" si="4"/>
        <v>4</v>
      </c>
      <c r="AD28" s="155">
        <f t="shared" si="5"/>
        <v>542.37336328352694</v>
      </c>
      <c r="AE28" s="148">
        <f t="shared" si="6"/>
        <v>513.93963519526858</v>
      </c>
      <c r="AF28" s="149">
        <f t="shared" si="7"/>
        <v>28.433728088258295</v>
      </c>
      <c r="AG28" s="123">
        <f t="shared" si="8"/>
        <v>542.37336328352694</v>
      </c>
      <c r="AH28" s="160">
        <f t="shared" si="9"/>
        <v>0</v>
      </c>
      <c r="AI28" s="165">
        <f t="shared" si="10"/>
        <v>5.2424639580602888</v>
      </c>
    </row>
    <row r="29" spans="1:35" s="14" customFormat="1" ht="20.100000000000001" customHeight="1" x14ac:dyDescent="0.15">
      <c r="A29" s="26">
        <v>24</v>
      </c>
      <c r="B29" s="22" t="s">
        <v>21</v>
      </c>
      <c r="C29" s="90">
        <v>10191</v>
      </c>
      <c r="D29" s="99">
        <f>G29+J29+M29+P29+S29+V29</f>
        <v>188.7</v>
      </c>
      <c r="E29" s="100">
        <f t="shared" si="12"/>
        <v>177.50000000000003</v>
      </c>
      <c r="F29" s="100">
        <f t="shared" si="13"/>
        <v>11.2</v>
      </c>
      <c r="G29" s="108">
        <f>SUM(H29:I29)</f>
        <v>0</v>
      </c>
      <c r="H29" s="44">
        <v>0</v>
      </c>
      <c r="I29" s="44">
        <v>0</v>
      </c>
      <c r="J29" s="108">
        <f t="shared" si="14"/>
        <v>135.6</v>
      </c>
      <c r="K29" s="44">
        <v>130.4</v>
      </c>
      <c r="L29" s="44">
        <v>5.2</v>
      </c>
      <c r="M29" s="108">
        <f t="shared" si="15"/>
        <v>7.5</v>
      </c>
      <c r="N29" s="44">
        <v>4.8</v>
      </c>
      <c r="O29" s="44">
        <v>2.7</v>
      </c>
      <c r="P29" s="108">
        <f>SUM(Q29:R29)</f>
        <v>39.900000000000006</v>
      </c>
      <c r="Q29" s="44">
        <v>39.200000000000003</v>
      </c>
      <c r="R29" s="44">
        <v>0.7</v>
      </c>
      <c r="S29" s="108">
        <f t="shared" si="20"/>
        <v>0</v>
      </c>
      <c r="T29" s="44">
        <v>0</v>
      </c>
      <c r="U29" s="44">
        <v>0</v>
      </c>
      <c r="V29" s="108">
        <f t="shared" si="16"/>
        <v>5.7</v>
      </c>
      <c r="W29" s="44">
        <v>3.1</v>
      </c>
      <c r="X29" s="44">
        <v>2.6</v>
      </c>
      <c r="Y29" s="112">
        <v>50.6</v>
      </c>
      <c r="Z29" s="119">
        <f t="shared" si="17"/>
        <v>239.29999999999998</v>
      </c>
      <c r="AA29" s="129">
        <f>SUM(AB29:AC29)</f>
        <v>188.7</v>
      </c>
      <c r="AB29" s="108">
        <f>G29+J29+M29+S29+V29</f>
        <v>148.79999999999998</v>
      </c>
      <c r="AC29" s="139">
        <f>P29</f>
        <v>39.900000000000006</v>
      </c>
      <c r="AD29" s="155">
        <f t="shared" si="5"/>
        <v>597.30122404018721</v>
      </c>
      <c r="AE29" s="148">
        <f t="shared" si="6"/>
        <v>471.00382690609359</v>
      </c>
      <c r="AF29" s="149">
        <f t="shared" si="7"/>
        <v>126.29739713409366</v>
      </c>
      <c r="AG29" s="123">
        <f t="shared" si="8"/>
        <v>757.46784797465193</v>
      </c>
      <c r="AH29" s="160">
        <f t="shared" si="9"/>
        <v>160.16662393446464</v>
      </c>
      <c r="AI29" s="165">
        <f t="shared" si="10"/>
        <v>21.144674085850561</v>
      </c>
    </row>
    <row r="30" spans="1:35" s="14" customFormat="1" ht="20.100000000000001" customHeight="1" x14ac:dyDescent="0.15">
      <c r="A30" s="26">
        <v>25</v>
      </c>
      <c r="B30" s="22" t="s">
        <v>22</v>
      </c>
      <c r="C30" s="90">
        <v>13474</v>
      </c>
      <c r="D30" s="99">
        <f t="shared" si="11"/>
        <v>222.79999999999998</v>
      </c>
      <c r="E30" s="100">
        <f t="shared" si="12"/>
        <v>203.1</v>
      </c>
      <c r="F30" s="100">
        <f t="shared" si="13"/>
        <v>19.700000000000003</v>
      </c>
      <c r="G30" s="108">
        <f t="shared" si="1"/>
        <v>0</v>
      </c>
      <c r="H30" s="44">
        <v>0</v>
      </c>
      <c r="I30" s="44">
        <v>0</v>
      </c>
      <c r="J30" s="108">
        <f t="shared" si="14"/>
        <v>190.9</v>
      </c>
      <c r="K30" s="44">
        <v>183</v>
      </c>
      <c r="L30" s="44">
        <v>7.9</v>
      </c>
      <c r="M30" s="108">
        <f t="shared" si="15"/>
        <v>6.7</v>
      </c>
      <c r="N30" s="44">
        <v>4.9000000000000004</v>
      </c>
      <c r="O30" s="44">
        <v>1.8</v>
      </c>
      <c r="P30" s="108">
        <f t="shared" si="19"/>
        <v>17.2</v>
      </c>
      <c r="Q30" s="44">
        <v>15.1</v>
      </c>
      <c r="R30" s="44">
        <v>2.1</v>
      </c>
      <c r="S30" s="108">
        <f t="shared" si="20"/>
        <v>0</v>
      </c>
      <c r="T30" s="44">
        <v>0</v>
      </c>
      <c r="U30" s="44">
        <v>0</v>
      </c>
      <c r="V30" s="108">
        <f t="shared" si="16"/>
        <v>8</v>
      </c>
      <c r="W30" s="44">
        <v>0.1</v>
      </c>
      <c r="X30" s="54">
        <v>7.9</v>
      </c>
      <c r="Y30" s="339">
        <v>63.5</v>
      </c>
      <c r="Z30" s="119">
        <f t="shared" si="17"/>
        <v>286.29999999999995</v>
      </c>
      <c r="AA30" s="128">
        <f t="shared" si="2"/>
        <v>222.79999999999998</v>
      </c>
      <c r="AB30" s="137">
        <f t="shared" si="3"/>
        <v>205.6</v>
      </c>
      <c r="AC30" s="138">
        <f t="shared" si="4"/>
        <v>17.2</v>
      </c>
      <c r="AD30" s="155">
        <f t="shared" si="5"/>
        <v>533.40483703380937</v>
      </c>
      <c r="AE30" s="148">
        <f t="shared" si="6"/>
        <v>492.22636667033754</v>
      </c>
      <c r="AF30" s="149">
        <f t="shared" si="7"/>
        <v>41.178470363471824</v>
      </c>
      <c r="AG30" s="123">
        <f t="shared" si="8"/>
        <v>685.43000378267334</v>
      </c>
      <c r="AH30" s="160">
        <f t="shared" si="9"/>
        <v>152.025166748864</v>
      </c>
      <c r="AI30" s="165">
        <f t="shared" si="10"/>
        <v>7.7199281867145428</v>
      </c>
    </row>
    <row r="31" spans="1:35" s="14" customFormat="1" ht="20.100000000000001" customHeight="1" x14ac:dyDescent="0.15">
      <c r="A31" s="26">
        <v>26</v>
      </c>
      <c r="B31" s="22" t="s">
        <v>75</v>
      </c>
      <c r="C31" s="90">
        <v>7611</v>
      </c>
      <c r="D31" s="99">
        <f t="shared" si="11"/>
        <v>123.39999999999999</v>
      </c>
      <c r="E31" s="100">
        <f t="shared" si="12"/>
        <v>119.1</v>
      </c>
      <c r="F31" s="100">
        <f t="shared" si="13"/>
        <v>4.3</v>
      </c>
      <c r="G31" s="108">
        <f t="shared" si="1"/>
        <v>0</v>
      </c>
      <c r="H31" s="44">
        <v>0</v>
      </c>
      <c r="I31" s="44">
        <v>0</v>
      </c>
      <c r="J31" s="108">
        <f t="shared" si="14"/>
        <v>96.2</v>
      </c>
      <c r="K31" s="44">
        <v>95</v>
      </c>
      <c r="L31" s="44">
        <v>1.2</v>
      </c>
      <c r="M31" s="108">
        <f t="shared" si="15"/>
        <v>4.5</v>
      </c>
      <c r="N31" s="44">
        <v>4.2</v>
      </c>
      <c r="O31" s="44">
        <v>0.3</v>
      </c>
      <c r="P31" s="108">
        <f t="shared" si="19"/>
        <v>20.399999999999999</v>
      </c>
      <c r="Q31" s="44">
        <v>19.899999999999999</v>
      </c>
      <c r="R31" s="44">
        <v>0.5</v>
      </c>
      <c r="S31" s="108">
        <f t="shared" si="20"/>
        <v>0</v>
      </c>
      <c r="T31" s="44">
        <v>0</v>
      </c>
      <c r="U31" s="44">
        <v>0</v>
      </c>
      <c r="V31" s="108">
        <f t="shared" si="16"/>
        <v>2.2999999999999998</v>
      </c>
      <c r="W31" s="44">
        <v>0</v>
      </c>
      <c r="X31" s="44">
        <v>2.2999999999999998</v>
      </c>
      <c r="Y31" s="112">
        <v>41.3</v>
      </c>
      <c r="Z31" s="119">
        <f t="shared" si="17"/>
        <v>164.7</v>
      </c>
      <c r="AA31" s="130">
        <f t="shared" si="2"/>
        <v>123.4</v>
      </c>
      <c r="AB31" s="137">
        <f t="shared" si="3"/>
        <v>103</v>
      </c>
      <c r="AC31" s="138">
        <f t="shared" si="4"/>
        <v>20.399999999999999</v>
      </c>
      <c r="AD31" s="155">
        <f t="shared" si="5"/>
        <v>523.01210895944325</v>
      </c>
      <c r="AE31" s="148">
        <f t="shared" si="6"/>
        <v>436.5498154199567</v>
      </c>
      <c r="AF31" s="149">
        <f t="shared" si="7"/>
        <v>86.462293539486552</v>
      </c>
      <c r="AG31" s="123">
        <f t="shared" si="8"/>
        <v>698.05586989967833</v>
      </c>
      <c r="AH31" s="160">
        <f t="shared" si="9"/>
        <v>175.04376094023505</v>
      </c>
      <c r="AI31" s="165">
        <f t="shared" si="10"/>
        <v>16.531604538087517</v>
      </c>
    </row>
    <row r="32" spans="1:35" s="14" customFormat="1" ht="20.100000000000001" customHeight="1" x14ac:dyDescent="0.15">
      <c r="A32" s="26">
        <v>27</v>
      </c>
      <c r="B32" s="22" t="s">
        <v>24</v>
      </c>
      <c r="C32" s="90">
        <v>2791</v>
      </c>
      <c r="D32" s="99">
        <f t="shared" si="11"/>
        <v>42.9</v>
      </c>
      <c r="E32" s="100">
        <f t="shared" si="12"/>
        <v>41.499999999999993</v>
      </c>
      <c r="F32" s="100">
        <f t="shared" si="13"/>
        <v>1.4</v>
      </c>
      <c r="G32" s="108">
        <f>SUM(H32:I32)</f>
        <v>0</v>
      </c>
      <c r="H32" s="44">
        <v>0</v>
      </c>
      <c r="I32" s="44">
        <v>0</v>
      </c>
      <c r="J32" s="108">
        <f t="shared" si="14"/>
        <v>34.1</v>
      </c>
      <c r="K32" s="44">
        <v>33.9</v>
      </c>
      <c r="L32" s="44">
        <v>0.2</v>
      </c>
      <c r="M32" s="108">
        <f t="shared" si="15"/>
        <v>1.8</v>
      </c>
      <c r="N32" s="44">
        <v>1.8</v>
      </c>
      <c r="O32" s="44">
        <v>0</v>
      </c>
      <c r="P32" s="108">
        <f t="shared" si="19"/>
        <v>6.3</v>
      </c>
      <c r="Q32" s="44">
        <v>5.8</v>
      </c>
      <c r="R32" s="44">
        <v>0.5</v>
      </c>
      <c r="S32" s="108">
        <f t="shared" si="20"/>
        <v>0</v>
      </c>
      <c r="T32" s="44">
        <v>0</v>
      </c>
      <c r="U32" s="44">
        <v>0</v>
      </c>
      <c r="V32" s="108">
        <f t="shared" si="16"/>
        <v>0.7</v>
      </c>
      <c r="W32" s="44">
        <v>0</v>
      </c>
      <c r="X32" s="44">
        <v>0.7</v>
      </c>
      <c r="Y32" s="112">
        <v>13.6</v>
      </c>
      <c r="Z32" s="119">
        <f t="shared" si="17"/>
        <v>56.5</v>
      </c>
      <c r="AA32" s="128">
        <f>SUM(AB32:AC32)</f>
        <v>42.9</v>
      </c>
      <c r="AB32" s="137">
        <f>G32+J32+M32+S32+V32</f>
        <v>36.6</v>
      </c>
      <c r="AC32" s="138">
        <f>P32</f>
        <v>6.3</v>
      </c>
      <c r="AD32" s="155">
        <f t="shared" si="5"/>
        <v>495.83338149119868</v>
      </c>
      <c r="AE32" s="148">
        <f t="shared" si="6"/>
        <v>423.01868910437935</v>
      </c>
      <c r="AF32" s="149">
        <f t="shared" si="7"/>
        <v>72.814692386819388</v>
      </c>
      <c r="AG32" s="123">
        <f t="shared" si="8"/>
        <v>653.02065394528495</v>
      </c>
      <c r="AH32" s="160">
        <f t="shared" si="9"/>
        <v>157.1872724540863</v>
      </c>
      <c r="AI32" s="165">
        <f t="shared" si="10"/>
        <v>14.685314685314685</v>
      </c>
    </row>
    <row r="33" spans="1:35" s="14" customFormat="1" ht="20.100000000000001" customHeight="1" x14ac:dyDescent="0.15">
      <c r="A33" s="26">
        <v>28</v>
      </c>
      <c r="B33" s="22" t="s">
        <v>76</v>
      </c>
      <c r="C33" s="90">
        <v>2243</v>
      </c>
      <c r="D33" s="99">
        <f t="shared" si="11"/>
        <v>41.800000000000004</v>
      </c>
      <c r="E33" s="100">
        <f t="shared" si="12"/>
        <v>37.1</v>
      </c>
      <c r="F33" s="100">
        <f t="shared" si="13"/>
        <v>4.7</v>
      </c>
      <c r="G33" s="108">
        <f t="shared" si="1"/>
        <v>0</v>
      </c>
      <c r="H33" s="44">
        <v>0</v>
      </c>
      <c r="I33" s="44">
        <v>0</v>
      </c>
      <c r="J33" s="108">
        <f t="shared" si="14"/>
        <v>34.300000000000004</v>
      </c>
      <c r="K33" s="44">
        <v>30.6</v>
      </c>
      <c r="L33" s="44">
        <v>3.7</v>
      </c>
      <c r="M33" s="108">
        <f t="shared" si="15"/>
        <v>2.2999999999999998</v>
      </c>
      <c r="N33" s="44">
        <v>1.7</v>
      </c>
      <c r="O33" s="44">
        <v>0.6</v>
      </c>
      <c r="P33" s="108">
        <f t="shared" si="19"/>
        <v>5.2</v>
      </c>
      <c r="Q33" s="44">
        <v>4.8</v>
      </c>
      <c r="R33" s="44">
        <v>0.4</v>
      </c>
      <c r="S33" s="108">
        <f t="shared" si="20"/>
        <v>0</v>
      </c>
      <c r="T33" s="44">
        <v>0</v>
      </c>
      <c r="U33" s="44">
        <v>0</v>
      </c>
      <c r="V33" s="108">
        <f t="shared" si="16"/>
        <v>0</v>
      </c>
      <c r="W33" s="44">
        <v>0</v>
      </c>
      <c r="X33" s="44">
        <v>0</v>
      </c>
      <c r="Y33" s="112">
        <v>11.4</v>
      </c>
      <c r="Z33" s="119">
        <f t="shared" si="17"/>
        <v>53.2</v>
      </c>
      <c r="AA33" s="128">
        <f>SUM(AB33:AC33)</f>
        <v>41.800000000000004</v>
      </c>
      <c r="AB33" s="137">
        <f t="shared" si="3"/>
        <v>36.6</v>
      </c>
      <c r="AC33" s="138">
        <f t="shared" si="4"/>
        <v>5.2</v>
      </c>
      <c r="AD33" s="155">
        <f t="shared" si="5"/>
        <v>601.15340917262313</v>
      </c>
      <c r="AE33" s="148">
        <f t="shared" si="6"/>
        <v>526.36877453870818</v>
      </c>
      <c r="AF33" s="149">
        <f t="shared" si="7"/>
        <v>74.784634633914834</v>
      </c>
      <c r="AG33" s="123">
        <f t="shared" si="8"/>
        <v>765.10433894697485</v>
      </c>
      <c r="AH33" s="160">
        <f t="shared" si="9"/>
        <v>163.95092977435175</v>
      </c>
      <c r="AI33" s="165">
        <f t="shared" si="10"/>
        <v>12.440191387559807</v>
      </c>
    </row>
    <row r="34" spans="1:35" s="14" customFormat="1" ht="20.100000000000001" customHeight="1" x14ac:dyDescent="0.15">
      <c r="A34" s="26">
        <v>29</v>
      </c>
      <c r="B34" s="22" t="s">
        <v>25</v>
      </c>
      <c r="C34" s="90">
        <v>7639</v>
      </c>
      <c r="D34" s="99">
        <f t="shared" si="11"/>
        <v>114.5</v>
      </c>
      <c r="E34" s="100">
        <f t="shared" si="12"/>
        <v>112.2</v>
      </c>
      <c r="F34" s="100">
        <f t="shared" si="13"/>
        <v>2.3000000000000003</v>
      </c>
      <c r="G34" s="108">
        <f t="shared" si="1"/>
        <v>0</v>
      </c>
      <c r="H34" s="44">
        <v>0</v>
      </c>
      <c r="I34" s="44">
        <v>0</v>
      </c>
      <c r="J34" s="108">
        <f t="shared" si="14"/>
        <v>93</v>
      </c>
      <c r="K34" s="44">
        <v>92.2</v>
      </c>
      <c r="L34" s="44">
        <v>0.8</v>
      </c>
      <c r="M34" s="108">
        <f t="shared" si="15"/>
        <v>3</v>
      </c>
      <c r="N34" s="44">
        <v>3</v>
      </c>
      <c r="O34" s="44">
        <v>0</v>
      </c>
      <c r="P34" s="108">
        <f t="shared" si="19"/>
        <v>14.799999999999999</v>
      </c>
      <c r="Q34" s="44">
        <v>14.7</v>
      </c>
      <c r="R34" s="44">
        <v>0.1</v>
      </c>
      <c r="S34" s="108">
        <f t="shared" si="20"/>
        <v>0.8</v>
      </c>
      <c r="T34" s="44">
        <v>0</v>
      </c>
      <c r="U34" s="44">
        <v>0.8</v>
      </c>
      <c r="V34" s="108">
        <f t="shared" si="16"/>
        <v>2.9</v>
      </c>
      <c r="W34" s="44">
        <v>2.2999999999999998</v>
      </c>
      <c r="X34" s="44">
        <v>0.6</v>
      </c>
      <c r="Y34" s="112">
        <v>26.3</v>
      </c>
      <c r="Z34" s="119">
        <f t="shared" si="17"/>
        <v>140.80000000000001</v>
      </c>
      <c r="AA34" s="128">
        <f>SUM(AB34:AC34)</f>
        <v>114.5</v>
      </c>
      <c r="AB34" s="137">
        <f t="shared" si="3"/>
        <v>99.7</v>
      </c>
      <c r="AC34" s="138">
        <f t="shared" si="4"/>
        <v>14.799999999999999</v>
      </c>
      <c r="AD34" s="155">
        <f t="shared" si="5"/>
        <v>483.51202868134237</v>
      </c>
      <c r="AE34" s="148">
        <f t="shared" si="6"/>
        <v>421.014404013361</v>
      </c>
      <c r="AF34" s="149">
        <f t="shared" si="7"/>
        <v>62.49762466798137</v>
      </c>
      <c r="AG34" s="123">
        <f t="shared" si="8"/>
        <v>594.57199684133639</v>
      </c>
      <c r="AH34" s="160">
        <f t="shared" si="9"/>
        <v>111.05996815999391</v>
      </c>
      <c r="AI34" s="165">
        <f t="shared" si="10"/>
        <v>12.925764192139738</v>
      </c>
    </row>
    <row r="35" spans="1:35" s="14" customFormat="1" ht="20.100000000000001" customHeight="1" x14ac:dyDescent="0.15">
      <c r="A35" s="26">
        <v>30</v>
      </c>
      <c r="B35" s="22" t="s">
        <v>26</v>
      </c>
      <c r="C35" s="90">
        <v>3814</v>
      </c>
      <c r="D35" s="99">
        <f>G35+J35+M35+P35+S35+V35</f>
        <v>53.400000000000006</v>
      </c>
      <c r="E35" s="100">
        <f t="shared" si="12"/>
        <v>48.900000000000006</v>
      </c>
      <c r="F35" s="100">
        <f t="shared" si="13"/>
        <v>4.5</v>
      </c>
      <c r="G35" s="108">
        <f>SUM(H35:I35)</f>
        <v>0</v>
      </c>
      <c r="H35" s="44">
        <v>0</v>
      </c>
      <c r="I35" s="44">
        <v>0</v>
      </c>
      <c r="J35" s="108">
        <f t="shared" si="14"/>
        <v>45.800000000000004</v>
      </c>
      <c r="K35" s="44">
        <v>41.7</v>
      </c>
      <c r="L35" s="44">
        <v>4.0999999999999996</v>
      </c>
      <c r="M35" s="108">
        <f t="shared" si="15"/>
        <v>2.1</v>
      </c>
      <c r="N35" s="44">
        <v>1.7</v>
      </c>
      <c r="O35" s="44">
        <v>0.4</v>
      </c>
      <c r="P35" s="108">
        <f t="shared" si="19"/>
        <v>5.5</v>
      </c>
      <c r="Q35" s="44">
        <v>5.5</v>
      </c>
      <c r="R35" s="44">
        <v>0</v>
      </c>
      <c r="S35" s="108">
        <f t="shared" si="20"/>
        <v>0</v>
      </c>
      <c r="T35" s="44">
        <v>0</v>
      </c>
      <c r="U35" s="44">
        <v>0</v>
      </c>
      <c r="V35" s="108">
        <f t="shared" si="16"/>
        <v>0</v>
      </c>
      <c r="W35" s="44">
        <v>0</v>
      </c>
      <c r="X35" s="44">
        <v>0</v>
      </c>
      <c r="Y35" s="112">
        <v>16.2</v>
      </c>
      <c r="Z35" s="119">
        <f t="shared" si="17"/>
        <v>69.600000000000009</v>
      </c>
      <c r="AA35" s="128">
        <f t="shared" si="2"/>
        <v>53.400000000000006</v>
      </c>
      <c r="AB35" s="137">
        <f>G35+J35+M35+S35+V35</f>
        <v>47.900000000000006</v>
      </c>
      <c r="AC35" s="138">
        <f>P35</f>
        <v>5.5</v>
      </c>
      <c r="AD35" s="155">
        <f t="shared" si="5"/>
        <v>451.64673444186957</v>
      </c>
      <c r="AE35" s="148">
        <f t="shared" si="6"/>
        <v>405.12881235516011</v>
      </c>
      <c r="AF35" s="149">
        <f t="shared" si="7"/>
        <v>46.517922086709405</v>
      </c>
      <c r="AG35" s="123">
        <f t="shared" si="8"/>
        <v>588.66315949726823</v>
      </c>
      <c r="AH35" s="160">
        <f t="shared" si="9"/>
        <v>137.0164250553986</v>
      </c>
      <c r="AI35" s="165">
        <f t="shared" si="10"/>
        <v>10.299625468164793</v>
      </c>
    </row>
    <row r="36" spans="1:35" s="14" customFormat="1" ht="20.100000000000001" customHeight="1" x14ac:dyDescent="0.15">
      <c r="A36" s="26">
        <v>31</v>
      </c>
      <c r="B36" s="22" t="s">
        <v>77</v>
      </c>
      <c r="C36" s="90">
        <v>4947</v>
      </c>
      <c r="D36" s="99">
        <f t="shared" si="11"/>
        <v>89.999999999999986</v>
      </c>
      <c r="E36" s="100">
        <f t="shared" si="12"/>
        <v>88.499999999999986</v>
      </c>
      <c r="F36" s="100">
        <f t="shared" si="13"/>
        <v>1.5</v>
      </c>
      <c r="G36" s="108">
        <f t="shared" si="1"/>
        <v>0</v>
      </c>
      <c r="H36" s="44">
        <v>0</v>
      </c>
      <c r="I36" s="44">
        <v>0</v>
      </c>
      <c r="J36" s="108">
        <f t="shared" si="14"/>
        <v>69.899999999999991</v>
      </c>
      <c r="K36" s="44">
        <v>69.099999999999994</v>
      </c>
      <c r="L36" s="44">
        <v>0.8</v>
      </c>
      <c r="M36" s="108">
        <f t="shared" si="15"/>
        <v>4</v>
      </c>
      <c r="N36" s="54">
        <v>3.8</v>
      </c>
      <c r="O36" s="44">
        <v>0.2</v>
      </c>
      <c r="P36" s="108">
        <f t="shared" si="19"/>
        <v>12.1</v>
      </c>
      <c r="Q36" s="44">
        <v>12.1</v>
      </c>
      <c r="R36" s="44">
        <v>0</v>
      </c>
      <c r="S36" s="108">
        <f t="shared" si="20"/>
        <v>0</v>
      </c>
      <c r="T36" s="44">
        <v>0</v>
      </c>
      <c r="U36" s="44">
        <v>0</v>
      </c>
      <c r="V36" s="108">
        <f t="shared" si="16"/>
        <v>4</v>
      </c>
      <c r="W36" s="44">
        <v>3.5</v>
      </c>
      <c r="X36" s="44">
        <v>0.5</v>
      </c>
      <c r="Y36" s="112">
        <v>13.5</v>
      </c>
      <c r="Z36" s="119">
        <f t="shared" si="17"/>
        <v>103.49999999999999</v>
      </c>
      <c r="AA36" s="128">
        <f t="shared" si="2"/>
        <v>89.999999999999986</v>
      </c>
      <c r="AB36" s="137">
        <f t="shared" si="3"/>
        <v>77.899999999999991</v>
      </c>
      <c r="AC36" s="138">
        <f t="shared" si="4"/>
        <v>12.1</v>
      </c>
      <c r="AD36" s="155">
        <f t="shared" si="5"/>
        <v>586.86594025704721</v>
      </c>
      <c r="AE36" s="148">
        <f t="shared" si="6"/>
        <v>507.96507495582205</v>
      </c>
      <c r="AF36" s="149">
        <f t="shared" si="7"/>
        <v>78.900865301225252</v>
      </c>
      <c r="AG36" s="123">
        <f t="shared" si="8"/>
        <v>674.89583129560435</v>
      </c>
      <c r="AH36" s="160">
        <f t="shared" si="9"/>
        <v>88.029891038557082</v>
      </c>
      <c r="AI36" s="165">
        <f t="shared" si="10"/>
        <v>13.444444444444446</v>
      </c>
    </row>
    <row r="37" spans="1:35" s="14" customFormat="1" ht="20.100000000000001" customHeight="1" x14ac:dyDescent="0.15">
      <c r="A37" s="26">
        <v>32</v>
      </c>
      <c r="B37" s="22" t="s">
        <v>78</v>
      </c>
      <c r="C37" s="90">
        <v>14321</v>
      </c>
      <c r="D37" s="99">
        <f t="shared" si="11"/>
        <v>223.5</v>
      </c>
      <c r="E37" s="100">
        <f t="shared" si="12"/>
        <v>190.9</v>
      </c>
      <c r="F37" s="100">
        <f t="shared" si="13"/>
        <v>32.6</v>
      </c>
      <c r="G37" s="108">
        <f t="shared" si="1"/>
        <v>0</v>
      </c>
      <c r="H37" s="44">
        <v>0</v>
      </c>
      <c r="I37" s="44">
        <v>0</v>
      </c>
      <c r="J37" s="108">
        <f t="shared" si="14"/>
        <v>181.9</v>
      </c>
      <c r="K37" s="44">
        <v>156.9</v>
      </c>
      <c r="L37" s="44">
        <v>25</v>
      </c>
      <c r="M37" s="108">
        <f t="shared" si="15"/>
        <v>12.7</v>
      </c>
      <c r="N37" s="44">
        <v>6.6</v>
      </c>
      <c r="O37" s="44">
        <v>6.1</v>
      </c>
      <c r="P37" s="108">
        <f t="shared" si="19"/>
        <v>28.9</v>
      </c>
      <c r="Q37" s="44">
        <v>27.4</v>
      </c>
      <c r="R37" s="44">
        <v>1.5</v>
      </c>
      <c r="S37" s="108">
        <f t="shared" si="20"/>
        <v>0</v>
      </c>
      <c r="T37" s="44">
        <v>0</v>
      </c>
      <c r="U37" s="44">
        <v>0</v>
      </c>
      <c r="V37" s="108">
        <f t="shared" si="16"/>
        <v>0</v>
      </c>
      <c r="W37" s="44">
        <v>0</v>
      </c>
      <c r="X37" s="44">
        <v>0</v>
      </c>
      <c r="Y37" s="112">
        <v>63</v>
      </c>
      <c r="Z37" s="119">
        <f t="shared" si="17"/>
        <v>286.5</v>
      </c>
      <c r="AA37" s="128">
        <f t="shared" si="2"/>
        <v>223.5</v>
      </c>
      <c r="AB37" s="137">
        <f t="shared" si="3"/>
        <v>194.6</v>
      </c>
      <c r="AC37" s="138">
        <f t="shared" si="4"/>
        <v>28.9</v>
      </c>
      <c r="AD37" s="155">
        <f t="shared" si="5"/>
        <v>503.43393752914176</v>
      </c>
      <c r="AE37" s="148">
        <f t="shared" si="6"/>
        <v>438.33666328040704</v>
      </c>
      <c r="AF37" s="149">
        <f t="shared" si="7"/>
        <v>65.097274248734649</v>
      </c>
      <c r="AG37" s="123">
        <f t="shared" si="8"/>
        <v>645.3414903897052</v>
      </c>
      <c r="AH37" s="160">
        <f t="shared" si="9"/>
        <v>141.90755286056344</v>
      </c>
      <c r="AI37" s="165">
        <f t="shared" si="10"/>
        <v>12.930648769574944</v>
      </c>
    </row>
    <row r="38" spans="1:35" s="14" customFormat="1" ht="20.100000000000001" customHeight="1" thickBot="1" x14ac:dyDescent="0.2">
      <c r="A38" s="41">
        <v>33</v>
      </c>
      <c r="B38" s="42" t="s">
        <v>29</v>
      </c>
      <c r="C38" s="91">
        <v>10264</v>
      </c>
      <c r="D38" s="101">
        <f t="shared" si="11"/>
        <v>156.6</v>
      </c>
      <c r="E38" s="102">
        <f t="shared" si="12"/>
        <v>147.4</v>
      </c>
      <c r="F38" s="102">
        <f t="shared" si="13"/>
        <v>9.1999999999999993</v>
      </c>
      <c r="G38" s="109">
        <f t="shared" si="1"/>
        <v>0</v>
      </c>
      <c r="H38" s="45">
        <v>0</v>
      </c>
      <c r="I38" s="45">
        <v>0</v>
      </c>
      <c r="J38" s="109">
        <f t="shared" si="14"/>
        <v>123.1</v>
      </c>
      <c r="K38" s="45">
        <v>122.1</v>
      </c>
      <c r="L38" s="45">
        <v>1</v>
      </c>
      <c r="M38" s="109">
        <f t="shared" si="15"/>
        <v>6.3000000000000007</v>
      </c>
      <c r="N38" s="45">
        <v>5.9</v>
      </c>
      <c r="O38" s="45">
        <v>0.4</v>
      </c>
      <c r="P38" s="109">
        <f t="shared" si="19"/>
        <v>20.599999999999998</v>
      </c>
      <c r="Q38" s="45">
        <v>19.399999999999999</v>
      </c>
      <c r="R38" s="45">
        <v>1.2</v>
      </c>
      <c r="S38" s="109">
        <f>SUM(T38:U38)</f>
        <v>0</v>
      </c>
      <c r="T38" s="45">
        <v>0</v>
      </c>
      <c r="U38" s="45">
        <v>0</v>
      </c>
      <c r="V38" s="109">
        <f t="shared" si="16"/>
        <v>6.6</v>
      </c>
      <c r="W38" s="45">
        <v>0</v>
      </c>
      <c r="X38" s="45">
        <v>6.6</v>
      </c>
      <c r="Y38" s="113">
        <v>45.9</v>
      </c>
      <c r="Z38" s="120">
        <f>D38+Y38</f>
        <v>202.5</v>
      </c>
      <c r="AA38" s="131">
        <f t="shared" si="2"/>
        <v>156.6</v>
      </c>
      <c r="AB38" s="140">
        <f t="shared" si="3"/>
        <v>136</v>
      </c>
      <c r="AC38" s="141">
        <f t="shared" si="4"/>
        <v>20.599999999999998</v>
      </c>
      <c r="AD38" s="157">
        <f t="shared" si="5"/>
        <v>492.16805370477465</v>
      </c>
      <c r="AE38" s="150">
        <f t="shared" si="6"/>
        <v>427.42564050989364</v>
      </c>
      <c r="AF38" s="151">
        <f t="shared" si="7"/>
        <v>64.742413194880953</v>
      </c>
      <c r="AG38" s="124">
        <f t="shared" si="8"/>
        <v>636.42420737686359</v>
      </c>
      <c r="AH38" s="162">
        <f t="shared" si="9"/>
        <v>144.25615367208914</v>
      </c>
      <c r="AI38" s="335">
        <f t="shared" si="10"/>
        <v>13.154533844189016</v>
      </c>
    </row>
    <row r="39" spans="1:35" s="14" customFormat="1" ht="15" customHeight="1" x14ac:dyDescent="0.15">
      <c r="A39" s="17"/>
      <c r="C39" s="17"/>
      <c r="D39" s="33"/>
      <c r="E39" s="18"/>
      <c r="F39" s="18"/>
      <c r="AD39" s="19"/>
      <c r="AE39" s="19"/>
      <c r="AF39" s="19"/>
      <c r="AG39" s="19"/>
      <c r="AH39" s="19"/>
    </row>
    <row r="40" spans="1:35" s="14" customFormat="1" ht="15" customHeight="1" x14ac:dyDescent="0.15">
      <c r="A40" s="17"/>
      <c r="C40" s="17"/>
      <c r="D40" s="33"/>
      <c r="E40" s="18"/>
      <c r="F40" s="18"/>
      <c r="AD40" s="19"/>
      <c r="AE40" s="19"/>
      <c r="AF40" s="19"/>
      <c r="AG40" s="19"/>
      <c r="AH40" s="19"/>
    </row>
    <row r="41" spans="1:35" s="14" customFormat="1" ht="15" customHeight="1" x14ac:dyDescent="0.15">
      <c r="A41" s="17"/>
      <c r="C41" s="17"/>
      <c r="D41" s="48"/>
      <c r="E41" s="18"/>
      <c r="F41" s="18"/>
      <c r="AD41" s="19"/>
      <c r="AE41" s="19"/>
      <c r="AF41" s="19"/>
      <c r="AG41" s="19"/>
      <c r="AH41" s="19"/>
    </row>
    <row r="42" spans="1:35" s="14" customFormat="1" ht="15" customHeight="1" x14ac:dyDescent="0.15">
      <c r="A42" s="17"/>
      <c r="C42" s="17"/>
      <c r="D42" s="48"/>
      <c r="E42" s="18"/>
      <c r="F42" s="18"/>
      <c r="AD42" s="19"/>
      <c r="AE42" s="19"/>
      <c r="AF42" s="19"/>
      <c r="AG42" s="19"/>
      <c r="AH42" s="19"/>
    </row>
    <row r="43" spans="1:35" s="14" customFormat="1" ht="15" customHeight="1" x14ac:dyDescent="0.15">
      <c r="A43" s="17"/>
      <c r="C43" s="17"/>
      <c r="D43" s="48"/>
      <c r="E43" s="18"/>
      <c r="F43" s="18"/>
      <c r="AD43" s="19"/>
      <c r="AE43" s="19"/>
      <c r="AF43" s="19"/>
      <c r="AG43" s="19"/>
      <c r="AH43" s="19"/>
    </row>
    <row r="44" spans="1:35" s="14" customFormat="1" ht="15" customHeight="1" x14ac:dyDescent="0.15">
      <c r="A44" s="17"/>
      <c r="C44" s="17"/>
      <c r="D44" s="48"/>
      <c r="E44" s="18"/>
      <c r="F44" s="18"/>
      <c r="AD44" s="19"/>
      <c r="AE44" s="19"/>
      <c r="AF44" s="19"/>
      <c r="AG44" s="19"/>
      <c r="AH44" s="19"/>
    </row>
    <row r="45" spans="1:35" s="14" customFormat="1" ht="15" customHeight="1" x14ac:dyDescent="0.15">
      <c r="A45" s="17"/>
      <c r="C45" s="17"/>
      <c r="D45" s="4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4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4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4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4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4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4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4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4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4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4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4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4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4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4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48"/>
      <c r="E60" s="18"/>
      <c r="F60" s="18"/>
      <c r="AD60" s="19"/>
      <c r="AE60" s="19"/>
      <c r="AF60" s="19"/>
      <c r="AG60" s="19"/>
      <c r="AH60" s="19"/>
    </row>
  </sheetData>
  <mergeCells count="18">
    <mergeCell ref="J3:L3"/>
    <mergeCell ref="M3:O3"/>
    <mergeCell ref="A5:B5"/>
    <mergeCell ref="D2:F3"/>
    <mergeCell ref="AG1:AG4"/>
    <mergeCell ref="AH1:AH4"/>
    <mergeCell ref="AI1:AI4"/>
    <mergeCell ref="AD1:AF3"/>
    <mergeCell ref="A1:B4"/>
    <mergeCell ref="C1:C4"/>
    <mergeCell ref="Y2:Y4"/>
    <mergeCell ref="AA1:AC3"/>
    <mergeCell ref="P3:R3"/>
    <mergeCell ref="V3:X3"/>
    <mergeCell ref="S3:U3"/>
    <mergeCell ref="Z2:Z4"/>
    <mergeCell ref="G2:X2"/>
    <mergeCell ref="G3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63" fitToWidth="0" orientation="landscape" r:id="rId1"/>
  <headerFooter alignWithMargins="0">
    <oddHeader>&amp;C&amp;14令和８年１月分　市町村ごみ排出量（速報値）月例報告&amp;R&amp;14《資料１》</oddHeader>
  </headerFooter>
  <colBreaks count="1" manualBreakCount="1">
    <brk id="18" max="1048575" man="1"/>
  </colBreaks>
  <ignoredErrors>
    <ignoredError sqref="J24 V24:V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1FFB-31EF-4333-8531-0B6D21313AC6}">
  <sheetPr codeName="Sheet2">
    <pageSetUpPr fitToPage="1"/>
  </sheetPr>
  <dimension ref="A1:AI1018"/>
  <sheetViews>
    <sheetView zoomScale="90" zoomScaleNormal="90" zoomScaleSheetLayoutView="75" workbookViewId="0">
      <selection activeCell="AL15" sqref="AL15"/>
    </sheetView>
  </sheetViews>
  <sheetFormatPr defaultRowHeight="15" customHeight="1" x14ac:dyDescent="0.15"/>
  <cols>
    <col min="1" max="1" width="14.125" style="37" customWidth="1"/>
    <col min="2" max="2" width="10" style="1" customWidth="1"/>
    <col min="3" max="3" width="10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97" t="s">
        <v>102</v>
      </c>
      <c r="B1" s="398"/>
      <c r="C1" s="403" t="s">
        <v>31</v>
      </c>
      <c r="D1" s="180"/>
      <c r="E1" s="181"/>
      <c r="F1" s="181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3"/>
      <c r="AA1" s="368" t="s">
        <v>38</v>
      </c>
      <c r="AB1" s="369"/>
      <c r="AC1" s="370"/>
      <c r="AD1" s="391" t="s">
        <v>56</v>
      </c>
      <c r="AE1" s="355"/>
      <c r="AF1" s="392"/>
      <c r="AG1" s="409" t="s">
        <v>57</v>
      </c>
      <c r="AH1" s="412" t="s">
        <v>58</v>
      </c>
      <c r="AI1" s="352" t="s">
        <v>45</v>
      </c>
    </row>
    <row r="2" spans="1:35" ht="20.100000000000001" customHeight="1" x14ac:dyDescent="0.15">
      <c r="A2" s="399"/>
      <c r="B2" s="400"/>
      <c r="C2" s="404"/>
      <c r="D2" s="417" t="s">
        <v>38</v>
      </c>
      <c r="E2" s="418"/>
      <c r="F2" s="41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406" t="s">
        <v>36</v>
      </c>
      <c r="Z2" s="395" t="s">
        <v>37</v>
      </c>
      <c r="AA2" s="371"/>
      <c r="AB2" s="372"/>
      <c r="AC2" s="373"/>
      <c r="AD2" s="393"/>
      <c r="AE2" s="356"/>
      <c r="AF2" s="394"/>
      <c r="AG2" s="410"/>
      <c r="AH2" s="413"/>
      <c r="AI2" s="353"/>
    </row>
    <row r="3" spans="1:35" ht="20.100000000000001" customHeight="1" x14ac:dyDescent="0.15">
      <c r="A3" s="399"/>
      <c r="B3" s="400"/>
      <c r="C3" s="404"/>
      <c r="D3" s="419"/>
      <c r="E3" s="420"/>
      <c r="F3" s="420"/>
      <c r="G3" s="385" t="s">
        <v>41</v>
      </c>
      <c r="H3" s="386"/>
      <c r="I3" s="387"/>
      <c r="J3" s="385" t="s">
        <v>42</v>
      </c>
      <c r="K3" s="386"/>
      <c r="L3" s="387"/>
      <c r="M3" s="385" t="s">
        <v>43</v>
      </c>
      <c r="N3" s="386"/>
      <c r="O3" s="387"/>
      <c r="P3" s="385" t="s">
        <v>44</v>
      </c>
      <c r="Q3" s="386"/>
      <c r="R3" s="387"/>
      <c r="S3" s="385" t="s">
        <v>40</v>
      </c>
      <c r="T3" s="386"/>
      <c r="U3" s="387"/>
      <c r="V3" s="385" t="s">
        <v>39</v>
      </c>
      <c r="W3" s="386"/>
      <c r="X3" s="387"/>
      <c r="Y3" s="407"/>
      <c r="Z3" s="395"/>
      <c r="AA3" s="371"/>
      <c r="AB3" s="372"/>
      <c r="AC3" s="373"/>
      <c r="AD3" s="393"/>
      <c r="AE3" s="356"/>
      <c r="AF3" s="394"/>
      <c r="AG3" s="410"/>
      <c r="AH3" s="413"/>
      <c r="AI3" s="353"/>
    </row>
    <row r="4" spans="1:35" ht="20.100000000000001" customHeight="1" thickBot="1" x14ac:dyDescent="0.2">
      <c r="A4" s="401"/>
      <c r="B4" s="402"/>
      <c r="C4" s="405"/>
      <c r="D4" s="171" t="s">
        <v>35</v>
      </c>
      <c r="E4" s="5" t="s">
        <v>32</v>
      </c>
      <c r="F4" s="5" t="s">
        <v>33</v>
      </c>
      <c r="G4" s="236" t="s">
        <v>35</v>
      </c>
      <c r="H4" s="5" t="s">
        <v>32</v>
      </c>
      <c r="I4" s="5" t="s">
        <v>33</v>
      </c>
      <c r="J4" s="236" t="s">
        <v>35</v>
      </c>
      <c r="K4" s="5" t="s">
        <v>32</v>
      </c>
      <c r="L4" s="5" t="s">
        <v>33</v>
      </c>
      <c r="M4" s="236" t="s">
        <v>35</v>
      </c>
      <c r="N4" s="5" t="s">
        <v>32</v>
      </c>
      <c r="O4" s="5" t="s">
        <v>33</v>
      </c>
      <c r="P4" s="236" t="s">
        <v>35</v>
      </c>
      <c r="Q4" s="5" t="s">
        <v>32</v>
      </c>
      <c r="R4" s="5" t="s">
        <v>33</v>
      </c>
      <c r="S4" s="236" t="s">
        <v>35</v>
      </c>
      <c r="T4" s="5" t="s">
        <v>32</v>
      </c>
      <c r="U4" s="5" t="s">
        <v>33</v>
      </c>
      <c r="V4" s="236" t="s">
        <v>35</v>
      </c>
      <c r="W4" s="5" t="s">
        <v>32</v>
      </c>
      <c r="X4" s="5" t="s">
        <v>33</v>
      </c>
      <c r="Y4" s="408"/>
      <c r="Z4" s="396"/>
      <c r="AA4" s="125" t="s">
        <v>35</v>
      </c>
      <c r="AB4" s="207" t="s">
        <v>65</v>
      </c>
      <c r="AC4" s="208" t="s">
        <v>34</v>
      </c>
      <c r="AD4" s="152"/>
      <c r="AE4" s="207" t="s">
        <v>65</v>
      </c>
      <c r="AF4" s="223" t="s">
        <v>34</v>
      </c>
      <c r="AG4" s="411"/>
      <c r="AH4" s="414"/>
      <c r="AI4" s="354"/>
    </row>
    <row r="5" spans="1:35" s="27" customFormat="1" ht="22.5" customHeight="1" thickBot="1" x14ac:dyDescent="0.2">
      <c r="A5" s="415" t="s">
        <v>55</v>
      </c>
      <c r="B5" s="416"/>
      <c r="C5" s="166">
        <f t="shared" ref="C5:AC5" si="0">C16+C25+C35+C42</f>
        <v>1134544</v>
      </c>
      <c r="D5" s="95">
        <f t="shared" si="0"/>
        <v>16982.900000000001</v>
      </c>
      <c r="E5" s="31">
        <f t="shared" si="0"/>
        <v>16065.2</v>
      </c>
      <c r="F5" s="31">
        <f t="shared" si="0"/>
        <v>917.7</v>
      </c>
      <c r="G5" s="237">
        <f t="shared" si="0"/>
        <v>352.6</v>
      </c>
      <c r="H5" s="31">
        <f t="shared" si="0"/>
        <v>352.6</v>
      </c>
      <c r="I5" s="31">
        <f t="shared" si="0"/>
        <v>0</v>
      </c>
      <c r="J5" s="237">
        <f t="shared" si="0"/>
        <v>13206.300000000001</v>
      </c>
      <c r="K5" s="31">
        <f t="shared" si="0"/>
        <v>12616.699999999999</v>
      </c>
      <c r="L5" s="31">
        <f t="shared" si="0"/>
        <v>589.59999999999991</v>
      </c>
      <c r="M5" s="237">
        <f t="shared" si="0"/>
        <v>667.2</v>
      </c>
      <c r="N5" s="31">
        <f t="shared" si="0"/>
        <v>541.9</v>
      </c>
      <c r="O5" s="31">
        <f t="shared" si="0"/>
        <v>125.3</v>
      </c>
      <c r="P5" s="237">
        <f t="shared" si="0"/>
        <v>2494.6999999999998</v>
      </c>
      <c r="Q5" s="31">
        <f t="shared" si="0"/>
        <v>2439.3999999999996</v>
      </c>
      <c r="R5" s="31">
        <f t="shared" si="0"/>
        <v>55.300000000000004</v>
      </c>
      <c r="S5" s="237">
        <f t="shared" si="0"/>
        <v>2.4</v>
      </c>
      <c r="T5" s="31">
        <f t="shared" si="0"/>
        <v>1.5</v>
      </c>
      <c r="U5" s="31">
        <f t="shared" si="0"/>
        <v>0.9</v>
      </c>
      <c r="V5" s="237">
        <f t="shared" si="0"/>
        <v>259.7</v>
      </c>
      <c r="W5" s="31">
        <f t="shared" si="0"/>
        <v>113.1</v>
      </c>
      <c r="X5" s="31">
        <f t="shared" si="0"/>
        <v>146.6</v>
      </c>
      <c r="Y5" s="110">
        <f t="shared" si="0"/>
        <v>7912.1</v>
      </c>
      <c r="Z5" s="184">
        <f t="shared" si="0"/>
        <v>24895</v>
      </c>
      <c r="AA5" s="126">
        <f t="shared" si="0"/>
        <v>16982.900000000001</v>
      </c>
      <c r="AB5" s="209">
        <f t="shared" si="0"/>
        <v>14488.2</v>
      </c>
      <c r="AC5" s="210">
        <f t="shared" si="0"/>
        <v>2494.6999999999998</v>
      </c>
      <c r="AD5" s="153">
        <f t="shared" ref="AD5" si="1">AA5/C5/31*1000000</f>
        <v>482.86843337144069</v>
      </c>
      <c r="AE5" s="224">
        <f t="shared" ref="AE5" si="2">AB5/C5/31*1000000</f>
        <v>411.9375628645347</v>
      </c>
      <c r="AF5" s="225">
        <f t="shared" ref="AF5" si="3">AC5/C5/31*1000000</f>
        <v>70.930870506905933</v>
      </c>
      <c r="AG5" s="242">
        <f t="shared" ref="AG5" si="4">Z5/C5/31*1000000</f>
        <v>707.83020854989513</v>
      </c>
      <c r="AH5" s="158">
        <f t="shared" ref="AH5" si="5">Y5/C5/31*1000000</f>
        <v>224.96177517845456</v>
      </c>
      <c r="AI5" s="253">
        <f>AC5*100/AA5</f>
        <v>14.689481772842091</v>
      </c>
    </row>
    <row r="6" spans="1:35" s="6" customFormat="1" ht="20.100000000000001" customHeight="1" thickTop="1" x14ac:dyDescent="0.15">
      <c r="A6" s="388" t="s">
        <v>47</v>
      </c>
      <c r="B6" s="11" t="s">
        <v>79</v>
      </c>
      <c r="C6" s="167">
        <f>基本データ!C33</f>
        <v>2243</v>
      </c>
      <c r="D6" s="172">
        <f>基本データ!D33</f>
        <v>41.800000000000004</v>
      </c>
      <c r="E6" s="13">
        <f>基本データ!E33</f>
        <v>37.1</v>
      </c>
      <c r="F6" s="13">
        <f>基本データ!F33</f>
        <v>4.7</v>
      </c>
      <c r="G6" s="238">
        <f>基本データ!G33</f>
        <v>0</v>
      </c>
      <c r="H6" s="13">
        <f>基本データ!H33</f>
        <v>0</v>
      </c>
      <c r="I6" s="13">
        <f>基本データ!I33</f>
        <v>0</v>
      </c>
      <c r="J6" s="238">
        <f>基本データ!J33</f>
        <v>34.300000000000004</v>
      </c>
      <c r="K6" s="13">
        <f>基本データ!K33</f>
        <v>30.6</v>
      </c>
      <c r="L6" s="13">
        <f>基本データ!L33</f>
        <v>3.7</v>
      </c>
      <c r="M6" s="238">
        <f>基本データ!M33</f>
        <v>2.2999999999999998</v>
      </c>
      <c r="N6" s="13">
        <f>基本データ!N33</f>
        <v>1.7</v>
      </c>
      <c r="O6" s="13">
        <f>基本データ!O33</f>
        <v>0.6</v>
      </c>
      <c r="P6" s="238">
        <f>基本データ!P33</f>
        <v>5.2</v>
      </c>
      <c r="Q6" s="13">
        <f>基本データ!Q33</f>
        <v>4.8</v>
      </c>
      <c r="R6" s="13">
        <f>基本データ!R33</f>
        <v>0.4</v>
      </c>
      <c r="S6" s="238">
        <f>基本データ!S33</f>
        <v>0</v>
      </c>
      <c r="T6" s="13">
        <f>基本データ!T33</f>
        <v>0</v>
      </c>
      <c r="U6" s="13">
        <f>基本データ!U33</f>
        <v>0</v>
      </c>
      <c r="V6" s="238">
        <f>基本データ!V33</f>
        <v>0</v>
      </c>
      <c r="W6" s="13">
        <f>基本データ!W33</f>
        <v>0</v>
      </c>
      <c r="X6" s="13">
        <f>基本データ!X33</f>
        <v>0</v>
      </c>
      <c r="Y6" s="190">
        <f>基本データ!Y33</f>
        <v>11.4</v>
      </c>
      <c r="Z6" s="185">
        <f>基本データ!Z33</f>
        <v>53.2</v>
      </c>
      <c r="AA6" s="195">
        <f>基本データ!AA33</f>
        <v>41.800000000000004</v>
      </c>
      <c r="AB6" s="211">
        <f>基本データ!AB33</f>
        <v>36.6</v>
      </c>
      <c r="AC6" s="212">
        <f>基本データ!AC33</f>
        <v>5.2</v>
      </c>
      <c r="AD6" s="201">
        <f t="shared" ref="AD6:AD42" si="6">AA6/C6/31*1000000</f>
        <v>601.15340917262313</v>
      </c>
      <c r="AE6" s="226">
        <f t="shared" ref="AE6:AE42" si="7">AB6/C6/31*1000000</f>
        <v>526.36877453870818</v>
      </c>
      <c r="AF6" s="227">
        <f t="shared" ref="AF6:AF42" si="8">AC6/C6/31*1000000</f>
        <v>74.784634633914834</v>
      </c>
      <c r="AG6" s="243">
        <f t="shared" ref="AG6:AG42" si="9">Z6/C6/31*1000000</f>
        <v>765.10433894697485</v>
      </c>
      <c r="AH6" s="248">
        <f t="shared" ref="AH6:AH42" si="10">Y6/C6/31*1000000</f>
        <v>163.95092977435175</v>
      </c>
      <c r="AI6" s="254">
        <f>AC6*100/AA6</f>
        <v>12.440191387559807</v>
      </c>
    </row>
    <row r="7" spans="1:35" s="6" customFormat="1" ht="20.100000000000001" customHeight="1" x14ac:dyDescent="0.15">
      <c r="A7" s="389"/>
      <c r="B7" s="16" t="s">
        <v>24</v>
      </c>
      <c r="C7" s="168">
        <f>基本データ!C32</f>
        <v>2791</v>
      </c>
      <c r="D7" s="173">
        <f>基本データ!D32</f>
        <v>42.9</v>
      </c>
      <c r="E7" s="7">
        <f>基本データ!E32</f>
        <v>41.499999999999993</v>
      </c>
      <c r="F7" s="7">
        <f>基本データ!F32</f>
        <v>1.4</v>
      </c>
      <c r="G7" s="215">
        <f>基本データ!G32</f>
        <v>0</v>
      </c>
      <c r="H7" s="7">
        <f>基本データ!H32</f>
        <v>0</v>
      </c>
      <c r="I7" s="7">
        <f>基本データ!I32</f>
        <v>0</v>
      </c>
      <c r="J7" s="215">
        <f>基本データ!J32</f>
        <v>34.1</v>
      </c>
      <c r="K7" s="7">
        <f>基本データ!K32</f>
        <v>33.9</v>
      </c>
      <c r="L7" s="7">
        <f>基本データ!L32</f>
        <v>0.2</v>
      </c>
      <c r="M7" s="215">
        <f>基本データ!M32</f>
        <v>1.8</v>
      </c>
      <c r="N7" s="7">
        <f>基本データ!N32</f>
        <v>1.8</v>
      </c>
      <c r="O7" s="7">
        <f>基本データ!O32</f>
        <v>0</v>
      </c>
      <c r="P7" s="215">
        <f>基本データ!P32</f>
        <v>6.3</v>
      </c>
      <c r="Q7" s="7">
        <f>基本データ!Q32</f>
        <v>5.8</v>
      </c>
      <c r="R7" s="7">
        <f>基本データ!R32</f>
        <v>0.5</v>
      </c>
      <c r="S7" s="215">
        <f>基本データ!S32</f>
        <v>0</v>
      </c>
      <c r="T7" s="7">
        <f>基本データ!T32</f>
        <v>0</v>
      </c>
      <c r="U7" s="7">
        <f>基本データ!U32</f>
        <v>0</v>
      </c>
      <c r="V7" s="215">
        <f>基本データ!V32</f>
        <v>0.7</v>
      </c>
      <c r="W7" s="7">
        <f>基本データ!W32</f>
        <v>0</v>
      </c>
      <c r="X7" s="7">
        <f>基本データ!X32</f>
        <v>0.7</v>
      </c>
      <c r="Y7" s="191">
        <f>基本データ!Y32</f>
        <v>13.6</v>
      </c>
      <c r="Z7" s="186">
        <f>基本データ!Z32</f>
        <v>56.5</v>
      </c>
      <c r="AA7" s="196">
        <f>基本データ!AA32</f>
        <v>42.9</v>
      </c>
      <c r="AB7" s="213">
        <f>基本データ!AB32</f>
        <v>36.6</v>
      </c>
      <c r="AC7" s="214">
        <f>基本データ!AC32</f>
        <v>6.3</v>
      </c>
      <c r="AD7" s="202">
        <f t="shared" si="6"/>
        <v>495.83338149119868</v>
      </c>
      <c r="AE7" s="228">
        <f t="shared" si="7"/>
        <v>423.01868910437935</v>
      </c>
      <c r="AF7" s="229">
        <f t="shared" si="8"/>
        <v>72.814692386819388</v>
      </c>
      <c r="AG7" s="244">
        <f t="shared" si="9"/>
        <v>653.02065394528495</v>
      </c>
      <c r="AH7" s="249">
        <f t="shared" si="10"/>
        <v>157.1872724540863</v>
      </c>
      <c r="AI7" s="255">
        <f>基本データ!AI32</f>
        <v>14.685314685314685</v>
      </c>
    </row>
    <row r="8" spans="1:35" s="6" customFormat="1" ht="20.100000000000001" customHeight="1" x14ac:dyDescent="0.15">
      <c r="A8" s="389"/>
      <c r="B8" s="16" t="s">
        <v>26</v>
      </c>
      <c r="C8" s="168">
        <f>基本データ!C35</f>
        <v>3814</v>
      </c>
      <c r="D8" s="173">
        <f>基本データ!D35</f>
        <v>53.400000000000006</v>
      </c>
      <c r="E8" s="7">
        <f>基本データ!E35</f>
        <v>48.900000000000006</v>
      </c>
      <c r="F8" s="7">
        <f>基本データ!F35</f>
        <v>4.5</v>
      </c>
      <c r="G8" s="215">
        <f>基本データ!G35</f>
        <v>0</v>
      </c>
      <c r="H8" s="7">
        <f>基本データ!H35</f>
        <v>0</v>
      </c>
      <c r="I8" s="7">
        <f>基本データ!I35</f>
        <v>0</v>
      </c>
      <c r="J8" s="215">
        <f>基本データ!J35</f>
        <v>45.800000000000004</v>
      </c>
      <c r="K8" s="7">
        <f>基本データ!K35</f>
        <v>41.7</v>
      </c>
      <c r="L8" s="7">
        <f>基本データ!L35</f>
        <v>4.0999999999999996</v>
      </c>
      <c r="M8" s="215">
        <f>基本データ!M35</f>
        <v>2.1</v>
      </c>
      <c r="N8" s="7">
        <f>基本データ!N35</f>
        <v>1.7</v>
      </c>
      <c r="O8" s="7">
        <f>基本データ!O35</f>
        <v>0.4</v>
      </c>
      <c r="P8" s="215">
        <f>基本データ!P35</f>
        <v>5.5</v>
      </c>
      <c r="Q8" s="7">
        <f>基本データ!Q35</f>
        <v>5.5</v>
      </c>
      <c r="R8" s="7">
        <f>基本データ!R35</f>
        <v>0</v>
      </c>
      <c r="S8" s="215">
        <f>基本データ!S35</f>
        <v>0</v>
      </c>
      <c r="T8" s="7">
        <f>基本データ!T35</f>
        <v>0</v>
      </c>
      <c r="U8" s="7">
        <f>基本データ!U35</f>
        <v>0</v>
      </c>
      <c r="V8" s="215">
        <f>基本データ!V35</f>
        <v>0</v>
      </c>
      <c r="W8" s="7">
        <f>基本データ!W35</f>
        <v>0</v>
      </c>
      <c r="X8" s="7">
        <f>基本データ!X35</f>
        <v>0</v>
      </c>
      <c r="Y8" s="191">
        <f>基本データ!Y35</f>
        <v>16.2</v>
      </c>
      <c r="Z8" s="186">
        <f>基本データ!Z35</f>
        <v>69.600000000000009</v>
      </c>
      <c r="AA8" s="197">
        <f>基本データ!AA35</f>
        <v>53.400000000000006</v>
      </c>
      <c r="AB8" s="215">
        <f>基本データ!AB35</f>
        <v>47.900000000000006</v>
      </c>
      <c r="AC8" s="216">
        <f>基本データ!AC35</f>
        <v>5.5</v>
      </c>
      <c r="AD8" s="203">
        <f t="shared" si="6"/>
        <v>451.64673444186957</v>
      </c>
      <c r="AE8" s="228">
        <f t="shared" si="7"/>
        <v>405.12881235516011</v>
      </c>
      <c r="AF8" s="229">
        <f t="shared" si="8"/>
        <v>46.517922086709405</v>
      </c>
      <c r="AG8" s="244">
        <f t="shared" si="9"/>
        <v>588.66315949726823</v>
      </c>
      <c r="AH8" s="249">
        <f t="shared" si="10"/>
        <v>137.0164250553986</v>
      </c>
      <c r="AI8" s="255">
        <f>基本データ!AI35</f>
        <v>10.299625468164793</v>
      </c>
    </row>
    <row r="9" spans="1:35" s="6" customFormat="1" ht="20.100000000000001" customHeight="1" x14ac:dyDescent="0.15">
      <c r="A9" s="389"/>
      <c r="B9" s="16" t="s">
        <v>20</v>
      </c>
      <c r="C9" s="168">
        <f>基本データ!C28</f>
        <v>4538</v>
      </c>
      <c r="D9" s="173">
        <f>基本データ!D28</f>
        <v>76.3</v>
      </c>
      <c r="E9" s="7">
        <f>基本データ!E28</f>
        <v>73.100000000000009</v>
      </c>
      <c r="F9" s="7">
        <f>基本データ!F28</f>
        <v>3.2</v>
      </c>
      <c r="G9" s="215">
        <f>基本データ!G28</f>
        <v>0</v>
      </c>
      <c r="H9" s="7">
        <f>基本データ!H28</f>
        <v>0</v>
      </c>
      <c r="I9" s="7">
        <f>基本データ!I28</f>
        <v>0</v>
      </c>
      <c r="J9" s="215">
        <f>基本データ!J28</f>
        <v>65.399999999999991</v>
      </c>
      <c r="K9" s="7">
        <f>基本データ!K28</f>
        <v>62.8</v>
      </c>
      <c r="L9" s="7">
        <f>基本データ!L28</f>
        <v>2.6</v>
      </c>
      <c r="M9" s="215">
        <f>基本データ!M28</f>
        <v>6.9</v>
      </c>
      <c r="N9" s="7">
        <f>基本データ!N28</f>
        <v>6.4</v>
      </c>
      <c r="O9" s="7">
        <f>基本データ!O28</f>
        <v>0.5</v>
      </c>
      <c r="P9" s="215">
        <f>基本データ!P28</f>
        <v>4</v>
      </c>
      <c r="Q9" s="7">
        <f>基本データ!Q28</f>
        <v>3.9</v>
      </c>
      <c r="R9" s="7">
        <f>基本データ!R28</f>
        <v>0.1</v>
      </c>
      <c r="S9" s="215">
        <f>基本データ!S28</f>
        <v>0</v>
      </c>
      <c r="T9" s="7">
        <f>基本データ!T28</f>
        <v>0</v>
      </c>
      <c r="U9" s="7">
        <f>基本データ!U28</f>
        <v>0</v>
      </c>
      <c r="V9" s="215">
        <f>基本データ!V28</f>
        <v>0</v>
      </c>
      <c r="W9" s="7">
        <f>基本データ!W28</f>
        <v>0</v>
      </c>
      <c r="X9" s="7">
        <f>基本データ!X28</f>
        <v>0</v>
      </c>
      <c r="Y9" s="191">
        <f>基本データ!Y28</f>
        <v>0</v>
      </c>
      <c r="Z9" s="186">
        <f>基本データ!Z28</f>
        <v>76.3</v>
      </c>
      <c r="AA9" s="196">
        <f>基本データ!AA28</f>
        <v>76.3</v>
      </c>
      <c r="AB9" s="213">
        <f>基本データ!AB28</f>
        <v>72.3</v>
      </c>
      <c r="AC9" s="214">
        <f>基本データ!AC28</f>
        <v>4</v>
      </c>
      <c r="AD9" s="202">
        <f t="shared" si="6"/>
        <v>542.37336328352694</v>
      </c>
      <c r="AE9" s="228">
        <f t="shared" si="7"/>
        <v>513.93963519526858</v>
      </c>
      <c r="AF9" s="229">
        <f t="shared" si="8"/>
        <v>28.433728088258295</v>
      </c>
      <c r="AG9" s="244">
        <f t="shared" si="9"/>
        <v>542.37336328352694</v>
      </c>
      <c r="AH9" s="249">
        <f t="shared" si="10"/>
        <v>0</v>
      </c>
      <c r="AI9" s="255">
        <f>基本データ!AI28</f>
        <v>5.2424639580602888</v>
      </c>
    </row>
    <row r="10" spans="1:35" s="6" customFormat="1" ht="20.100000000000001" customHeight="1" x14ac:dyDescent="0.15">
      <c r="A10" s="389"/>
      <c r="B10" s="12" t="s">
        <v>80</v>
      </c>
      <c r="C10" s="168">
        <f>基本データ!C25</f>
        <v>4468</v>
      </c>
      <c r="D10" s="173">
        <f>基本データ!D25</f>
        <v>77.3</v>
      </c>
      <c r="E10" s="7">
        <f>基本データ!E25</f>
        <v>77</v>
      </c>
      <c r="F10" s="7">
        <f>基本データ!F25</f>
        <v>0.3</v>
      </c>
      <c r="G10" s="215">
        <f>基本データ!G25</f>
        <v>0</v>
      </c>
      <c r="H10" s="7">
        <f>基本データ!H25</f>
        <v>0</v>
      </c>
      <c r="I10" s="7">
        <f>基本データ!I25</f>
        <v>0</v>
      </c>
      <c r="J10" s="215">
        <f>基本データ!J25</f>
        <v>66.099999999999994</v>
      </c>
      <c r="K10" s="7">
        <f>基本データ!K25</f>
        <v>65.8</v>
      </c>
      <c r="L10" s="7">
        <f>基本データ!L25</f>
        <v>0.3</v>
      </c>
      <c r="M10" s="215">
        <f>基本データ!M25</f>
        <v>1.7</v>
      </c>
      <c r="N10" s="7">
        <f>基本データ!N25</f>
        <v>1.7</v>
      </c>
      <c r="O10" s="7">
        <f>基本データ!O25</f>
        <v>0</v>
      </c>
      <c r="P10" s="215">
        <f>基本データ!P25</f>
        <v>9.5</v>
      </c>
      <c r="Q10" s="7">
        <f>基本データ!Q25</f>
        <v>9.5</v>
      </c>
      <c r="R10" s="7">
        <f>基本データ!R25</f>
        <v>0</v>
      </c>
      <c r="S10" s="215">
        <f>基本データ!S25</f>
        <v>0</v>
      </c>
      <c r="T10" s="7">
        <f>基本データ!T25</f>
        <v>0</v>
      </c>
      <c r="U10" s="7">
        <f>基本データ!U25</f>
        <v>0</v>
      </c>
      <c r="V10" s="215">
        <f>基本データ!V25</f>
        <v>0</v>
      </c>
      <c r="W10" s="7">
        <f>基本データ!W25</f>
        <v>0</v>
      </c>
      <c r="X10" s="7">
        <f>基本データ!X25</f>
        <v>0</v>
      </c>
      <c r="Y10" s="191">
        <f>基本データ!Y25</f>
        <v>40.299999999999997</v>
      </c>
      <c r="Z10" s="186">
        <f>基本データ!Z25</f>
        <v>117.6</v>
      </c>
      <c r="AA10" s="196">
        <f>基本データ!AA25</f>
        <v>77.3</v>
      </c>
      <c r="AB10" s="213">
        <f>基本データ!AB25</f>
        <v>67.8</v>
      </c>
      <c r="AC10" s="214">
        <f>基本データ!AC25</f>
        <v>9.5</v>
      </c>
      <c r="AD10" s="202">
        <f t="shared" si="6"/>
        <v>558.09050740751434</v>
      </c>
      <c r="AE10" s="228">
        <f t="shared" si="7"/>
        <v>489.50241141305918</v>
      </c>
      <c r="AF10" s="229">
        <f t="shared" si="8"/>
        <v>68.588095994455188</v>
      </c>
      <c r="AG10" s="244">
        <f t="shared" si="9"/>
        <v>849.04843041557172</v>
      </c>
      <c r="AH10" s="249">
        <f t="shared" si="10"/>
        <v>290.95792300805726</v>
      </c>
      <c r="AI10" s="255">
        <f>AC10*100/AA10</f>
        <v>12.289780077619664</v>
      </c>
    </row>
    <row r="11" spans="1:35" s="6" customFormat="1" ht="20.100000000000001" customHeight="1" x14ac:dyDescent="0.15">
      <c r="A11" s="389"/>
      <c r="B11" s="12" t="s">
        <v>81</v>
      </c>
      <c r="C11" s="168">
        <f>基本データ!C36</f>
        <v>4947</v>
      </c>
      <c r="D11" s="173">
        <f>基本データ!D36</f>
        <v>89.999999999999986</v>
      </c>
      <c r="E11" s="7">
        <f>基本データ!E36</f>
        <v>88.499999999999986</v>
      </c>
      <c r="F11" s="7">
        <f>基本データ!F36</f>
        <v>1.5</v>
      </c>
      <c r="G11" s="215">
        <f>基本データ!G36</f>
        <v>0</v>
      </c>
      <c r="H11" s="7">
        <f>基本データ!H36</f>
        <v>0</v>
      </c>
      <c r="I11" s="7">
        <f>基本データ!I36</f>
        <v>0</v>
      </c>
      <c r="J11" s="215">
        <f>基本データ!J36</f>
        <v>69.899999999999991</v>
      </c>
      <c r="K11" s="7">
        <f>基本データ!K36</f>
        <v>69.099999999999994</v>
      </c>
      <c r="L11" s="7">
        <f>基本データ!L36</f>
        <v>0.8</v>
      </c>
      <c r="M11" s="215">
        <f>基本データ!M36</f>
        <v>4</v>
      </c>
      <c r="N11" s="7">
        <f>基本データ!N36</f>
        <v>3.8</v>
      </c>
      <c r="O11" s="7">
        <f>基本データ!O36</f>
        <v>0.2</v>
      </c>
      <c r="P11" s="215">
        <f>基本データ!P36</f>
        <v>12.1</v>
      </c>
      <c r="Q11" s="7">
        <f>基本データ!Q36</f>
        <v>12.1</v>
      </c>
      <c r="R11" s="7">
        <f>基本データ!R36</f>
        <v>0</v>
      </c>
      <c r="S11" s="215">
        <f>基本データ!S36</f>
        <v>0</v>
      </c>
      <c r="T11" s="7">
        <f>基本データ!T36</f>
        <v>0</v>
      </c>
      <c r="U11" s="7">
        <f>基本データ!U36</f>
        <v>0</v>
      </c>
      <c r="V11" s="215">
        <f>基本データ!V36</f>
        <v>4</v>
      </c>
      <c r="W11" s="7">
        <f>基本データ!W36</f>
        <v>3.5</v>
      </c>
      <c r="X11" s="7">
        <f>基本データ!X36</f>
        <v>0.5</v>
      </c>
      <c r="Y11" s="191">
        <f>基本データ!Y36</f>
        <v>13.5</v>
      </c>
      <c r="Z11" s="186">
        <f>基本データ!Z36</f>
        <v>103.49999999999999</v>
      </c>
      <c r="AA11" s="196">
        <f>基本データ!AA36</f>
        <v>89.999999999999986</v>
      </c>
      <c r="AB11" s="213">
        <f>基本データ!AB36</f>
        <v>77.899999999999991</v>
      </c>
      <c r="AC11" s="214">
        <f>基本データ!AC36</f>
        <v>12.1</v>
      </c>
      <c r="AD11" s="202">
        <f t="shared" si="6"/>
        <v>586.86594025704721</v>
      </c>
      <c r="AE11" s="228">
        <f t="shared" si="7"/>
        <v>507.96507495582205</v>
      </c>
      <c r="AF11" s="229">
        <f t="shared" si="8"/>
        <v>78.900865301225252</v>
      </c>
      <c r="AG11" s="244">
        <f t="shared" si="9"/>
        <v>674.89583129560435</v>
      </c>
      <c r="AH11" s="249">
        <f t="shared" si="10"/>
        <v>88.029891038557082</v>
      </c>
      <c r="AI11" s="255">
        <f>AC11*100/AA11</f>
        <v>13.444444444444446</v>
      </c>
    </row>
    <row r="12" spans="1:35" s="6" customFormat="1" ht="20.100000000000001" customHeight="1" x14ac:dyDescent="0.15">
      <c r="A12" s="389"/>
      <c r="B12" s="12" t="s">
        <v>13</v>
      </c>
      <c r="C12" s="168">
        <f>基本データ!C21</f>
        <v>5091</v>
      </c>
      <c r="D12" s="173">
        <f>基本データ!D21</f>
        <v>82.5</v>
      </c>
      <c r="E12" s="7">
        <f>基本データ!E21</f>
        <v>81.900000000000006</v>
      </c>
      <c r="F12" s="7">
        <f>基本データ!F21</f>
        <v>0.6</v>
      </c>
      <c r="G12" s="215">
        <f>基本データ!G21</f>
        <v>0</v>
      </c>
      <c r="H12" s="7">
        <f>基本データ!H21</f>
        <v>0</v>
      </c>
      <c r="I12" s="7">
        <f>基本データ!I21</f>
        <v>0</v>
      </c>
      <c r="J12" s="215">
        <f>基本データ!J21</f>
        <v>50</v>
      </c>
      <c r="K12" s="7">
        <f>基本データ!K21</f>
        <v>50</v>
      </c>
      <c r="L12" s="7">
        <f>基本データ!L21</f>
        <v>0</v>
      </c>
      <c r="M12" s="215">
        <f>基本データ!M21</f>
        <v>3.8000000000000003</v>
      </c>
      <c r="N12" s="7">
        <f>基本データ!N21</f>
        <v>3.2</v>
      </c>
      <c r="O12" s="7">
        <f>基本データ!O21</f>
        <v>0.6</v>
      </c>
      <c r="P12" s="215">
        <f>基本データ!P21</f>
        <v>28.7</v>
      </c>
      <c r="Q12" s="7">
        <f>基本データ!Q21</f>
        <v>28.7</v>
      </c>
      <c r="R12" s="7">
        <f>基本データ!R21</f>
        <v>0</v>
      </c>
      <c r="S12" s="215">
        <f>基本データ!S21</f>
        <v>0</v>
      </c>
      <c r="T12" s="7">
        <f>基本データ!T21</f>
        <v>0</v>
      </c>
      <c r="U12" s="7">
        <f>基本データ!U21</f>
        <v>0</v>
      </c>
      <c r="V12" s="215">
        <f>基本データ!V21</f>
        <v>0</v>
      </c>
      <c r="W12" s="7">
        <f>基本データ!W21</f>
        <v>0</v>
      </c>
      <c r="X12" s="7">
        <f>基本データ!X21</f>
        <v>0</v>
      </c>
      <c r="Y12" s="191">
        <f>基本データ!Y21</f>
        <v>29</v>
      </c>
      <c r="Z12" s="186">
        <f>基本データ!Z21</f>
        <v>111.5</v>
      </c>
      <c r="AA12" s="196">
        <f>基本データ!AA21</f>
        <v>82.5</v>
      </c>
      <c r="AB12" s="213">
        <f>基本データ!AB21</f>
        <v>53.8</v>
      </c>
      <c r="AC12" s="214">
        <f>基本データ!AC21</f>
        <v>28.7</v>
      </c>
      <c r="AD12" s="202">
        <f t="shared" si="6"/>
        <v>522.74412150474268</v>
      </c>
      <c r="AE12" s="228">
        <f t="shared" si="7"/>
        <v>340.89253014491101</v>
      </c>
      <c r="AF12" s="229">
        <f t="shared" si="8"/>
        <v>181.8515913598317</v>
      </c>
      <c r="AG12" s="244">
        <f t="shared" si="9"/>
        <v>706.49660057913718</v>
      </c>
      <c r="AH12" s="249">
        <f t="shared" si="10"/>
        <v>183.75247907439442</v>
      </c>
      <c r="AI12" s="255">
        <f>基本データ!AI21</f>
        <v>34.787878787878789</v>
      </c>
    </row>
    <row r="13" spans="1:35" s="6" customFormat="1" ht="20.100000000000001" customHeight="1" x14ac:dyDescent="0.15">
      <c r="A13" s="389"/>
      <c r="B13" s="23" t="s">
        <v>82</v>
      </c>
      <c r="C13" s="168">
        <f>基本データ!C27</f>
        <v>6528</v>
      </c>
      <c r="D13" s="173">
        <f>基本データ!D27</f>
        <v>94.5</v>
      </c>
      <c r="E13" s="7">
        <f>基本データ!E27</f>
        <v>89.3</v>
      </c>
      <c r="F13" s="7">
        <f>基本データ!F27</f>
        <v>5.2</v>
      </c>
      <c r="G13" s="215">
        <f>基本データ!G27</f>
        <v>0</v>
      </c>
      <c r="H13" s="7">
        <f>基本データ!H27</f>
        <v>0</v>
      </c>
      <c r="I13" s="7">
        <f>基本データ!I27</f>
        <v>0</v>
      </c>
      <c r="J13" s="215">
        <f>基本データ!J27</f>
        <v>77</v>
      </c>
      <c r="K13" s="7">
        <f>基本データ!K27</f>
        <v>73</v>
      </c>
      <c r="L13" s="7">
        <f>基本データ!L27</f>
        <v>4</v>
      </c>
      <c r="M13" s="215">
        <f>基本データ!M27</f>
        <v>5</v>
      </c>
      <c r="N13" s="7">
        <f>基本データ!N27</f>
        <v>4.5999999999999996</v>
      </c>
      <c r="O13" s="7">
        <f>基本データ!O27</f>
        <v>0.4</v>
      </c>
      <c r="P13" s="215">
        <f>基本データ!P27</f>
        <v>11.7</v>
      </c>
      <c r="Q13" s="7">
        <f>基本データ!Q27</f>
        <v>11.7</v>
      </c>
      <c r="R13" s="7">
        <f>基本データ!R27</f>
        <v>0</v>
      </c>
      <c r="S13" s="215">
        <f>基本データ!S27</f>
        <v>0</v>
      </c>
      <c r="T13" s="7">
        <f>基本データ!T27</f>
        <v>0</v>
      </c>
      <c r="U13" s="7">
        <f>基本データ!U27</f>
        <v>0</v>
      </c>
      <c r="V13" s="215">
        <f>基本データ!V27</f>
        <v>0.8</v>
      </c>
      <c r="W13" s="7">
        <f>基本データ!W27</f>
        <v>0</v>
      </c>
      <c r="X13" s="7">
        <f>基本データ!X27</f>
        <v>0.8</v>
      </c>
      <c r="Y13" s="191">
        <f>基本データ!Y27</f>
        <v>34.700000000000003</v>
      </c>
      <c r="Z13" s="186">
        <f>基本データ!Z27</f>
        <v>129.19999999999999</v>
      </c>
      <c r="AA13" s="196">
        <f>基本データ!AA27</f>
        <v>94.5</v>
      </c>
      <c r="AB13" s="213">
        <f>基本データ!AB27</f>
        <v>82.8</v>
      </c>
      <c r="AC13" s="214">
        <f>基本データ!AC27</f>
        <v>11.7</v>
      </c>
      <c r="AD13" s="202">
        <f t="shared" si="6"/>
        <v>466.97106261859585</v>
      </c>
      <c r="AE13" s="228">
        <f t="shared" si="7"/>
        <v>409.15559772296018</v>
      </c>
      <c r="AF13" s="229">
        <f t="shared" si="8"/>
        <v>57.815464895635671</v>
      </c>
      <c r="AG13" s="244">
        <f t="shared" si="9"/>
        <v>638.4408602150537</v>
      </c>
      <c r="AH13" s="249">
        <f t="shared" si="10"/>
        <v>171.46979759645794</v>
      </c>
      <c r="AI13" s="255">
        <f>AC13*100/AA13</f>
        <v>12.380952380952381</v>
      </c>
    </row>
    <row r="14" spans="1:35" s="6" customFormat="1" ht="20.100000000000001" customHeight="1" x14ac:dyDescent="0.15">
      <c r="A14" s="389"/>
      <c r="B14" s="23" t="str">
        <f>基本データ!B34</f>
        <v>軽米町</v>
      </c>
      <c r="C14" s="169">
        <f>基本データ!C34</f>
        <v>7639</v>
      </c>
      <c r="D14" s="174">
        <f>基本データ!D34</f>
        <v>114.5</v>
      </c>
      <c r="E14" s="40">
        <f>基本データ!E34</f>
        <v>112.2</v>
      </c>
      <c r="F14" s="40">
        <f>基本データ!F34</f>
        <v>2.3000000000000003</v>
      </c>
      <c r="G14" s="239">
        <f>基本データ!G34</f>
        <v>0</v>
      </c>
      <c r="H14" s="40">
        <f>基本データ!H34</f>
        <v>0</v>
      </c>
      <c r="I14" s="40">
        <f>基本データ!I34</f>
        <v>0</v>
      </c>
      <c r="J14" s="239">
        <f>基本データ!J34</f>
        <v>93</v>
      </c>
      <c r="K14" s="40">
        <f>基本データ!K34</f>
        <v>92.2</v>
      </c>
      <c r="L14" s="40">
        <f>基本データ!L34</f>
        <v>0.8</v>
      </c>
      <c r="M14" s="239">
        <f>基本データ!M34</f>
        <v>3</v>
      </c>
      <c r="N14" s="40">
        <f>基本データ!N34</f>
        <v>3</v>
      </c>
      <c r="O14" s="40">
        <f>基本データ!O34</f>
        <v>0</v>
      </c>
      <c r="P14" s="239">
        <f>基本データ!P34</f>
        <v>14.799999999999999</v>
      </c>
      <c r="Q14" s="40">
        <f>基本データ!Q34</f>
        <v>14.7</v>
      </c>
      <c r="R14" s="40">
        <f>基本データ!R34</f>
        <v>0.1</v>
      </c>
      <c r="S14" s="239">
        <f>基本データ!S34</f>
        <v>0.8</v>
      </c>
      <c r="T14" s="40">
        <f>基本データ!T34</f>
        <v>0</v>
      </c>
      <c r="U14" s="40">
        <f>基本データ!U34</f>
        <v>0.8</v>
      </c>
      <c r="V14" s="239">
        <f>基本データ!V34</f>
        <v>2.9</v>
      </c>
      <c r="W14" s="40">
        <f>基本データ!W34</f>
        <v>2.2999999999999998</v>
      </c>
      <c r="X14" s="40">
        <f>基本データ!X34</f>
        <v>0.6</v>
      </c>
      <c r="Y14" s="192">
        <f>基本データ!Y34</f>
        <v>26.3</v>
      </c>
      <c r="Z14" s="187">
        <f>基本データ!Z34</f>
        <v>140.80000000000001</v>
      </c>
      <c r="AA14" s="198">
        <f>基本データ!AA34</f>
        <v>114.5</v>
      </c>
      <c r="AB14" s="217">
        <f>基本データ!AB34</f>
        <v>99.7</v>
      </c>
      <c r="AC14" s="218">
        <f>基本データ!AC34</f>
        <v>14.799999999999999</v>
      </c>
      <c r="AD14" s="204">
        <f t="shared" si="6"/>
        <v>483.51202868134237</v>
      </c>
      <c r="AE14" s="230">
        <f t="shared" si="7"/>
        <v>421.014404013361</v>
      </c>
      <c r="AF14" s="231">
        <f t="shared" si="8"/>
        <v>62.49762466798137</v>
      </c>
      <c r="AG14" s="245">
        <f t="shared" si="9"/>
        <v>594.57199684133639</v>
      </c>
      <c r="AH14" s="250">
        <f t="shared" si="10"/>
        <v>111.05996815999391</v>
      </c>
      <c r="AI14" s="256">
        <f>基本データ!AI34</f>
        <v>12.925764192139738</v>
      </c>
    </row>
    <row r="15" spans="1:35" s="6" customFormat="1" ht="20.100000000000001" customHeight="1" thickBot="1" x14ac:dyDescent="0.2">
      <c r="A15" s="390"/>
      <c r="B15" s="43" t="s">
        <v>23</v>
      </c>
      <c r="C15" s="168">
        <f>基本データ!C31</f>
        <v>7611</v>
      </c>
      <c r="D15" s="173">
        <f>基本データ!D31</f>
        <v>123.39999999999999</v>
      </c>
      <c r="E15" s="7">
        <f>基本データ!E31</f>
        <v>119.1</v>
      </c>
      <c r="F15" s="7">
        <f>基本データ!F31</f>
        <v>4.3</v>
      </c>
      <c r="G15" s="215">
        <f>基本データ!G31</f>
        <v>0</v>
      </c>
      <c r="H15" s="7">
        <f>基本データ!H31</f>
        <v>0</v>
      </c>
      <c r="I15" s="7">
        <f>基本データ!I31</f>
        <v>0</v>
      </c>
      <c r="J15" s="215">
        <f>基本データ!J31</f>
        <v>96.2</v>
      </c>
      <c r="K15" s="7">
        <f>基本データ!K31</f>
        <v>95</v>
      </c>
      <c r="L15" s="7">
        <f>基本データ!L31</f>
        <v>1.2</v>
      </c>
      <c r="M15" s="215">
        <f>基本データ!M31</f>
        <v>4.5</v>
      </c>
      <c r="N15" s="7">
        <f>基本データ!N31</f>
        <v>4.2</v>
      </c>
      <c r="O15" s="7">
        <f>基本データ!O31</f>
        <v>0.3</v>
      </c>
      <c r="P15" s="215">
        <f>基本データ!P31</f>
        <v>20.399999999999999</v>
      </c>
      <c r="Q15" s="7">
        <f>基本データ!Q31</f>
        <v>19.899999999999999</v>
      </c>
      <c r="R15" s="7">
        <f>基本データ!R31</f>
        <v>0.5</v>
      </c>
      <c r="S15" s="215">
        <f>基本データ!S31</f>
        <v>0</v>
      </c>
      <c r="T15" s="7">
        <f>基本データ!T31</f>
        <v>0</v>
      </c>
      <c r="U15" s="7">
        <f>基本データ!U31</f>
        <v>0</v>
      </c>
      <c r="V15" s="215">
        <f>基本データ!V31</f>
        <v>2.2999999999999998</v>
      </c>
      <c r="W15" s="7">
        <f>基本データ!W31</f>
        <v>0</v>
      </c>
      <c r="X15" s="7">
        <f>基本データ!X31</f>
        <v>2.2999999999999998</v>
      </c>
      <c r="Y15" s="191">
        <f>基本データ!Y31</f>
        <v>41.3</v>
      </c>
      <c r="Z15" s="186">
        <f>基本データ!Z31</f>
        <v>164.7</v>
      </c>
      <c r="AA15" s="196">
        <f>基本データ!AA31</f>
        <v>123.4</v>
      </c>
      <c r="AB15" s="213">
        <f>基本データ!AB31</f>
        <v>103</v>
      </c>
      <c r="AC15" s="214">
        <f>基本データ!AC31</f>
        <v>20.399999999999999</v>
      </c>
      <c r="AD15" s="202">
        <f t="shared" si="6"/>
        <v>523.01210895944325</v>
      </c>
      <c r="AE15" s="228">
        <f t="shared" si="7"/>
        <v>436.5498154199567</v>
      </c>
      <c r="AF15" s="229">
        <f t="shared" si="8"/>
        <v>86.462293539486552</v>
      </c>
      <c r="AG15" s="244">
        <f t="shared" si="9"/>
        <v>698.05586989967833</v>
      </c>
      <c r="AH15" s="249">
        <f t="shared" si="10"/>
        <v>175.04376094023505</v>
      </c>
      <c r="AI15" s="255">
        <f>基本データ!AI31</f>
        <v>16.531604538087517</v>
      </c>
    </row>
    <row r="16" spans="1:35" s="66" customFormat="1" ht="20.100000000000001" customHeight="1" thickTop="1" thickBot="1" x14ac:dyDescent="0.2">
      <c r="A16" s="383" t="s">
        <v>35</v>
      </c>
      <c r="B16" s="384"/>
      <c r="C16" s="55">
        <f>SUM(C6:C15)</f>
        <v>49670</v>
      </c>
      <c r="D16" s="56">
        <f t="shared" ref="D16:AC16" si="11">SUM(D6:D15)</f>
        <v>796.6</v>
      </c>
      <c r="E16" s="56">
        <f t="shared" si="11"/>
        <v>768.6</v>
      </c>
      <c r="F16" s="56">
        <f t="shared" si="11"/>
        <v>28.000000000000004</v>
      </c>
      <c r="G16" s="56">
        <f t="shared" si="11"/>
        <v>0</v>
      </c>
      <c r="H16" s="56">
        <f t="shared" si="11"/>
        <v>0</v>
      </c>
      <c r="I16" s="56">
        <f t="shared" si="11"/>
        <v>0</v>
      </c>
      <c r="J16" s="56">
        <f t="shared" si="11"/>
        <v>631.80000000000007</v>
      </c>
      <c r="K16" s="56">
        <f t="shared" si="11"/>
        <v>614.1</v>
      </c>
      <c r="L16" s="56">
        <f t="shared" si="11"/>
        <v>17.7</v>
      </c>
      <c r="M16" s="56">
        <f t="shared" si="11"/>
        <v>35.099999999999994</v>
      </c>
      <c r="N16" s="56">
        <f t="shared" si="11"/>
        <v>32.1</v>
      </c>
      <c r="O16" s="56">
        <f t="shared" si="11"/>
        <v>2.9999999999999996</v>
      </c>
      <c r="P16" s="56">
        <f t="shared" si="11"/>
        <v>118.19999999999999</v>
      </c>
      <c r="Q16" s="56">
        <f t="shared" si="11"/>
        <v>116.6</v>
      </c>
      <c r="R16" s="56">
        <f t="shared" si="11"/>
        <v>1.6</v>
      </c>
      <c r="S16" s="56">
        <f t="shared" si="11"/>
        <v>0.8</v>
      </c>
      <c r="T16" s="56">
        <f t="shared" si="11"/>
        <v>0</v>
      </c>
      <c r="U16" s="56">
        <f t="shared" si="11"/>
        <v>0.8</v>
      </c>
      <c r="V16" s="56">
        <f t="shared" si="11"/>
        <v>10.7</v>
      </c>
      <c r="W16" s="56">
        <f t="shared" si="11"/>
        <v>5.8</v>
      </c>
      <c r="X16" s="56">
        <f t="shared" si="11"/>
        <v>4.9000000000000004</v>
      </c>
      <c r="Y16" s="56">
        <f t="shared" si="11"/>
        <v>226.3</v>
      </c>
      <c r="Z16" s="57">
        <f t="shared" si="11"/>
        <v>1022.9000000000001</v>
      </c>
      <c r="AA16" s="58">
        <f t="shared" si="11"/>
        <v>796.6</v>
      </c>
      <c r="AB16" s="59">
        <f t="shared" si="11"/>
        <v>678.4</v>
      </c>
      <c r="AC16" s="60">
        <f t="shared" si="11"/>
        <v>118.19999999999999</v>
      </c>
      <c r="AD16" s="61">
        <f t="shared" si="6"/>
        <v>517.3499938302474</v>
      </c>
      <c r="AE16" s="55">
        <f t="shared" si="7"/>
        <v>440.585282217474</v>
      </c>
      <c r="AF16" s="62">
        <f t="shared" si="8"/>
        <v>76.764711612773326</v>
      </c>
      <c r="AG16" s="63">
        <f t="shared" si="9"/>
        <v>664.31999584353514</v>
      </c>
      <c r="AH16" s="64">
        <f t="shared" si="10"/>
        <v>146.97000201328771</v>
      </c>
      <c r="AI16" s="65">
        <f>AC16*100/AA16</f>
        <v>14.838061762490582</v>
      </c>
    </row>
    <row r="17" spans="1:35" s="6" customFormat="1" ht="20.100000000000001" customHeight="1" x14ac:dyDescent="0.15">
      <c r="A17" s="380" t="s">
        <v>63</v>
      </c>
      <c r="B17" s="16" t="s">
        <v>83</v>
      </c>
      <c r="C17" s="168">
        <f>基本データ!C29</f>
        <v>10191</v>
      </c>
      <c r="D17" s="173">
        <f>基本データ!D29</f>
        <v>188.7</v>
      </c>
      <c r="E17" s="7">
        <f>基本データ!E29</f>
        <v>177.50000000000003</v>
      </c>
      <c r="F17" s="7">
        <f>基本データ!F29</f>
        <v>11.2</v>
      </c>
      <c r="G17" s="215">
        <f>基本データ!G29</f>
        <v>0</v>
      </c>
      <c r="H17" s="7">
        <f>基本データ!H29</f>
        <v>0</v>
      </c>
      <c r="I17" s="7">
        <f>基本データ!I29</f>
        <v>0</v>
      </c>
      <c r="J17" s="215">
        <f>基本データ!J29</f>
        <v>135.6</v>
      </c>
      <c r="K17" s="7">
        <f>基本データ!K29</f>
        <v>130.4</v>
      </c>
      <c r="L17" s="7">
        <f>基本データ!L29</f>
        <v>5.2</v>
      </c>
      <c r="M17" s="215">
        <f>基本データ!M29</f>
        <v>7.5</v>
      </c>
      <c r="N17" s="7">
        <f>基本データ!N29</f>
        <v>4.8</v>
      </c>
      <c r="O17" s="7">
        <f>基本データ!O29</f>
        <v>2.7</v>
      </c>
      <c r="P17" s="215">
        <f>基本データ!P29</f>
        <v>39.900000000000006</v>
      </c>
      <c r="Q17" s="7">
        <f>基本データ!Q29</f>
        <v>39.200000000000003</v>
      </c>
      <c r="R17" s="7">
        <f>基本データ!R29</f>
        <v>0.7</v>
      </c>
      <c r="S17" s="215">
        <f>基本データ!S29</f>
        <v>0</v>
      </c>
      <c r="T17" s="7">
        <f>基本データ!T29</f>
        <v>0</v>
      </c>
      <c r="U17" s="7">
        <f>基本データ!U29</f>
        <v>0</v>
      </c>
      <c r="V17" s="215">
        <f>基本データ!V29</f>
        <v>5.7</v>
      </c>
      <c r="W17" s="7">
        <f>基本データ!W29</f>
        <v>3.1</v>
      </c>
      <c r="X17" s="7">
        <f>基本データ!X29</f>
        <v>2.6</v>
      </c>
      <c r="Y17" s="191">
        <f>基本データ!Y29</f>
        <v>50.6</v>
      </c>
      <c r="Z17" s="186">
        <f>基本データ!Z29</f>
        <v>239.29999999999998</v>
      </c>
      <c r="AA17" s="197">
        <f>基本データ!AA29</f>
        <v>188.7</v>
      </c>
      <c r="AB17" s="215">
        <f>基本データ!AB29</f>
        <v>148.79999999999998</v>
      </c>
      <c r="AC17" s="216">
        <f>基本データ!AC29</f>
        <v>39.900000000000006</v>
      </c>
      <c r="AD17" s="202">
        <f t="shared" si="6"/>
        <v>597.30122404018721</v>
      </c>
      <c r="AE17" s="228">
        <f t="shared" si="7"/>
        <v>471.00382690609359</v>
      </c>
      <c r="AF17" s="229">
        <f t="shared" si="8"/>
        <v>126.29739713409366</v>
      </c>
      <c r="AG17" s="244">
        <f t="shared" si="9"/>
        <v>757.46784797465193</v>
      </c>
      <c r="AH17" s="249">
        <f t="shared" si="10"/>
        <v>160.16662393446464</v>
      </c>
      <c r="AI17" s="255">
        <f>AC17*100/AA17</f>
        <v>21.144674085850561</v>
      </c>
    </row>
    <row r="18" spans="1:35" s="6" customFormat="1" ht="20.100000000000001" customHeight="1" x14ac:dyDescent="0.15">
      <c r="A18" s="381"/>
      <c r="B18" s="12" t="s">
        <v>84</v>
      </c>
      <c r="C18" s="168">
        <f>基本データ!C38</f>
        <v>10264</v>
      </c>
      <c r="D18" s="173">
        <f>基本データ!D38</f>
        <v>156.6</v>
      </c>
      <c r="E18" s="7">
        <f>基本データ!E38</f>
        <v>147.4</v>
      </c>
      <c r="F18" s="7">
        <f>基本データ!F38</f>
        <v>9.1999999999999993</v>
      </c>
      <c r="G18" s="215">
        <f>基本データ!G38</f>
        <v>0</v>
      </c>
      <c r="H18" s="7">
        <f>基本データ!H38</f>
        <v>0</v>
      </c>
      <c r="I18" s="7">
        <f>基本データ!I38</f>
        <v>0</v>
      </c>
      <c r="J18" s="215">
        <f>基本データ!J38</f>
        <v>123.1</v>
      </c>
      <c r="K18" s="7">
        <f>基本データ!K38</f>
        <v>122.1</v>
      </c>
      <c r="L18" s="7">
        <f>基本データ!L38</f>
        <v>1</v>
      </c>
      <c r="M18" s="215">
        <f>基本データ!M38</f>
        <v>6.3000000000000007</v>
      </c>
      <c r="N18" s="7">
        <f>基本データ!N38</f>
        <v>5.9</v>
      </c>
      <c r="O18" s="7">
        <f>基本データ!O38</f>
        <v>0.4</v>
      </c>
      <c r="P18" s="215">
        <f>基本データ!P38</f>
        <v>20.599999999999998</v>
      </c>
      <c r="Q18" s="7">
        <f>基本データ!Q38</f>
        <v>19.399999999999999</v>
      </c>
      <c r="R18" s="7">
        <f>基本データ!R38</f>
        <v>1.2</v>
      </c>
      <c r="S18" s="215">
        <f>基本データ!S38</f>
        <v>0</v>
      </c>
      <c r="T18" s="7">
        <f>基本データ!T38</f>
        <v>0</v>
      </c>
      <c r="U18" s="7">
        <f>基本データ!U38</f>
        <v>0</v>
      </c>
      <c r="V18" s="215">
        <f>基本データ!V38</f>
        <v>6.6</v>
      </c>
      <c r="W18" s="7">
        <f>基本データ!W38</f>
        <v>0</v>
      </c>
      <c r="X18" s="7">
        <f>基本データ!X38</f>
        <v>6.6</v>
      </c>
      <c r="Y18" s="191">
        <f>基本データ!Y38</f>
        <v>45.9</v>
      </c>
      <c r="Z18" s="186">
        <f>基本データ!Z38</f>
        <v>202.5</v>
      </c>
      <c r="AA18" s="196">
        <f>基本データ!AA38</f>
        <v>156.6</v>
      </c>
      <c r="AB18" s="213">
        <f>基本データ!AB38</f>
        <v>136</v>
      </c>
      <c r="AC18" s="214">
        <f>基本データ!AC38</f>
        <v>20.599999999999998</v>
      </c>
      <c r="AD18" s="202">
        <f t="shared" si="6"/>
        <v>492.16805370477465</v>
      </c>
      <c r="AE18" s="228">
        <f t="shared" si="7"/>
        <v>427.42564050989364</v>
      </c>
      <c r="AF18" s="229">
        <f t="shared" si="8"/>
        <v>64.742413194880953</v>
      </c>
      <c r="AG18" s="244">
        <f t="shared" si="9"/>
        <v>636.42420737686359</v>
      </c>
      <c r="AH18" s="249">
        <f t="shared" si="10"/>
        <v>144.25615367208914</v>
      </c>
      <c r="AI18" s="255">
        <f>AC18*100/AA18</f>
        <v>13.154533844189016</v>
      </c>
    </row>
    <row r="19" spans="1:35" s="6" customFormat="1" ht="20.100000000000001" customHeight="1" x14ac:dyDescent="0.15">
      <c r="A19" s="381"/>
      <c r="B19" s="12" t="s">
        <v>85</v>
      </c>
      <c r="C19" s="168">
        <f>基本データ!C22</f>
        <v>11170</v>
      </c>
      <c r="D19" s="173">
        <f>基本データ!D22</f>
        <v>180.4</v>
      </c>
      <c r="E19" s="7">
        <f>基本データ!E22</f>
        <v>166.1</v>
      </c>
      <c r="F19" s="7">
        <f>基本データ!F22</f>
        <v>14.3</v>
      </c>
      <c r="G19" s="215">
        <f>基本データ!G22</f>
        <v>0</v>
      </c>
      <c r="H19" s="7">
        <f>基本データ!H22</f>
        <v>0</v>
      </c>
      <c r="I19" s="7">
        <f>基本データ!I22</f>
        <v>0</v>
      </c>
      <c r="J19" s="215">
        <f>基本データ!J22</f>
        <v>139</v>
      </c>
      <c r="K19" s="7">
        <f>基本データ!K22</f>
        <v>127.9</v>
      </c>
      <c r="L19" s="7">
        <f>基本データ!L22</f>
        <v>11.1</v>
      </c>
      <c r="M19" s="215">
        <f>基本データ!M22</f>
        <v>6.3</v>
      </c>
      <c r="N19" s="7">
        <f>基本データ!N22</f>
        <v>4.0999999999999996</v>
      </c>
      <c r="O19" s="7">
        <f>基本データ!O22</f>
        <v>2.2000000000000002</v>
      </c>
      <c r="P19" s="215">
        <f>基本データ!P22</f>
        <v>33.700000000000003</v>
      </c>
      <c r="Q19" s="7">
        <f>基本データ!Q22</f>
        <v>33.1</v>
      </c>
      <c r="R19" s="7">
        <f>基本データ!R22</f>
        <v>0.6</v>
      </c>
      <c r="S19" s="215">
        <f>基本データ!S22</f>
        <v>1</v>
      </c>
      <c r="T19" s="7">
        <f>基本データ!T22</f>
        <v>1</v>
      </c>
      <c r="U19" s="7">
        <f>基本データ!U22</f>
        <v>0</v>
      </c>
      <c r="V19" s="215">
        <f>基本データ!V22</f>
        <v>0.4</v>
      </c>
      <c r="W19" s="7">
        <f>基本データ!W22</f>
        <v>0</v>
      </c>
      <c r="X19" s="7">
        <f>基本データ!X22</f>
        <v>0.4</v>
      </c>
      <c r="Y19" s="191">
        <f>基本データ!Y22</f>
        <v>47.5</v>
      </c>
      <c r="Z19" s="186">
        <f>基本データ!Z22</f>
        <v>227.9</v>
      </c>
      <c r="AA19" s="196">
        <f>基本データ!AA22</f>
        <v>180.40000000000003</v>
      </c>
      <c r="AB19" s="213">
        <f>基本データ!AB22</f>
        <v>146.70000000000002</v>
      </c>
      <c r="AC19" s="214">
        <f>基本データ!AC22</f>
        <v>33.700000000000003</v>
      </c>
      <c r="AD19" s="202">
        <f t="shared" si="6"/>
        <v>520.98073757472503</v>
      </c>
      <c r="AE19" s="228">
        <f t="shared" si="7"/>
        <v>423.65783925838224</v>
      </c>
      <c r="AF19" s="229">
        <f t="shared" si="8"/>
        <v>97.322898316342744</v>
      </c>
      <c r="AG19" s="244">
        <f t="shared" si="9"/>
        <v>658.15692956363523</v>
      </c>
      <c r="AH19" s="249">
        <f t="shared" si="10"/>
        <v>137.17619198891038</v>
      </c>
      <c r="AI19" s="255">
        <f>基本データ!AI22</f>
        <v>18.68070953436807</v>
      </c>
    </row>
    <row r="20" spans="1:35" s="6" customFormat="1" ht="20.100000000000001" customHeight="1" x14ac:dyDescent="0.15">
      <c r="A20" s="381"/>
      <c r="B20" s="336" t="s">
        <v>91</v>
      </c>
      <c r="C20" s="168">
        <f>基本データ!C30</f>
        <v>13474</v>
      </c>
      <c r="D20" s="173">
        <f>基本データ!D30</f>
        <v>222.79999999999998</v>
      </c>
      <c r="E20" s="7">
        <f>基本データ!E30</f>
        <v>203.1</v>
      </c>
      <c r="F20" s="7">
        <f>基本データ!F30</f>
        <v>19.700000000000003</v>
      </c>
      <c r="G20" s="215">
        <f>基本データ!G30</f>
        <v>0</v>
      </c>
      <c r="H20" s="7">
        <f>基本データ!H30</f>
        <v>0</v>
      </c>
      <c r="I20" s="7">
        <f>基本データ!I30</f>
        <v>0</v>
      </c>
      <c r="J20" s="215">
        <f>基本データ!J30</f>
        <v>190.9</v>
      </c>
      <c r="K20" s="7">
        <f>基本データ!K30</f>
        <v>183</v>
      </c>
      <c r="L20" s="7">
        <f>基本データ!L30</f>
        <v>7.9</v>
      </c>
      <c r="M20" s="215">
        <f>基本データ!M30</f>
        <v>6.7</v>
      </c>
      <c r="N20" s="7">
        <f>基本データ!N30</f>
        <v>4.9000000000000004</v>
      </c>
      <c r="O20" s="7">
        <f>基本データ!O30</f>
        <v>1.8</v>
      </c>
      <c r="P20" s="215">
        <f>基本データ!P30</f>
        <v>17.2</v>
      </c>
      <c r="Q20" s="7">
        <f>基本データ!Q30</f>
        <v>15.1</v>
      </c>
      <c r="R20" s="7">
        <f>基本データ!R30</f>
        <v>2.1</v>
      </c>
      <c r="S20" s="215">
        <f>基本データ!S30</f>
        <v>0</v>
      </c>
      <c r="T20" s="7">
        <f>基本データ!T30</f>
        <v>0</v>
      </c>
      <c r="U20" s="7">
        <f>基本データ!U30</f>
        <v>0</v>
      </c>
      <c r="V20" s="215">
        <f>基本データ!V30</f>
        <v>8</v>
      </c>
      <c r="W20" s="7">
        <f>基本データ!W30</f>
        <v>0.1</v>
      </c>
      <c r="X20" s="7">
        <f>基本データ!X30</f>
        <v>7.9</v>
      </c>
      <c r="Y20" s="191">
        <f>基本データ!Y30</f>
        <v>63.5</v>
      </c>
      <c r="Z20" s="186">
        <f>基本データ!Z30</f>
        <v>286.29999999999995</v>
      </c>
      <c r="AA20" s="196">
        <f>基本データ!AA30</f>
        <v>222.79999999999998</v>
      </c>
      <c r="AB20" s="213">
        <f>基本データ!AB30</f>
        <v>205.6</v>
      </c>
      <c r="AC20" s="214">
        <f>基本データ!AC30</f>
        <v>17.2</v>
      </c>
      <c r="AD20" s="202">
        <f t="shared" si="6"/>
        <v>533.40483703380937</v>
      </c>
      <c r="AE20" s="228">
        <f t="shared" si="7"/>
        <v>492.22636667033754</v>
      </c>
      <c r="AF20" s="229">
        <f t="shared" si="8"/>
        <v>41.178470363471824</v>
      </c>
      <c r="AG20" s="244">
        <f t="shared" si="9"/>
        <v>685.43000378267334</v>
      </c>
      <c r="AH20" s="249">
        <f t="shared" si="10"/>
        <v>152.025166748864</v>
      </c>
      <c r="AI20" s="255">
        <f>基本データ!AI30</f>
        <v>7.7199281867145428</v>
      </c>
    </row>
    <row r="21" spans="1:35" s="6" customFormat="1" ht="20.100000000000001" customHeight="1" x14ac:dyDescent="0.15">
      <c r="A21" s="381"/>
      <c r="B21" s="336" t="s">
        <v>92</v>
      </c>
      <c r="C21" s="168">
        <f>基本データ!C26</f>
        <v>15079</v>
      </c>
      <c r="D21" s="173">
        <f>基本データ!D26</f>
        <v>180.2</v>
      </c>
      <c r="E21" s="7">
        <f>基本データ!E26</f>
        <v>165.1</v>
      </c>
      <c r="F21" s="7">
        <f>基本データ!F26</f>
        <v>15.1</v>
      </c>
      <c r="G21" s="215">
        <f>基本データ!G26</f>
        <v>0</v>
      </c>
      <c r="H21" s="7">
        <f>基本データ!H26</f>
        <v>0</v>
      </c>
      <c r="I21" s="7">
        <f>基本データ!I26</f>
        <v>0</v>
      </c>
      <c r="J21" s="215">
        <f>基本データ!J26</f>
        <v>158.89999999999998</v>
      </c>
      <c r="K21" s="7">
        <f>基本データ!K26</f>
        <v>147.69999999999999</v>
      </c>
      <c r="L21" s="7">
        <f>基本データ!L26</f>
        <v>11.2</v>
      </c>
      <c r="M21" s="215">
        <f>基本データ!M26</f>
        <v>5.8</v>
      </c>
      <c r="N21" s="7">
        <f>基本データ!N26</f>
        <v>1.9</v>
      </c>
      <c r="O21" s="7">
        <f>基本データ!O26</f>
        <v>3.9</v>
      </c>
      <c r="P21" s="215">
        <f>基本データ!P26</f>
        <v>15.5</v>
      </c>
      <c r="Q21" s="7">
        <f>基本データ!Q26</f>
        <v>15.5</v>
      </c>
      <c r="R21" s="7">
        <f>基本データ!R26</f>
        <v>0</v>
      </c>
      <c r="S21" s="215">
        <f>基本データ!S26</f>
        <v>0</v>
      </c>
      <c r="T21" s="7">
        <f>基本データ!T26</f>
        <v>0</v>
      </c>
      <c r="U21" s="7">
        <f>基本データ!U26</f>
        <v>0</v>
      </c>
      <c r="V21" s="215">
        <f>基本データ!V26</f>
        <v>0</v>
      </c>
      <c r="W21" s="7">
        <f>基本データ!W26</f>
        <v>0</v>
      </c>
      <c r="X21" s="7">
        <f>基本データ!X26</f>
        <v>0</v>
      </c>
      <c r="Y21" s="191">
        <f>基本データ!Y26</f>
        <v>100.9</v>
      </c>
      <c r="Z21" s="186">
        <f>基本データ!Z26</f>
        <v>281.10000000000002</v>
      </c>
      <c r="AA21" s="196">
        <f>基本データ!AA26</f>
        <v>180.2</v>
      </c>
      <c r="AB21" s="213">
        <f>基本データ!AB26</f>
        <v>164.7</v>
      </c>
      <c r="AC21" s="214">
        <f>基本データ!AC26</f>
        <v>15.5</v>
      </c>
      <c r="AD21" s="202">
        <f t="shared" si="6"/>
        <v>385.49659962905037</v>
      </c>
      <c r="AE21" s="228">
        <f t="shared" si="7"/>
        <v>352.33790210268927</v>
      </c>
      <c r="AF21" s="229">
        <f t="shared" si="8"/>
        <v>33.158697526361166</v>
      </c>
      <c r="AG21" s="244">
        <f t="shared" si="9"/>
        <v>601.34902417162095</v>
      </c>
      <c r="AH21" s="249">
        <f t="shared" si="10"/>
        <v>215.85242454257042</v>
      </c>
      <c r="AI21" s="255">
        <f>基本データ!AI26</f>
        <v>8.6015538290788012</v>
      </c>
    </row>
    <row r="22" spans="1:35" s="6" customFormat="1" ht="20.100000000000001" customHeight="1" x14ac:dyDescent="0.15">
      <c r="A22" s="381"/>
      <c r="B22" s="336" t="s">
        <v>93</v>
      </c>
      <c r="C22" s="168">
        <f>基本データ!C37</f>
        <v>14321</v>
      </c>
      <c r="D22" s="173">
        <f>基本データ!D37</f>
        <v>223.5</v>
      </c>
      <c r="E22" s="7">
        <f>基本データ!E37</f>
        <v>190.9</v>
      </c>
      <c r="F22" s="7">
        <f>基本データ!F37</f>
        <v>32.6</v>
      </c>
      <c r="G22" s="215">
        <f>基本データ!G37</f>
        <v>0</v>
      </c>
      <c r="H22" s="7">
        <f>基本データ!H37</f>
        <v>0</v>
      </c>
      <c r="I22" s="7">
        <f>基本データ!I37</f>
        <v>0</v>
      </c>
      <c r="J22" s="215">
        <f>基本データ!J37</f>
        <v>181.9</v>
      </c>
      <c r="K22" s="7">
        <f>基本データ!K37</f>
        <v>156.9</v>
      </c>
      <c r="L22" s="7">
        <f>基本データ!L37</f>
        <v>25</v>
      </c>
      <c r="M22" s="215">
        <f>基本データ!M37</f>
        <v>12.7</v>
      </c>
      <c r="N22" s="7">
        <f>基本データ!N37</f>
        <v>6.6</v>
      </c>
      <c r="O22" s="7">
        <f>基本データ!O37</f>
        <v>6.1</v>
      </c>
      <c r="P22" s="215">
        <f>基本データ!P37</f>
        <v>28.9</v>
      </c>
      <c r="Q22" s="7">
        <f>基本データ!Q37</f>
        <v>27.4</v>
      </c>
      <c r="R22" s="7">
        <f>基本データ!R37</f>
        <v>1.5</v>
      </c>
      <c r="S22" s="215">
        <f>基本データ!S37</f>
        <v>0</v>
      </c>
      <c r="T22" s="7">
        <f>基本データ!T37</f>
        <v>0</v>
      </c>
      <c r="U22" s="7">
        <f>基本データ!U37</f>
        <v>0</v>
      </c>
      <c r="V22" s="215">
        <f>基本データ!V37</f>
        <v>0</v>
      </c>
      <c r="W22" s="7">
        <f>基本データ!W37</f>
        <v>0</v>
      </c>
      <c r="X22" s="7">
        <f>基本データ!X37</f>
        <v>0</v>
      </c>
      <c r="Y22" s="191">
        <f>基本データ!Y37</f>
        <v>63</v>
      </c>
      <c r="Z22" s="186">
        <f>基本データ!Z37</f>
        <v>286.5</v>
      </c>
      <c r="AA22" s="196">
        <f>基本データ!AA37</f>
        <v>223.5</v>
      </c>
      <c r="AB22" s="213">
        <f>基本データ!AB37</f>
        <v>194.6</v>
      </c>
      <c r="AC22" s="214">
        <f>基本データ!AC37</f>
        <v>28.9</v>
      </c>
      <c r="AD22" s="202">
        <f t="shared" si="6"/>
        <v>503.43393752914176</v>
      </c>
      <c r="AE22" s="228">
        <f t="shared" si="7"/>
        <v>438.33666328040704</v>
      </c>
      <c r="AF22" s="229">
        <f t="shared" si="8"/>
        <v>65.097274248734649</v>
      </c>
      <c r="AG22" s="244">
        <f t="shared" si="9"/>
        <v>645.3414903897052</v>
      </c>
      <c r="AH22" s="249">
        <f t="shared" si="10"/>
        <v>141.90755286056344</v>
      </c>
      <c r="AI22" s="255">
        <f>基本データ!AI37</f>
        <v>12.930648769574944</v>
      </c>
    </row>
    <row r="23" spans="1:35" s="6" customFormat="1" ht="20.100000000000001" customHeight="1" x14ac:dyDescent="0.15">
      <c r="A23" s="381"/>
      <c r="B23" s="337" t="s">
        <v>60</v>
      </c>
      <c r="C23" s="170">
        <f>基本データ!C20</f>
        <v>14654</v>
      </c>
      <c r="D23" s="175">
        <f>基本データ!D20</f>
        <v>244.3</v>
      </c>
      <c r="E23" s="34">
        <f>基本データ!E20</f>
        <v>235.90000000000003</v>
      </c>
      <c r="F23" s="34">
        <f>基本データ!F20</f>
        <v>8.4</v>
      </c>
      <c r="G23" s="240">
        <f>基本データ!G20</f>
        <v>0</v>
      </c>
      <c r="H23" s="34">
        <f>基本データ!H20</f>
        <v>0</v>
      </c>
      <c r="I23" s="34">
        <f>基本データ!I20</f>
        <v>0</v>
      </c>
      <c r="J23" s="240">
        <f>基本データ!J20</f>
        <v>202.20000000000002</v>
      </c>
      <c r="K23" s="34">
        <f>基本データ!K20</f>
        <v>199.3</v>
      </c>
      <c r="L23" s="34">
        <f>基本データ!L20</f>
        <v>2.9</v>
      </c>
      <c r="M23" s="240">
        <f>基本データ!M20</f>
        <v>0</v>
      </c>
      <c r="N23" s="34">
        <f>基本データ!N20</f>
        <v>0</v>
      </c>
      <c r="O23" s="34">
        <f>基本データ!O20</f>
        <v>0</v>
      </c>
      <c r="P23" s="240">
        <f>基本データ!P20</f>
        <v>32.299999999999997</v>
      </c>
      <c r="Q23" s="34">
        <f>基本データ!Q20</f>
        <v>30.8</v>
      </c>
      <c r="R23" s="34">
        <f>基本データ!R20</f>
        <v>1.5</v>
      </c>
      <c r="S23" s="240">
        <f>基本データ!S20</f>
        <v>0</v>
      </c>
      <c r="T23" s="34">
        <f>基本データ!T20</f>
        <v>0</v>
      </c>
      <c r="U23" s="34">
        <f>基本データ!U20</f>
        <v>0</v>
      </c>
      <c r="V23" s="240">
        <f>基本データ!V20</f>
        <v>9.8000000000000007</v>
      </c>
      <c r="W23" s="34">
        <f>基本データ!W20</f>
        <v>5.8</v>
      </c>
      <c r="X23" s="34">
        <f>基本データ!X20</f>
        <v>4</v>
      </c>
      <c r="Y23" s="193">
        <f>基本データ!Y20</f>
        <v>102</v>
      </c>
      <c r="Z23" s="188">
        <f>基本データ!Z20</f>
        <v>346.3</v>
      </c>
      <c r="AA23" s="199">
        <f>基本データ!AA20</f>
        <v>244.3</v>
      </c>
      <c r="AB23" s="219">
        <f>基本データ!AB20</f>
        <v>212.00000000000003</v>
      </c>
      <c r="AC23" s="220">
        <f>基本データ!AC20</f>
        <v>32.299999999999997</v>
      </c>
      <c r="AD23" s="205">
        <f t="shared" si="6"/>
        <v>537.78116291049025</v>
      </c>
      <c r="AE23" s="232">
        <f t="shared" si="7"/>
        <v>466.67870051995055</v>
      </c>
      <c r="AF23" s="233">
        <f t="shared" si="8"/>
        <v>71.102462390539614</v>
      </c>
      <c r="AG23" s="246">
        <f t="shared" si="9"/>
        <v>762.31525467008896</v>
      </c>
      <c r="AH23" s="251">
        <f t="shared" si="10"/>
        <v>224.53409175959882</v>
      </c>
      <c r="AI23" s="257">
        <f>基本データ!AI20</f>
        <v>13.221449038067947</v>
      </c>
    </row>
    <row r="24" spans="1:35" s="6" customFormat="1" ht="20.100000000000001" customHeight="1" thickBot="1" x14ac:dyDescent="0.2">
      <c r="A24" s="382"/>
      <c r="B24" s="43" t="s">
        <v>86</v>
      </c>
      <c r="C24" s="170">
        <f>基本データ!C14</f>
        <v>16775</v>
      </c>
      <c r="D24" s="176">
        <f>基本データ!D14</f>
        <v>296.5</v>
      </c>
      <c r="E24" s="35">
        <f>基本データ!E14</f>
        <v>232.10000000000002</v>
      </c>
      <c r="F24" s="35">
        <f>基本データ!F14</f>
        <v>64.400000000000006</v>
      </c>
      <c r="G24" s="241">
        <f>基本データ!G14</f>
        <v>0</v>
      </c>
      <c r="H24" s="35">
        <f>基本データ!H14</f>
        <v>0</v>
      </c>
      <c r="I24" s="35">
        <f>基本データ!I14</f>
        <v>0</v>
      </c>
      <c r="J24" s="241">
        <f>基本データ!J14</f>
        <v>235.5</v>
      </c>
      <c r="K24" s="35">
        <f>基本データ!K14</f>
        <v>188.9</v>
      </c>
      <c r="L24" s="35">
        <f>基本データ!L14</f>
        <v>46.6</v>
      </c>
      <c r="M24" s="241">
        <f>基本データ!M14</f>
        <v>19.899999999999999</v>
      </c>
      <c r="N24" s="35">
        <f>基本データ!N14</f>
        <v>10.9</v>
      </c>
      <c r="O24" s="35">
        <f>基本データ!O14</f>
        <v>9</v>
      </c>
      <c r="P24" s="241">
        <f>基本データ!P14</f>
        <v>41.099999999999994</v>
      </c>
      <c r="Q24" s="35">
        <f>基本データ!Q14</f>
        <v>32.299999999999997</v>
      </c>
      <c r="R24" s="35">
        <f>基本データ!R14</f>
        <v>8.8000000000000007</v>
      </c>
      <c r="S24" s="241">
        <f>基本データ!S14</f>
        <v>0</v>
      </c>
      <c r="T24" s="35">
        <f>基本データ!T14</f>
        <v>0</v>
      </c>
      <c r="U24" s="35">
        <f>基本データ!U14</f>
        <v>0</v>
      </c>
      <c r="V24" s="241">
        <f>基本データ!V14</f>
        <v>0</v>
      </c>
      <c r="W24" s="35">
        <f>基本データ!W14</f>
        <v>0</v>
      </c>
      <c r="X24" s="35">
        <f>基本データ!X14</f>
        <v>0</v>
      </c>
      <c r="Y24" s="194">
        <f>基本データ!Y14</f>
        <v>59</v>
      </c>
      <c r="Z24" s="189">
        <f>基本データ!Z14</f>
        <v>355.5</v>
      </c>
      <c r="AA24" s="200">
        <f>基本データ!AA14</f>
        <v>296.5</v>
      </c>
      <c r="AB24" s="221">
        <f>基本データ!AB14</f>
        <v>255.4</v>
      </c>
      <c r="AC24" s="222">
        <f>基本データ!AC14</f>
        <v>41.099999999999994</v>
      </c>
      <c r="AD24" s="206">
        <f t="shared" si="6"/>
        <v>570.1648959184655</v>
      </c>
      <c r="AE24" s="234">
        <f t="shared" si="7"/>
        <v>491.13023412335946</v>
      </c>
      <c r="AF24" s="235">
        <f t="shared" si="8"/>
        <v>79.03466179510599</v>
      </c>
      <c r="AG24" s="247">
        <f t="shared" si="9"/>
        <v>683.6209797605884</v>
      </c>
      <c r="AH24" s="252">
        <f t="shared" si="10"/>
        <v>113.45608384212298</v>
      </c>
      <c r="AI24" s="258">
        <f>AC24*100/AA24</f>
        <v>13.861720067453623</v>
      </c>
    </row>
    <row r="25" spans="1:35" s="66" customFormat="1" ht="20.100000000000001" customHeight="1" thickTop="1" thickBot="1" x14ac:dyDescent="0.2">
      <c r="A25" s="383" t="s">
        <v>35</v>
      </c>
      <c r="B25" s="384"/>
      <c r="C25" s="55">
        <f t="shared" ref="C25:AC25" si="12">SUM(C17:C24)</f>
        <v>105928</v>
      </c>
      <c r="D25" s="56">
        <f t="shared" si="12"/>
        <v>1692.9999999999998</v>
      </c>
      <c r="E25" s="56">
        <f t="shared" si="12"/>
        <v>1518.1000000000004</v>
      </c>
      <c r="F25" s="56">
        <f t="shared" si="12"/>
        <v>174.9</v>
      </c>
      <c r="G25" s="56">
        <f t="shared" si="12"/>
        <v>0</v>
      </c>
      <c r="H25" s="56">
        <f t="shared" si="12"/>
        <v>0</v>
      </c>
      <c r="I25" s="56">
        <f t="shared" si="12"/>
        <v>0</v>
      </c>
      <c r="J25" s="56">
        <f t="shared" si="12"/>
        <v>1367.1</v>
      </c>
      <c r="K25" s="56">
        <f t="shared" si="12"/>
        <v>1256.2</v>
      </c>
      <c r="L25" s="56">
        <f t="shared" si="12"/>
        <v>110.9</v>
      </c>
      <c r="M25" s="56">
        <f t="shared" si="12"/>
        <v>65.199999999999989</v>
      </c>
      <c r="N25" s="56">
        <f t="shared" si="12"/>
        <v>39.099999999999994</v>
      </c>
      <c r="O25" s="56">
        <f t="shared" si="12"/>
        <v>26.1</v>
      </c>
      <c r="P25" s="56">
        <f t="shared" si="12"/>
        <v>229.20000000000002</v>
      </c>
      <c r="Q25" s="56">
        <f t="shared" si="12"/>
        <v>212.8</v>
      </c>
      <c r="R25" s="56">
        <f t="shared" si="12"/>
        <v>16.399999999999999</v>
      </c>
      <c r="S25" s="56">
        <f t="shared" si="12"/>
        <v>1</v>
      </c>
      <c r="T25" s="56">
        <f t="shared" si="12"/>
        <v>1</v>
      </c>
      <c r="U25" s="56">
        <f t="shared" si="12"/>
        <v>0</v>
      </c>
      <c r="V25" s="56">
        <f t="shared" si="12"/>
        <v>30.500000000000004</v>
      </c>
      <c r="W25" s="56">
        <f t="shared" si="12"/>
        <v>9</v>
      </c>
      <c r="X25" s="56">
        <f t="shared" si="12"/>
        <v>21.5</v>
      </c>
      <c r="Y25" s="56">
        <f t="shared" si="12"/>
        <v>532.4</v>
      </c>
      <c r="Z25" s="57">
        <f t="shared" si="12"/>
        <v>2225.3999999999996</v>
      </c>
      <c r="AA25" s="58">
        <f t="shared" si="12"/>
        <v>1693</v>
      </c>
      <c r="AB25" s="59">
        <f t="shared" si="12"/>
        <v>1463.8000000000002</v>
      </c>
      <c r="AC25" s="60">
        <f t="shared" si="12"/>
        <v>229.20000000000002</v>
      </c>
      <c r="AD25" s="61">
        <f t="shared" si="6"/>
        <v>515.56626412097319</v>
      </c>
      <c r="AE25" s="55">
        <f t="shared" si="7"/>
        <v>445.76839776744282</v>
      </c>
      <c r="AF25" s="62">
        <f t="shared" si="8"/>
        <v>69.797866353530466</v>
      </c>
      <c r="AG25" s="63">
        <f t="shared" si="9"/>
        <v>677.69708456870273</v>
      </c>
      <c r="AH25" s="64">
        <f t="shared" si="10"/>
        <v>162.13082044772955</v>
      </c>
      <c r="AI25" s="65">
        <f>AC25*100/AA25</f>
        <v>13.538098050797402</v>
      </c>
    </row>
    <row r="26" spans="1:35" s="6" customFormat="1" ht="20.100000000000001" customHeight="1" x14ac:dyDescent="0.15">
      <c r="A26" s="380" t="s">
        <v>64</v>
      </c>
      <c r="B26" s="12" t="s">
        <v>87</v>
      </c>
      <c r="C26" s="168">
        <f>基本データ!C17</f>
        <v>22772</v>
      </c>
      <c r="D26" s="173">
        <f>基本データ!D17</f>
        <v>398.3</v>
      </c>
      <c r="E26" s="7">
        <f>基本データ!E17</f>
        <v>379.1</v>
      </c>
      <c r="F26" s="7">
        <f>基本データ!F17</f>
        <v>19.2</v>
      </c>
      <c r="G26" s="215">
        <f>基本データ!G17</f>
        <v>0</v>
      </c>
      <c r="H26" s="7">
        <f>基本データ!H17</f>
        <v>0</v>
      </c>
      <c r="I26" s="7">
        <f>基本データ!I17</f>
        <v>0</v>
      </c>
      <c r="J26" s="215">
        <f>基本データ!J17</f>
        <v>343.8</v>
      </c>
      <c r="K26" s="7">
        <f>基本データ!K17</f>
        <v>330.1</v>
      </c>
      <c r="L26" s="7">
        <f>基本データ!L17</f>
        <v>13.7</v>
      </c>
      <c r="M26" s="215">
        <f>基本データ!M17</f>
        <v>8.4</v>
      </c>
      <c r="N26" s="7">
        <f>基本データ!N17</f>
        <v>8.4</v>
      </c>
      <c r="O26" s="7">
        <f>基本データ!O17</f>
        <v>0</v>
      </c>
      <c r="P26" s="215">
        <f>基本データ!P17</f>
        <v>42.1</v>
      </c>
      <c r="Q26" s="7">
        <f>基本データ!Q17</f>
        <v>40.6</v>
      </c>
      <c r="R26" s="7">
        <f>基本データ!R17</f>
        <v>1.5</v>
      </c>
      <c r="S26" s="215">
        <f>基本データ!S17</f>
        <v>0</v>
      </c>
      <c r="T26" s="7">
        <f>基本データ!T17</f>
        <v>0</v>
      </c>
      <c r="U26" s="7">
        <f>基本データ!U17</f>
        <v>0</v>
      </c>
      <c r="V26" s="215">
        <f>基本データ!V17</f>
        <v>4</v>
      </c>
      <c r="W26" s="7">
        <f>基本データ!W17</f>
        <v>0</v>
      </c>
      <c r="X26" s="7">
        <f>基本データ!X17</f>
        <v>4</v>
      </c>
      <c r="Y26" s="191">
        <f>基本データ!Y17</f>
        <v>220.2</v>
      </c>
      <c r="Z26" s="186">
        <f>基本データ!Z17</f>
        <v>618.5</v>
      </c>
      <c r="AA26" s="196">
        <f>基本データ!AA17</f>
        <v>398.3</v>
      </c>
      <c r="AB26" s="213">
        <f>基本データ!AB17</f>
        <v>356.2</v>
      </c>
      <c r="AC26" s="214">
        <f>基本データ!AC17</f>
        <v>42.1</v>
      </c>
      <c r="AD26" s="202">
        <f t="shared" si="6"/>
        <v>564.21864995495321</v>
      </c>
      <c r="AE26" s="228">
        <f t="shared" si="7"/>
        <v>504.58117779049536</v>
      </c>
      <c r="AF26" s="229">
        <f t="shared" si="8"/>
        <v>59.637472164457762</v>
      </c>
      <c r="AG26" s="244">
        <f t="shared" si="9"/>
        <v>876.14671101465865</v>
      </c>
      <c r="AH26" s="249">
        <f t="shared" si="10"/>
        <v>311.92806105970544</v>
      </c>
      <c r="AI26" s="338">
        <f>AC26*100/AA26</f>
        <v>10.569922169219181</v>
      </c>
    </row>
    <row r="27" spans="1:35" s="6" customFormat="1" ht="20.100000000000001" customHeight="1" x14ac:dyDescent="0.15">
      <c r="A27" s="381"/>
      <c r="B27" s="12" t="s">
        <v>94</v>
      </c>
      <c r="C27" s="168">
        <f>基本データ!C12</f>
        <v>23229</v>
      </c>
      <c r="D27" s="173">
        <f>基本データ!D12</f>
        <v>352.69999999999993</v>
      </c>
      <c r="E27" s="7">
        <f>基本データ!E12</f>
        <v>342.4</v>
      </c>
      <c r="F27" s="7">
        <f>基本データ!F12</f>
        <v>10.299999999999999</v>
      </c>
      <c r="G27" s="215">
        <f>基本データ!G12</f>
        <v>0</v>
      </c>
      <c r="H27" s="7">
        <f>基本データ!H12</f>
        <v>0</v>
      </c>
      <c r="I27" s="7">
        <f>基本データ!I12</f>
        <v>0</v>
      </c>
      <c r="J27" s="215">
        <f>基本データ!J12</f>
        <v>252.2</v>
      </c>
      <c r="K27" s="7">
        <f>基本データ!K12</f>
        <v>247.7</v>
      </c>
      <c r="L27" s="7">
        <f>基本データ!L12</f>
        <v>4.5</v>
      </c>
      <c r="M27" s="215">
        <f>基本データ!M12</f>
        <v>11.9</v>
      </c>
      <c r="N27" s="7">
        <f>基本データ!N12</f>
        <v>11.3</v>
      </c>
      <c r="O27" s="7">
        <f>基本データ!O12</f>
        <v>0.6</v>
      </c>
      <c r="P27" s="215">
        <f>基本データ!P12</f>
        <v>85.6</v>
      </c>
      <c r="Q27" s="7">
        <f>基本データ!Q12</f>
        <v>81.5</v>
      </c>
      <c r="R27" s="7">
        <f>基本データ!R12</f>
        <v>4.0999999999999996</v>
      </c>
      <c r="S27" s="215">
        <f>基本データ!S12</f>
        <v>0.6</v>
      </c>
      <c r="T27" s="7">
        <f>基本データ!T12</f>
        <v>0.5</v>
      </c>
      <c r="U27" s="7">
        <f>基本データ!U12</f>
        <v>0.1</v>
      </c>
      <c r="V27" s="215">
        <f>基本データ!V12</f>
        <v>2.4</v>
      </c>
      <c r="W27" s="7">
        <f>基本データ!W12</f>
        <v>1.4</v>
      </c>
      <c r="X27" s="7">
        <f>基本データ!X12</f>
        <v>1</v>
      </c>
      <c r="Y27" s="191">
        <f>基本データ!Y12</f>
        <v>136.1</v>
      </c>
      <c r="Z27" s="186">
        <f>基本データ!Z12</f>
        <v>488.79999999999995</v>
      </c>
      <c r="AA27" s="196">
        <f>基本データ!AA12</f>
        <v>352.69999999999993</v>
      </c>
      <c r="AB27" s="213">
        <f>基本データ!AB12</f>
        <v>267.09999999999997</v>
      </c>
      <c r="AC27" s="214">
        <f>基本データ!AC12</f>
        <v>85.6</v>
      </c>
      <c r="AD27" s="202">
        <f t="shared" si="6"/>
        <v>489.79376446849665</v>
      </c>
      <c r="AE27" s="228">
        <f t="shared" si="7"/>
        <v>370.92122055439597</v>
      </c>
      <c r="AF27" s="229">
        <f t="shared" si="8"/>
        <v>118.8725439141007</v>
      </c>
      <c r="AG27" s="244">
        <f t="shared" si="9"/>
        <v>678.79555450014504</v>
      </c>
      <c r="AH27" s="249">
        <f t="shared" si="10"/>
        <v>189.0017900316484</v>
      </c>
      <c r="AI27" s="338">
        <f>基本データ!AI12</f>
        <v>24.269917777147722</v>
      </c>
    </row>
    <row r="28" spans="1:35" s="6" customFormat="1" ht="20.100000000000001" customHeight="1" x14ac:dyDescent="0.15">
      <c r="A28" s="381"/>
      <c r="B28" s="12" t="s">
        <v>95</v>
      </c>
      <c r="C28" s="168">
        <f>基本データ!C16</f>
        <v>23533</v>
      </c>
      <c r="D28" s="173">
        <f>基本データ!D16</f>
        <v>400.4</v>
      </c>
      <c r="E28" s="7">
        <f>基本データ!E16</f>
        <v>383.9</v>
      </c>
      <c r="F28" s="7">
        <f>基本データ!F16</f>
        <v>16.5</v>
      </c>
      <c r="G28" s="215">
        <f>基本データ!G16</f>
        <v>0</v>
      </c>
      <c r="H28" s="7">
        <f>基本データ!H16</f>
        <v>0</v>
      </c>
      <c r="I28" s="7">
        <f>基本データ!I16</f>
        <v>0</v>
      </c>
      <c r="J28" s="215">
        <f>基本データ!J16</f>
        <v>326</v>
      </c>
      <c r="K28" s="7">
        <f>基本データ!K16</f>
        <v>322.39999999999998</v>
      </c>
      <c r="L28" s="7">
        <f>基本データ!L16</f>
        <v>3.6</v>
      </c>
      <c r="M28" s="215">
        <f>基本データ!M16</f>
        <v>13.3</v>
      </c>
      <c r="N28" s="7">
        <f>基本データ!N16</f>
        <v>10.9</v>
      </c>
      <c r="O28" s="7">
        <f>基本データ!O16</f>
        <v>2.4</v>
      </c>
      <c r="P28" s="215">
        <f>基本データ!P16</f>
        <v>42.199999999999996</v>
      </c>
      <c r="Q28" s="7">
        <f>基本データ!Q16</f>
        <v>41.8</v>
      </c>
      <c r="R28" s="7">
        <f>基本データ!R16</f>
        <v>0.4</v>
      </c>
      <c r="S28" s="215">
        <f>基本データ!S16</f>
        <v>0</v>
      </c>
      <c r="T28" s="7">
        <f>基本データ!T16</f>
        <v>0</v>
      </c>
      <c r="U28" s="7">
        <f>基本データ!U16</f>
        <v>0</v>
      </c>
      <c r="V28" s="215">
        <f>基本データ!V16</f>
        <v>18.899999999999999</v>
      </c>
      <c r="W28" s="7">
        <f>基本データ!W16</f>
        <v>8.8000000000000007</v>
      </c>
      <c r="X28" s="7">
        <f>基本データ!X16</f>
        <v>10.1</v>
      </c>
      <c r="Y28" s="191">
        <f>基本データ!Y16</f>
        <v>123.1</v>
      </c>
      <c r="Z28" s="186">
        <f>基本データ!Z16</f>
        <v>523.5</v>
      </c>
      <c r="AA28" s="196">
        <f>基本データ!AA16</f>
        <v>400.4</v>
      </c>
      <c r="AB28" s="213">
        <f>基本データ!AB16</f>
        <v>358.2</v>
      </c>
      <c r="AC28" s="214">
        <f>基本データ!AC16</f>
        <v>42.199999999999996</v>
      </c>
      <c r="AD28" s="202">
        <f t="shared" si="6"/>
        <v>548.85178397391178</v>
      </c>
      <c r="AE28" s="228">
        <f t="shared" si="7"/>
        <v>491.0057667818561</v>
      </c>
      <c r="AF28" s="229">
        <f t="shared" si="8"/>
        <v>57.846017192055619</v>
      </c>
      <c r="AG28" s="244">
        <f t="shared" si="9"/>
        <v>717.59218009576114</v>
      </c>
      <c r="AH28" s="249">
        <f t="shared" si="10"/>
        <v>168.74039612184947</v>
      </c>
      <c r="AI28" s="338">
        <f>基本データ!AI16</f>
        <v>10.53946053946054</v>
      </c>
    </row>
    <row r="29" spans="1:35" s="6" customFormat="1" ht="20.100000000000001" customHeight="1" x14ac:dyDescent="0.15">
      <c r="A29" s="381"/>
      <c r="B29" s="12" t="s">
        <v>98</v>
      </c>
      <c r="C29" s="168">
        <f>基本データ!C24</f>
        <v>26051</v>
      </c>
      <c r="D29" s="173">
        <f>基本データ!D24</f>
        <v>357.99999999999994</v>
      </c>
      <c r="E29" s="7">
        <f>基本データ!E24</f>
        <v>348.5</v>
      </c>
      <c r="F29" s="7">
        <f>基本データ!F24</f>
        <v>9.5</v>
      </c>
      <c r="G29" s="215">
        <f>基本データ!G24</f>
        <v>0</v>
      </c>
      <c r="H29" s="7">
        <f>基本データ!H24</f>
        <v>0</v>
      </c>
      <c r="I29" s="7">
        <f>基本データ!I24</f>
        <v>0</v>
      </c>
      <c r="J29" s="215">
        <f>基本データ!J24</f>
        <v>261.39999999999998</v>
      </c>
      <c r="K29" s="7">
        <f>基本データ!K24</f>
        <v>257.7</v>
      </c>
      <c r="L29" s="7">
        <f>基本データ!L24</f>
        <v>3.7</v>
      </c>
      <c r="M29" s="215">
        <f>基本データ!M24</f>
        <v>0</v>
      </c>
      <c r="N29" s="7">
        <f>基本データ!N24</f>
        <v>0</v>
      </c>
      <c r="O29" s="7">
        <f>基本データ!O24</f>
        <v>0</v>
      </c>
      <c r="P29" s="215">
        <f>基本データ!P24</f>
        <v>73.400000000000006</v>
      </c>
      <c r="Q29" s="7">
        <f>基本データ!Q24</f>
        <v>73.400000000000006</v>
      </c>
      <c r="R29" s="7">
        <f>基本データ!R24</f>
        <v>0</v>
      </c>
      <c r="S29" s="215">
        <f>基本データ!S24</f>
        <v>0</v>
      </c>
      <c r="T29" s="7">
        <f>基本データ!T24</f>
        <v>0</v>
      </c>
      <c r="U29" s="7">
        <f>基本データ!U24</f>
        <v>0</v>
      </c>
      <c r="V29" s="215">
        <f>基本データ!V24</f>
        <v>23.2</v>
      </c>
      <c r="W29" s="7">
        <f>基本データ!W24</f>
        <v>17.399999999999999</v>
      </c>
      <c r="X29" s="7">
        <f>基本データ!X24</f>
        <v>5.8</v>
      </c>
      <c r="Y29" s="191">
        <f>基本データ!Y24</f>
        <v>303</v>
      </c>
      <c r="Z29" s="186">
        <f>基本データ!Z24</f>
        <v>661</v>
      </c>
      <c r="AA29" s="196">
        <f>基本データ!AA24</f>
        <v>358</v>
      </c>
      <c r="AB29" s="213">
        <f>基本データ!AB24</f>
        <v>284.59999999999997</v>
      </c>
      <c r="AC29" s="214">
        <f>基本データ!AC24</f>
        <v>73.400000000000006</v>
      </c>
      <c r="AD29" s="202">
        <f t="shared" si="6"/>
        <v>443.29918608783515</v>
      </c>
      <c r="AE29" s="228">
        <f t="shared" si="7"/>
        <v>352.41047028099962</v>
      </c>
      <c r="AF29" s="229">
        <f t="shared" si="8"/>
        <v>90.888715806835492</v>
      </c>
      <c r="AG29" s="244">
        <f t="shared" si="9"/>
        <v>818.49374861469005</v>
      </c>
      <c r="AH29" s="249">
        <f t="shared" si="10"/>
        <v>375.19456252685495</v>
      </c>
      <c r="AI29" s="338">
        <f>基本データ!AI24</f>
        <v>20.502793296089386</v>
      </c>
    </row>
    <row r="30" spans="1:35" s="6" customFormat="1" ht="20.100000000000001" customHeight="1" x14ac:dyDescent="0.15">
      <c r="A30" s="381"/>
      <c r="B30" s="12" t="s">
        <v>88</v>
      </c>
      <c r="C30" s="168">
        <f>基本データ!C15</f>
        <v>28015</v>
      </c>
      <c r="D30" s="173">
        <f>基本データ!D15</f>
        <v>500.6</v>
      </c>
      <c r="E30" s="7">
        <f>基本データ!E15</f>
        <v>445.6</v>
      </c>
      <c r="F30" s="7">
        <f>基本データ!F15</f>
        <v>55</v>
      </c>
      <c r="G30" s="215">
        <f>基本データ!G15</f>
        <v>352.6</v>
      </c>
      <c r="H30" s="7">
        <f>基本データ!H15</f>
        <v>352.6</v>
      </c>
      <c r="I30" s="7">
        <f>基本データ!I15</f>
        <v>0</v>
      </c>
      <c r="J30" s="215">
        <f>基本データ!J15</f>
        <v>33.299999999999997</v>
      </c>
      <c r="K30" s="7">
        <f>基本データ!K15</f>
        <v>0</v>
      </c>
      <c r="L30" s="7">
        <f>基本データ!L15</f>
        <v>33.299999999999997</v>
      </c>
      <c r="M30" s="215">
        <f>基本データ!M15</f>
        <v>6.7</v>
      </c>
      <c r="N30" s="7">
        <f>基本データ!N15</f>
        <v>0</v>
      </c>
      <c r="O30" s="7">
        <f>基本データ!O15</f>
        <v>6.7</v>
      </c>
      <c r="P30" s="215">
        <f>基本データ!P15</f>
        <v>92</v>
      </c>
      <c r="Q30" s="7">
        <f>基本データ!Q15</f>
        <v>92</v>
      </c>
      <c r="R30" s="7">
        <f>基本データ!R15</f>
        <v>0</v>
      </c>
      <c r="S30" s="215">
        <f>基本データ!S15</f>
        <v>0</v>
      </c>
      <c r="T30" s="7">
        <f>基本データ!T15</f>
        <v>0</v>
      </c>
      <c r="U30" s="7">
        <f>基本データ!U15</f>
        <v>0</v>
      </c>
      <c r="V30" s="215">
        <f>基本データ!V15</f>
        <v>16</v>
      </c>
      <c r="W30" s="7">
        <f>基本データ!W15</f>
        <v>1</v>
      </c>
      <c r="X30" s="7">
        <f>基本データ!X15</f>
        <v>15</v>
      </c>
      <c r="Y30" s="191">
        <f>基本データ!Y15</f>
        <v>258.10000000000002</v>
      </c>
      <c r="Z30" s="186">
        <f>基本データ!Z15</f>
        <v>758.7</v>
      </c>
      <c r="AA30" s="196">
        <f>基本データ!AA15</f>
        <v>500.6</v>
      </c>
      <c r="AB30" s="213">
        <f>基本データ!AB15</f>
        <v>408.6</v>
      </c>
      <c r="AC30" s="214">
        <f>基本データ!AC15</f>
        <v>92</v>
      </c>
      <c r="AD30" s="202">
        <f t="shared" si="6"/>
        <v>576.41931453771895</v>
      </c>
      <c r="AE30" s="228">
        <f t="shared" si="7"/>
        <v>470.48528150242095</v>
      </c>
      <c r="AF30" s="229">
        <f t="shared" si="8"/>
        <v>105.9340330352979</v>
      </c>
      <c r="AG30" s="244">
        <f t="shared" si="9"/>
        <v>873.61033547696229</v>
      </c>
      <c r="AH30" s="249">
        <f t="shared" si="10"/>
        <v>297.19102093924346</v>
      </c>
      <c r="AI30" s="338">
        <f>基本データ!AI15</f>
        <v>18.377946464242907</v>
      </c>
    </row>
    <row r="31" spans="1:35" s="6" customFormat="1" ht="20.100000000000001" customHeight="1" x14ac:dyDescent="0.15">
      <c r="A31" s="381"/>
      <c r="B31" s="12" t="s">
        <v>96</v>
      </c>
      <c r="C31" s="168">
        <f>基本データ!C23</f>
        <v>32412</v>
      </c>
      <c r="D31" s="173">
        <f>基本データ!D23</f>
        <v>438.6</v>
      </c>
      <c r="E31" s="7">
        <f>基本データ!E23</f>
        <v>428.7</v>
      </c>
      <c r="F31" s="7">
        <f>基本データ!F23</f>
        <v>9.8999999999999986</v>
      </c>
      <c r="G31" s="215">
        <f>基本データ!G23</f>
        <v>0</v>
      </c>
      <c r="H31" s="7">
        <f>基本データ!H23</f>
        <v>0</v>
      </c>
      <c r="I31" s="7">
        <f>基本データ!I23</f>
        <v>0</v>
      </c>
      <c r="J31" s="215">
        <f>基本データ!J23</f>
        <v>332.1</v>
      </c>
      <c r="K31" s="7">
        <f>基本データ!K23</f>
        <v>327.10000000000002</v>
      </c>
      <c r="L31" s="7">
        <f>基本データ!L23</f>
        <v>5</v>
      </c>
      <c r="M31" s="215">
        <f>基本データ!M23</f>
        <v>0</v>
      </c>
      <c r="N31" s="7">
        <f>基本データ!N23</f>
        <v>0</v>
      </c>
      <c r="O31" s="7">
        <f>基本データ!O23</f>
        <v>0</v>
      </c>
      <c r="P31" s="215">
        <f>基本データ!P23</f>
        <v>83</v>
      </c>
      <c r="Q31" s="7">
        <f>基本データ!Q23</f>
        <v>82.7</v>
      </c>
      <c r="R31" s="7">
        <f>基本データ!R23</f>
        <v>0.3</v>
      </c>
      <c r="S31" s="215">
        <f>基本データ!S23</f>
        <v>0</v>
      </c>
      <c r="T31" s="7">
        <f>基本データ!T23</f>
        <v>0</v>
      </c>
      <c r="U31" s="7">
        <f>基本データ!U23</f>
        <v>0</v>
      </c>
      <c r="V31" s="215">
        <f>基本データ!V23</f>
        <v>23.5</v>
      </c>
      <c r="W31" s="7">
        <f>基本データ!W23</f>
        <v>18.899999999999999</v>
      </c>
      <c r="X31" s="7">
        <f>基本データ!X23</f>
        <v>4.5999999999999996</v>
      </c>
      <c r="Y31" s="191">
        <f>基本データ!Y23</f>
        <v>134.19999999999999</v>
      </c>
      <c r="Z31" s="186">
        <f>基本データ!Z23</f>
        <v>572.79999999999995</v>
      </c>
      <c r="AA31" s="196">
        <f>基本データ!AA23</f>
        <v>438.6</v>
      </c>
      <c r="AB31" s="213">
        <f>基本データ!AB23</f>
        <v>355.6</v>
      </c>
      <c r="AC31" s="214">
        <f>基本データ!AC23</f>
        <v>83</v>
      </c>
      <c r="AD31" s="202">
        <f t="shared" si="6"/>
        <v>436.51694115679976</v>
      </c>
      <c r="AE31" s="228">
        <f t="shared" si="7"/>
        <v>353.91113605872778</v>
      </c>
      <c r="AF31" s="229">
        <f t="shared" si="8"/>
        <v>82.605805098071997</v>
      </c>
      <c r="AG31" s="244">
        <f t="shared" si="9"/>
        <v>570.07958024307993</v>
      </c>
      <c r="AH31" s="249">
        <f t="shared" si="10"/>
        <v>133.56263908628029</v>
      </c>
      <c r="AI31" s="338">
        <f>基本データ!AI23</f>
        <v>18.923848609211124</v>
      </c>
    </row>
    <row r="32" spans="1:35" s="6" customFormat="1" ht="20.100000000000001" customHeight="1" x14ac:dyDescent="0.15">
      <c r="A32" s="381"/>
      <c r="B32" s="12" t="s">
        <v>30</v>
      </c>
      <c r="C32" s="168">
        <f>基本データ!C11</f>
        <v>30518</v>
      </c>
      <c r="D32" s="173">
        <f>基本データ!D11</f>
        <v>514</v>
      </c>
      <c r="E32" s="7">
        <f>基本データ!E11</f>
        <v>419.6</v>
      </c>
      <c r="F32" s="7">
        <f>基本データ!F11</f>
        <v>94.4</v>
      </c>
      <c r="G32" s="215">
        <f>基本データ!G11</f>
        <v>0</v>
      </c>
      <c r="H32" s="7">
        <f>基本データ!H11</f>
        <v>0</v>
      </c>
      <c r="I32" s="7">
        <f>基本データ!I11</f>
        <v>0</v>
      </c>
      <c r="J32" s="215">
        <f>基本データ!J11</f>
        <v>426.7</v>
      </c>
      <c r="K32" s="7">
        <f>基本データ!K11</f>
        <v>349</v>
      </c>
      <c r="L32" s="7">
        <f>基本データ!L11</f>
        <v>77.7</v>
      </c>
      <c r="M32" s="215">
        <f>基本データ!M11</f>
        <v>24.799999999999997</v>
      </c>
      <c r="N32" s="7">
        <f>基本データ!N11</f>
        <v>10.1</v>
      </c>
      <c r="O32" s="7">
        <f>基本データ!O11</f>
        <v>14.7</v>
      </c>
      <c r="P32" s="215">
        <f>基本データ!P11</f>
        <v>62.5</v>
      </c>
      <c r="Q32" s="7">
        <f>基本データ!Q11</f>
        <v>60.5</v>
      </c>
      <c r="R32" s="7">
        <f>基本データ!R11</f>
        <v>2</v>
      </c>
      <c r="S32" s="215">
        <f>基本データ!S11</f>
        <v>0</v>
      </c>
      <c r="T32" s="7">
        <f>基本データ!T11</f>
        <v>0</v>
      </c>
      <c r="U32" s="7">
        <f>基本データ!U11</f>
        <v>0</v>
      </c>
      <c r="V32" s="215">
        <f>基本データ!V11</f>
        <v>0</v>
      </c>
      <c r="W32" s="7">
        <f>基本データ!W11</f>
        <v>0</v>
      </c>
      <c r="X32" s="7">
        <f>基本データ!X11</f>
        <v>0</v>
      </c>
      <c r="Y32" s="191">
        <f>基本データ!Y11</f>
        <v>215.8</v>
      </c>
      <c r="Z32" s="186">
        <f>基本データ!Z11</f>
        <v>729.8</v>
      </c>
      <c r="AA32" s="196">
        <f>基本データ!AA11</f>
        <v>514</v>
      </c>
      <c r="AB32" s="213">
        <f>基本データ!AB11</f>
        <v>451.5</v>
      </c>
      <c r="AC32" s="214">
        <f>基本データ!AC11</f>
        <v>62.5</v>
      </c>
      <c r="AD32" s="202">
        <f t="shared" si="6"/>
        <v>543.30706996822607</v>
      </c>
      <c r="AE32" s="228">
        <f t="shared" si="7"/>
        <v>477.24346710243981</v>
      </c>
      <c r="AF32" s="229">
        <f t="shared" si="8"/>
        <v>66.063602865786251</v>
      </c>
      <c r="AG32" s="244">
        <f t="shared" si="9"/>
        <v>771.41147794321273</v>
      </c>
      <c r="AH32" s="249">
        <f t="shared" si="10"/>
        <v>228.10440797498674</v>
      </c>
      <c r="AI32" s="338">
        <f>AC32*100/AA32</f>
        <v>12.159533073929961</v>
      </c>
    </row>
    <row r="33" spans="1:35" s="6" customFormat="1" ht="20.100000000000001" customHeight="1" x14ac:dyDescent="0.15">
      <c r="A33" s="381"/>
      <c r="B33" s="12" t="s">
        <v>89</v>
      </c>
      <c r="C33" s="168">
        <f>基本データ!C8</f>
        <v>31331</v>
      </c>
      <c r="D33" s="173">
        <f>基本データ!D8</f>
        <v>535.4</v>
      </c>
      <c r="E33" s="7">
        <f>基本データ!E8</f>
        <v>471.49999999999994</v>
      </c>
      <c r="F33" s="7">
        <f>基本データ!F8</f>
        <v>63.9</v>
      </c>
      <c r="G33" s="215">
        <f>基本データ!G8</f>
        <v>0</v>
      </c>
      <c r="H33" s="7">
        <f>基本データ!H8</f>
        <v>0</v>
      </c>
      <c r="I33" s="7">
        <f>基本データ!I8</f>
        <v>0</v>
      </c>
      <c r="J33" s="215">
        <f>基本データ!J8</f>
        <v>484.3</v>
      </c>
      <c r="K33" s="7">
        <f>基本データ!K8</f>
        <v>432.2</v>
      </c>
      <c r="L33" s="7">
        <f>基本データ!L8</f>
        <v>52.1</v>
      </c>
      <c r="M33" s="215">
        <f>基本データ!M8</f>
        <v>42.8</v>
      </c>
      <c r="N33" s="7">
        <f>基本データ!N8</f>
        <v>32.4</v>
      </c>
      <c r="O33" s="7">
        <f>基本データ!O8</f>
        <v>10.4</v>
      </c>
      <c r="P33" s="215">
        <f>基本データ!P8</f>
        <v>8.3000000000000007</v>
      </c>
      <c r="Q33" s="7">
        <f>基本データ!Q8</f>
        <v>6.9</v>
      </c>
      <c r="R33" s="7">
        <f>基本データ!R8</f>
        <v>1.4</v>
      </c>
      <c r="S33" s="215">
        <f>基本データ!S8</f>
        <v>0</v>
      </c>
      <c r="T33" s="7">
        <f>基本データ!T8</f>
        <v>0</v>
      </c>
      <c r="U33" s="7">
        <f>基本データ!U8</f>
        <v>0</v>
      </c>
      <c r="V33" s="215">
        <f>基本データ!V8</f>
        <v>0</v>
      </c>
      <c r="W33" s="7">
        <f>基本データ!W8</f>
        <v>0</v>
      </c>
      <c r="X33" s="7">
        <f>基本データ!X8</f>
        <v>0</v>
      </c>
      <c r="Y33" s="191">
        <f>基本データ!Y8</f>
        <v>79.3</v>
      </c>
      <c r="Z33" s="186">
        <f>基本データ!Z8</f>
        <v>614.69999999999993</v>
      </c>
      <c r="AA33" s="196">
        <f>基本データ!AA8</f>
        <v>535.4</v>
      </c>
      <c r="AB33" s="213">
        <f>基本データ!AB8</f>
        <v>527.1</v>
      </c>
      <c r="AC33" s="214">
        <f>基本データ!AC8</f>
        <v>8.3000000000000007</v>
      </c>
      <c r="AD33" s="202">
        <f t="shared" si="6"/>
        <v>551.24214809407556</v>
      </c>
      <c r="AE33" s="228">
        <f t="shared" si="7"/>
        <v>542.69655633243792</v>
      </c>
      <c r="AF33" s="229">
        <f t="shared" si="8"/>
        <v>8.5455917616377075</v>
      </c>
      <c r="AG33" s="244">
        <f t="shared" si="9"/>
        <v>632.8885850456262</v>
      </c>
      <c r="AH33" s="249">
        <f t="shared" si="10"/>
        <v>81.646436951550612</v>
      </c>
      <c r="AI33" s="338">
        <f>基本データ!AI8</f>
        <v>1.5502428091146809</v>
      </c>
    </row>
    <row r="34" spans="1:35" s="6" customFormat="1" ht="20.100000000000001" customHeight="1" thickBot="1" x14ac:dyDescent="0.2">
      <c r="A34" s="382"/>
      <c r="B34" s="12" t="s">
        <v>99</v>
      </c>
      <c r="C34" s="168">
        <f>基本データ!C7</f>
        <v>44465</v>
      </c>
      <c r="D34" s="173">
        <f>基本データ!D7</f>
        <v>783.3</v>
      </c>
      <c r="E34" s="7">
        <f>基本データ!E7</f>
        <v>655.9</v>
      </c>
      <c r="F34" s="7">
        <f>基本データ!F7</f>
        <v>127.4</v>
      </c>
      <c r="G34" s="215">
        <f>基本データ!G7</f>
        <v>0</v>
      </c>
      <c r="H34" s="7">
        <f>基本データ!H7</f>
        <v>0</v>
      </c>
      <c r="I34" s="7">
        <f>基本データ!I7</f>
        <v>0</v>
      </c>
      <c r="J34" s="215">
        <f>基本データ!J7</f>
        <v>615.5</v>
      </c>
      <c r="K34" s="7">
        <f>基本データ!K7</f>
        <v>556.9</v>
      </c>
      <c r="L34" s="7">
        <f>基本データ!L7</f>
        <v>58.6</v>
      </c>
      <c r="M34" s="215">
        <f>基本データ!M7</f>
        <v>32.799999999999997</v>
      </c>
      <c r="N34" s="7">
        <f>基本データ!N7</f>
        <v>19.100000000000001</v>
      </c>
      <c r="O34" s="7">
        <f>基本データ!O7</f>
        <v>13.7</v>
      </c>
      <c r="P34" s="215">
        <f>基本データ!P7</f>
        <v>102.5</v>
      </c>
      <c r="Q34" s="7">
        <f>基本データ!Q7</f>
        <v>79</v>
      </c>
      <c r="R34" s="7">
        <f>基本データ!R7</f>
        <v>23.5</v>
      </c>
      <c r="S34" s="215">
        <f>基本データ!S7</f>
        <v>0</v>
      </c>
      <c r="T34" s="7">
        <f>基本データ!T7</f>
        <v>0</v>
      </c>
      <c r="U34" s="7">
        <f>基本データ!U7</f>
        <v>0</v>
      </c>
      <c r="V34" s="215">
        <f>基本データ!V7</f>
        <v>32.5</v>
      </c>
      <c r="W34" s="7">
        <f>基本データ!W7</f>
        <v>0.9</v>
      </c>
      <c r="X34" s="7">
        <f>基本データ!X7</f>
        <v>31.6</v>
      </c>
      <c r="Y34" s="191">
        <f>基本データ!Y7</f>
        <v>347.1</v>
      </c>
      <c r="Z34" s="186">
        <f>基本データ!Z7</f>
        <v>1130.4000000000001</v>
      </c>
      <c r="AA34" s="196">
        <f>基本データ!AA7</f>
        <v>783.3</v>
      </c>
      <c r="AB34" s="213">
        <f>基本データ!AB7</f>
        <v>680.8</v>
      </c>
      <c r="AC34" s="214">
        <f>基本データ!AC7</f>
        <v>102.5</v>
      </c>
      <c r="AD34" s="202">
        <f t="shared" si="6"/>
        <v>568.26137266353021</v>
      </c>
      <c r="AE34" s="228">
        <f t="shared" si="7"/>
        <v>493.90060322907101</v>
      </c>
      <c r="AF34" s="229">
        <f t="shared" si="8"/>
        <v>74.360769434459144</v>
      </c>
      <c r="AG34" s="244">
        <f t="shared" si="9"/>
        <v>820.0723294508548</v>
      </c>
      <c r="AH34" s="249">
        <f t="shared" si="10"/>
        <v>251.81095678732459</v>
      </c>
      <c r="AI34" s="338">
        <f>基本データ!AI7</f>
        <v>13.085663219711478</v>
      </c>
    </row>
    <row r="35" spans="1:35" s="66" customFormat="1" ht="20.100000000000001" customHeight="1" thickTop="1" thickBot="1" x14ac:dyDescent="0.2">
      <c r="A35" s="383" t="s">
        <v>35</v>
      </c>
      <c r="B35" s="384"/>
      <c r="C35" s="55">
        <f>SUM(C26:C34)</f>
        <v>262326</v>
      </c>
      <c r="D35" s="56">
        <f t="shared" ref="D35:Z35" si="13">SUM(D26:D34)</f>
        <v>4281.3</v>
      </c>
      <c r="E35" s="56">
        <f t="shared" si="13"/>
        <v>3875.2</v>
      </c>
      <c r="F35" s="56">
        <f t="shared" si="13"/>
        <v>406.1</v>
      </c>
      <c r="G35" s="56">
        <f t="shared" si="13"/>
        <v>352.6</v>
      </c>
      <c r="H35" s="56">
        <f t="shared" si="13"/>
        <v>352.6</v>
      </c>
      <c r="I35" s="56">
        <f t="shared" si="13"/>
        <v>0</v>
      </c>
      <c r="J35" s="56">
        <f t="shared" si="13"/>
        <v>3075.3</v>
      </c>
      <c r="K35" s="56">
        <f t="shared" si="13"/>
        <v>2823.1</v>
      </c>
      <c r="L35" s="56">
        <f t="shared" si="13"/>
        <v>252.2</v>
      </c>
      <c r="M35" s="56">
        <f t="shared" si="13"/>
        <v>140.69999999999999</v>
      </c>
      <c r="N35" s="56">
        <f t="shared" si="13"/>
        <v>92.199999999999989</v>
      </c>
      <c r="O35" s="56">
        <f t="shared" si="13"/>
        <v>48.5</v>
      </c>
      <c r="P35" s="56">
        <f t="shared" si="13"/>
        <v>591.59999999999991</v>
      </c>
      <c r="Q35" s="56">
        <f t="shared" si="13"/>
        <v>558.39999999999986</v>
      </c>
      <c r="R35" s="56">
        <f t="shared" si="13"/>
        <v>33.200000000000003</v>
      </c>
      <c r="S35" s="56">
        <f t="shared" si="13"/>
        <v>0.6</v>
      </c>
      <c r="T35" s="56">
        <f t="shared" si="13"/>
        <v>0.5</v>
      </c>
      <c r="U35" s="56">
        <f t="shared" si="13"/>
        <v>0.1</v>
      </c>
      <c r="V35" s="56">
        <f t="shared" si="13"/>
        <v>120.5</v>
      </c>
      <c r="W35" s="56">
        <f t="shared" si="13"/>
        <v>48.4</v>
      </c>
      <c r="X35" s="56">
        <f t="shared" si="13"/>
        <v>72.099999999999994</v>
      </c>
      <c r="Y35" s="56">
        <f t="shared" si="13"/>
        <v>1816.9</v>
      </c>
      <c r="Z35" s="57">
        <f t="shared" si="13"/>
        <v>6098.2000000000007</v>
      </c>
      <c r="AA35" s="58">
        <f>SUM(AA26:AA34)</f>
        <v>4281.3</v>
      </c>
      <c r="AB35" s="59">
        <f>SUM(AB26:AB34)</f>
        <v>3689.7</v>
      </c>
      <c r="AC35" s="60">
        <f>SUM(AC26:AC34)</f>
        <v>591.59999999999991</v>
      </c>
      <c r="AD35" s="67">
        <f t="shared" si="6"/>
        <v>526.46878926565887</v>
      </c>
      <c r="AE35" s="55">
        <f t="shared" si="7"/>
        <v>453.72010645212936</v>
      </c>
      <c r="AF35" s="62">
        <f t="shared" si="8"/>
        <v>72.74868281352947</v>
      </c>
      <c r="AG35" s="63">
        <f t="shared" si="9"/>
        <v>749.89184843384976</v>
      </c>
      <c r="AH35" s="68">
        <f t="shared" si="10"/>
        <v>223.42305916819086</v>
      </c>
      <c r="AI35" s="65">
        <f>AC35*100/AA35</f>
        <v>13.818232779763154</v>
      </c>
    </row>
    <row r="36" spans="1:35" s="6" customFormat="1" ht="20.100000000000001" customHeight="1" x14ac:dyDescent="0.15">
      <c r="A36" s="389" t="s">
        <v>100</v>
      </c>
      <c r="B36" s="38" t="s">
        <v>59</v>
      </c>
      <c r="C36" s="167">
        <f>基本データ!C19</f>
        <v>53861</v>
      </c>
      <c r="D36" s="172">
        <f>基本データ!D19</f>
        <v>806.40000000000009</v>
      </c>
      <c r="E36" s="13">
        <f>基本データ!E19</f>
        <v>775.00000000000011</v>
      </c>
      <c r="F36" s="13">
        <f>基本データ!F19</f>
        <v>31.4</v>
      </c>
      <c r="G36" s="238">
        <f>基本データ!G19</f>
        <v>0</v>
      </c>
      <c r="H36" s="13">
        <f>基本データ!H19</f>
        <v>0</v>
      </c>
      <c r="I36" s="13">
        <f>基本データ!I19</f>
        <v>0</v>
      </c>
      <c r="J36" s="238">
        <f>基本データ!J19</f>
        <v>655.30000000000007</v>
      </c>
      <c r="K36" s="13">
        <f>基本データ!K19</f>
        <v>641.1</v>
      </c>
      <c r="L36" s="13">
        <f>基本データ!L19</f>
        <v>14.2</v>
      </c>
      <c r="M36" s="238">
        <f>基本データ!M19</f>
        <v>0</v>
      </c>
      <c r="N36" s="13">
        <f>基本データ!N19</f>
        <v>0</v>
      </c>
      <c r="O36" s="13">
        <f>基本データ!O19</f>
        <v>0</v>
      </c>
      <c r="P36" s="238">
        <f>基本データ!P19</f>
        <v>119.10000000000001</v>
      </c>
      <c r="Q36" s="13">
        <f>基本データ!Q19</f>
        <v>115.2</v>
      </c>
      <c r="R36" s="13">
        <f>基本データ!R19</f>
        <v>3.9</v>
      </c>
      <c r="S36" s="238">
        <f>基本データ!S19</f>
        <v>0</v>
      </c>
      <c r="T36" s="13">
        <f>基本データ!T19</f>
        <v>0</v>
      </c>
      <c r="U36" s="13">
        <f>基本データ!U19</f>
        <v>0</v>
      </c>
      <c r="V36" s="238">
        <f>基本データ!V19</f>
        <v>32</v>
      </c>
      <c r="W36" s="13">
        <f>基本データ!W19</f>
        <v>18.7</v>
      </c>
      <c r="X36" s="13">
        <f>基本データ!X19</f>
        <v>13.3</v>
      </c>
      <c r="Y36" s="190">
        <f>基本データ!Y19</f>
        <v>209.8</v>
      </c>
      <c r="Z36" s="185">
        <f>基本データ!Z19</f>
        <v>1016.2</v>
      </c>
      <c r="AA36" s="195">
        <f>基本データ!AA19</f>
        <v>806.40000000000009</v>
      </c>
      <c r="AB36" s="211">
        <f>基本データ!AB19</f>
        <v>687.30000000000007</v>
      </c>
      <c r="AC36" s="212">
        <f>基本データ!AC19</f>
        <v>119.10000000000001</v>
      </c>
      <c r="AD36" s="201">
        <f t="shared" si="6"/>
        <v>482.96361422562626</v>
      </c>
      <c r="AE36" s="226">
        <f t="shared" si="7"/>
        <v>411.633050666261</v>
      </c>
      <c r="AF36" s="227">
        <f t="shared" si="8"/>
        <v>71.330563559365174</v>
      </c>
      <c r="AG36" s="243">
        <f t="shared" si="9"/>
        <v>608.6156061211326</v>
      </c>
      <c r="AH36" s="248">
        <f t="shared" si="10"/>
        <v>125.65199189550644</v>
      </c>
      <c r="AI36" s="254">
        <f>基本データ!AI19</f>
        <v>14.769345238095237</v>
      </c>
    </row>
    <row r="37" spans="1:35" s="6" customFormat="1" ht="20.100000000000001" customHeight="1" x14ac:dyDescent="0.15">
      <c r="A37" s="389"/>
      <c r="B37" s="12" t="s">
        <v>90</v>
      </c>
      <c r="C37" s="168">
        <f>基本データ!C10</f>
        <v>90470</v>
      </c>
      <c r="D37" s="173">
        <f>基本データ!D10</f>
        <v>1197.4000000000001</v>
      </c>
      <c r="E37" s="7">
        <f>基本データ!E10</f>
        <v>1164.4000000000001</v>
      </c>
      <c r="F37" s="7">
        <f>基本データ!F10</f>
        <v>33</v>
      </c>
      <c r="G37" s="215">
        <f>基本データ!G10</f>
        <v>0</v>
      </c>
      <c r="H37" s="7">
        <f>基本データ!H10</f>
        <v>0</v>
      </c>
      <c r="I37" s="7">
        <f>基本データ!I10</f>
        <v>0</v>
      </c>
      <c r="J37" s="215">
        <f>基本データ!J10</f>
        <v>945.7</v>
      </c>
      <c r="K37" s="7">
        <f>基本データ!K10</f>
        <v>919.1</v>
      </c>
      <c r="L37" s="7">
        <f>基本データ!L10</f>
        <v>26.6</v>
      </c>
      <c r="M37" s="215">
        <f>基本データ!M10</f>
        <v>36.1</v>
      </c>
      <c r="N37" s="7">
        <f>基本データ!N10</f>
        <v>29.7</v>
      </c>
      <c r="O37" s="7">
        <f>基本データ!O10</f>
        <v>6.4</v>
      </c>
      <c r="P37" s="215">
        <f>基本データ!P10</f>
        <v>215.6</v>
      </c>
      <c r="Q37" s="7">
        <f>基本データ!Q10</f>
        <v>215.6</v>
      </c>
      <c r="R37" s="7">
        <f>基本データ!R10</f>
        <v>0</v>
      </c>
      <c r="S37" s="215">
        <f>基本データ!S10</f>
        <v>0</v>
      </c>
      <c r="T37" s="7">
        <f>基本データ!T10</f>
        <v>0</v>
      </c>
      <c r="U37" s="7">
        <f>基本データ!U10</f>
        <v>0</v>
      </c>
      <c r="V37" s="215">
        <f>基本データ!V10</f>
        <v>0</v>
      </c>
      <c r="W37" s="7">
        <f>基本データ!W10</f>
        <v>0</v>
      </c>
      <c r="X37" s="7">
        <f>基本データ!X10</f>
        <v>0</v>
      </c>
      <c r="Y37" s="191">
        <f>基本データ!Y10</f>
        <v>605.5</v>
      </c>
      <c r="Z37" s="186">
        <f>基本データ!Z10</f>
        <v>1802.9</v>
      </c>
      <c r="AA37" s="196">
        <f>基本データ!AA10</f>
        <v>1197.4000000000001</v>
      </c>
      <c r="AB37" s="213">
        <f>基本データ!AB10</f>
        <v>981.80000000000007</v>
      </c>
      <c r="AC37" s="214">
        <f>基本データ!AC10</f>
        <v>215.6</v>
      </c>
      <c r="AD37" s="202">
        <f t="shared" si="6"/>
        <v>426.9460202455279</v>
      </c>
      <c r="AE37" s="228">
        <f t="shared" si="7"/>
        <v>350.07149046021317</v>
      </c>
      <c r="AF37" s="229">
        <f t="shared" si="8"/>
        <v>76.874529785314678</v>
      </c>
      <c r="AG37" s="244">
        <f t="shared" si="9"/>
        <v>642.84364448025906</v>
      </c>
      <c r="AH37" s="249">
        <f t="shared" si="10"/>
        <v>215.89762423473118</v>
      </c>
      <c r="AI37" s="255">
        <f t="shared" ref="AI37:AI42" si="14">AC37*100/AA37</f>
        <v>18.005678971104057</v>
      </c>
    </row>
    <row r="38" spans="1:35" s="6" customFormat="1" ht="20.100000000000001" customHeight="1" x14ac:dyDescent="0.15">
      <c r="A38" s="389"/>
      <c r="B38" s="12" t="s">
        <v>3</v>
      </c>
      <c r="C38" s="168">
        <f>基本データ!C9</f>
        <v>88501</v>
      </c>
      <c r="D38" s="173">
        <f>基本データ!D9</f>
        <v>1131.8</v>
      </c>
      <c r="E38" s="7">
        <f>基本データ!E9</f>
        <v>1113.2</v>
      </c>
      <c r="F38" s="7">
        <f>基本データ!F9</f>
        <v>18.600000000000001</v>
      </c>
      <c r="G38" s="215">
        <f>基本データ!G9</f>
        <v>0</v>
      </c>
      <c r="H38" s="7">
        <f>基本データ!H9</f>
        <v>0</v>
      </c>
      <c r="I38" s="7">
        <f>基本データ!I9</f>
        <v>0</v>
      </c>
      <c r="J38" s="215">
        <f>基本データ!J9</f>
        <v>988.7</v>
      </c>
      <c r="K38" s="7">
        <f>基本データ!K9</f>
        <v>977.1</v>
      </c>
      <c r="L38" s="7">
        <f>基本データ!L9</f>
        <v>11.6</v>
      </c>
      <c r="M38" s="215">
        <f>基本データ!M9</f>
        <v>44.6</v>
      </c>
      <c r="N38" s="7">
        <f>基本データ!N9</f>
        <v>40.6</v>
      </c>
      <c r="O38" s="7">
        <f>基本データ!O9</f>
        <v>4</v>
      </c>
      <c r="P38" s="215">
        <f>基本データ!P9</f>
        <v>95.5</v>
      </c>
      <c r="Q38" s="7">
        <f>基本データ!Q9</f>
        <v>95.5</v>
      </c>
      <c r="R38" s="7">
        <f>基本データ!R9</f>
        <v>0</v>
      </c>
      <c r="S38" s="215">
        <f>基本データ!S9</f>
        <v>0</v>
      </c>
      <c r="T38" s="7">
        <f>基本データ!T9</f>
        <v>0</v>
      </c>
      <c r="U38" s="7">
        <f>基本データ!U9</f>
        <v>0</v>
      </c>
      <c r="V38" s="215">
        <f>基本データ!V9</f>
        <v>3</v>
      </c>
      <c r="W38" s="7">
        <f>基本データ!W9</f>
        <v>0</v>
      </c>
      <c r="X38" s="7">
        <f>基本データ!X9</f>
        <v>3</v>
      </c>
      <c r="Y38" s="191">
        <f>基本データ!Y9</f>
        <v>770.8</v>
      </c>
      <c r="Z38" s="186">
        <f>基本データ!Z9</f>
        <v>1902.6</v>
      </c>
      <c r="AA38" s="196">
        <f>基本データ!AA9</f>
        <v>1131.8</v>
      </c>
      <c r="AB38" s="213">
        <f>基本データ!AB9</f>
        <v>1036.3</v>
      </c>
      <c r="AC38" s="214">
        <f>基本データ!AC9</f>
        <v>95.5</v>
      </c>
      <c r="AD38" s="202">
        <f t="shared" si="6"/>
        <v>412.5340665004332</v>
      </c>
      <c r="AE38" s="228">
        <f t="shared" si="7"/>
        <v>377.7249099791473</v>
      </c>
      <c r="AF38" s="229">
        <f t="shared" si="8"/>
        <v>34.809156521285892</v>
      </c>
      <c r="AG38" s="244">
        <f t="shared" si="9"/>
        <v>693.48587641255006</v>
      </c>
      <c r="AH38" s="249">
        <f t="shared" si="10"/>
        <v>280.95180991211686</v>
      </c>
      <c r="AI38" s="255">
        <f t="shared" si="14"/>
        <v>8.4378865523944171</v>
      </c>
    </row>
    <row r="39" spans="1:35" s="6" customFormat="1" ht="20.100000000000001" customHeight="1" x14ac:dyDescent="0.15">
      <c r="A39" s="389"/>
      <c r="B39" s="336" t="s">
        <v>68</v>
      </c>
      <c r="C39" s="168">
        <f>基本データ!C13</f>
        <v>103199</v>
      </c>
      <c r="D39" s="173">
        <f>基本データ!D13</f>
        <v>1566.6</v>
      </c>
      <c r="E39" s="7">
        <f>基本データ!E13</f>
        <v>1444.3</v>
      </c>
      <c r="F39" s="7">
        <f>基本データ!F13</f>
        <v>122.3</v>
      </c>
      <c r="G39" s="215">
        <f>基本データ!G13</f>
        <v>0</v>
      </c>
      <c r="H39" s="7">
        <f>基本データ!H13</f>
        <v>0</v>
      </c>
      <c r="I39" s="7">
        <f>基本データ!I13</f>
        <v>0</v>
      </c>
      <c r="J39" s="215">
        <f>基本データ!J13</f>
        <v>1290</v>
      </c>
      <c r="K39" s="7">
        <f>基本データ!K13</f>
        <v>1202.2</v>
      </c>
      <c r="L39" s="7">
        <f>基本データ!L13</f>
        <v>87.8</v>
      </c>
      <c r="M39" s="215">
        <f>基本データ!M13</f>
        <v>84.3</v>
      </c>
      <c r="N39" s="7">
        <f>基本データ!N13</f>
        <v>72.099999999999994</v>
      </c>
      <c r="O39" s="7">
        <f>基本データ!O13</f>
        <v>12.2</v>
      </c>
      <c r="P39" s="215">
        <f>基本データ!P13</f>
        <v>170</v>
      </c>
      <c r="Q39" s="7">
        <f>基本データ!Q13</f>
        <v>170</v>
      </c>
      <c r="R39" s="7">
        <f>基本データ!R13</f>
        <v>0</v>
      </c>
      <c r="S39" s="215">
        <f>基本データ!S13</f>
        <v>0</v>
      </c>
      <c r="T39" s="7">
        <f>基本データ!T13</f>
        <v>0</v>
      </c>
      <c r="U39" s="7">
        <f>基本データ!U13</f>
        <v>0</v>
      </c>
      <c r="V39" s="215">
        <f>基本データ!V13</f>
        <v>22.3</v>
      </c>
      <c r="W39" s="7">
        <f>基本データ!W13</f>
        <v>0</v>
      </c>
      <c r="X39" s="7">
        <f>基本データ!X13</f>
        <v>22.3</v>
      </c>
      <c r="Y39" s="191">
        <f>基本データ!Y13</f>
        <v>609</v>
      </c>
      <c r="Z39" s="186">
        <f>基本データ!Z13</f>
        <v>2175.6</v>
      </c>
      <c r="AA39" s="196">
        <f>基本データ!AA13</f>
        <v>1566.6</v>
      </c>
      <c r="AB39" s="213">
        <f>基本データ!AB13</f>
        <v>1396.6</v>
      </c>
      <c r="AC39" s="214">
        <f>基本データ!AC13</f>
        <v>170</v>
      </c>
      <c r="AD39" s="202">
        <f t="shared" si="6"/>
        <v>489.68966628521338</v>
      </c>
      <c r="AE39" s="228">
        <f t="shared" si="7"/>
        <v>436.55086680322296</v>
      </c>
      <c r="AF39" s="229">
        <f t="shared" si="8"/>
        <v>53.138799481990482</v>
      </c>
      <c r="AG39" s="244">
        <f t="shared" si="9"/>
        <v>680.05160090010872</v>
      </c>
      <c r="AH39" s="249">
        <f t="shared" si="10"/>
        <v>190.36193461489529</v>
      </c>
      <c r="AI39" s="255">
        <f>基本データ!AI13</f>
        <v>10.851525596833909</v>
      </c>
    </row>
    <row r="40" spans="1:35" s="6" customFormat="1" ht="20.100000000000001" customHeight="1" x14ac:dyDescent="0.15">
      <c r="A40" s="389"/>
      <c r="B40" s="336" t="s">
        <v>97</v>
      </c>
      <c r="C40" s="168">
        <f>基本データ!C18</f>
        <v>106002</v>
      </c>
      <c r="D40" s="177">
        <f>基本データ!D18</f>
        <v>1542.9</v>
      </c>
      <c r="E40" s="7">
        <f>基本データ!E18</f>
        <v>1464.3</v>
      </c>
      <c r="F40" s="7">
        <f>基本データ!F18</f>
        <v>78.599999999999994</v>
      </c>
      <c r="G40" s="215">
        <f>基本データ!G18</f>
        <v>0</v>
      </c>
      <c r="H40" s="7">
        <f>基本データ!H18</f>
        <v>0</v>
      </c>
      <c r="I40" s="7">
        <f>基本データ!I18</f>
        <v>0</v>
      </c>
      <c r="J40" s="215">
        <f>基本データ!J18</f>
        <v>1310.7</v>
      </c>
      <c r="K40" s="7">
        <f>基本データ!K18</f>
        <v>1256.4000000000001</v>
      </c>
      <c r="L40" s="7">
        <f>基本データ!L18</f>
        <v>54.3</v>
      </c>
      <c r="M40" s="215">
        <f>基本データ!M18</f>
        <v>71.900000000000006</v>
      </c>
      <c r="N40" s="7">
        <f>基本データ!N18</f>
        <v>47.6</v>
      </c>
      <c r="O40" s="7">
        <f>基本データ!O18</f>
        <v>24.3</v>
      </c>
      <c r="P40" s="215">
        <f>基本データ!P18</f>
        <v>160.30000000000001</v>
      </c>
      <c r="Q40" s="7">
        <f>基本データ!Q18</f>
        <v>160.30000000000001</v>
      </c>
      <c r="R40" s="7">
        <f>基本データ!R18</f>
        <v>0</v>
      </c>
      <c r="S40" s="215">
        <f>基本データ!S18</f>
        <v>0</v>
      </c>
      <c r="T40" s="7">
        <f>基本データ!T18</f>
        <v>0</v>
      </c>
      <c r="U40" s="7">
        <f>基本データ!U18</f>
        <v>0</v>
      </c>
      <c r="V40" s="215">
        <f>基本データ!V18</f>
        <v>0</v>
      </c>
      <c r="W40" s="7">
        <f>基本データ!W18</f>
        <v>0</v>
      </c>
      <c r="X40" s="7">
        <f>基本データ!X18</f>
        <v>0</v>
      </c>
      <c r="Y40" s="191">
        <f>基本データ!Y18</f>
        <v>834.3</v>
      </c>
      <c r="Z40" s="186">
        <f>基本データ!Z18</f>
        <v>2377.1999999999998</v>
      </c>
      <c r="AA40" s="196">
        <f>基本データ!AA18</f>
        <v>1542.9</v>
      </c>
      <c r="AB40" s="213">
        <f>基本データ!AB18</f>
        <v>1382.6000000000001</v>
      </c>
      <c r="AC40" s="214">
        <f>基本データ!AC18</f>
        <v>160.30000000000001</v>
      </c>
      <c r="AD40" s="202">
        <f t="shared" si="6"/>
        <v>469.52857249802349</v>
      </c>
      <c r="AE40" s="228">
        <f t="shared" si="7"/>
        <v>420.74677836267244</v>
      </c>
      <c r="AF40" s="229">
        <f t="shared" si="8"/>
        <v>48.78179413535107</v>
      </c>
      <c r="AG40" s="244">
        <f t="shared" si="9"/>
        <v>723.41909556180008</v>
      </c>
      <c r="AH40" s="249">
        <f t="shared" si="10"/>
        <v>253.89052306377658</v>
      </c>
      <c r="AI40" s="255">
        <f>基本データ!AI18</f>
        <v>10.389526216864347</v>
      </c>
    </row>
    <row r="41" spans="1:35" s="6" customFormat="1" ht="20.100000000000001" customHeight="1" thickBot="1" x14ac:dyDescent="0.2">
      <c r="A41" s="390"/>
      <c r="B41" s="23" t="s">
        <v>0</v>
      </c>
      <c r="C41" s="170">
        <f>基本データ!C6</f>
        <v>274587</v>
      </c>
      <c r="D41" s="175">
        <f>基本データ!D6</f>
        <v>3966.9000000000005</v>
      </c>
      <c r="E41" s="34">
        <f>基本データ!E6</f>
        <v>3942.1</v>
      </c>
      <c r="F41" s="34">
        <f>基本データ!F6</f>
        <v>24.8</v>
      </c>
      <c r="G41" s="240">
        <f>基本データ!G6</f>
        <v>0</v>
      </c>
      <c r="H41" s="34">
        <f>基本データ!H6</f>
        <v>0</v>
      </c>
      <c r="I41" s="34">
        <f>基本データ!I6</f>
        <v>0</v>
      </c>
      <c r="J41" s="240">
        <f>基本データ!J6</f>
        <v>2941.7000000000003</v>
      </c>
      <c r="K41" s="34">
        <f>基本データ!K6</f>
        <v>2927.4</v>
      </c>
      <c r="L41" s="34">
        <f>基本データ!L6</f>
        <v>14.3</v>
      </c>
      <c r="M41" s="240">
        <f>基本データ!M6</f>
        <v>189.3</v>
      </c>
      <c r="N41" s="34">
        <f>基本データ!N6</f>
        <v>188.5</v>
      </c>
      <c r="O41" s="34">
        <f>基本データ!O6</f>
        <v>0.8</v>
      </c>
      <c r="P41" s="240">
        <f>基本データ!P6</f>
        <v>795.2</v>
      </c>
      <c r="Q41" s="34">
        <f>基本データ!Q6</f>
        <v>795</v>
      </c>
      <c r="R41" s="34">
        <f>基本データ!R6</f>
        <v>0.2</v>
      </c>
      <c r="S41" s="240">
        <f>基本データ!S6</f>
        <v>0</v>
      </c>
      <c r="T41" s="34">
        <f>基本データ!T6</f>
        <v>0</v>
      </c>
      <c r="U41" s="34">
        <f>基本データ!U6</f>
        <v>0</v>
      </c>
      <c r="V41" s="178">
        <f>基本データ!V6</f>
        <v>40.700000000000003</v>
      </c>
      <c r="W41" s="34">
        <f>基本データ!W6</f>
        <v>31.2</v>
      </c>
      <c r="X41" s="34">
        <f>基本データ!X6</f>
        <v>9.5</v>
      </c>
      <c r="Y41" s="193">
        <f>基本データ!Y6</f>
        <v>2307.1</v>
      </c>
      <c r="Z41" s="179">
        <f>基本データ!Z6</f>
        <v>6274</v>
      </c>
      <c r="AA41" s="199">
        <f>基本データ!AA6</f>
        <v>3966.9000000000005</v>
      </c>
      <c r="AB41" s="219">
        <f>基本データ!AB6</f>
        <v>3171.7000000000003</v>
      </c>
      <c r="AC41" s="220">
        <f>基本データ!AC6</f>
        <v>795.2</v>
      </c>
      <c r="AD41" s="205">
        <f t="shared" si="6"/>
        <v>466.02539861330752</v>
      </c>
      <c r="AE41" s="232">
        <f t="shared" si="7"/>
        <v>372.60650804956703</v>
      </c>
      <c r="AF41" s="233">
        <f t="shared" si="8"/>
        <v>93.418890563740476</v>
      </c>
      <c r="AG41" s="246">
        <f t="shared" si="9"/>
        <v>737.06000930194637</v>
      </c>
      <c r="AH41" s="251">
        <f t="shared" si="10"/>
        <v>271.03461068863891</v>
      </c>
      <c r="AI41" s="257">
        <f>基本データ!AI6</f>
        <v>20.045879654137988</v>
      </c>
    </row>
    <row r="42" spans="1:35" s="71" customFormat="1" ht="18" customHeight="1" thickTop="1" thickBot="1" x14ac:dyDescent="0.2">
      <c r="A42" s="383" t="s">
        <v>35</v>
      </c>
      <c r="B42" s="384"/>
      <c r="C42" s="55">
        <f t="shared" ref="C42:AC42" si="15">SUM(C36:C41)</f>
        <v>716620</v>
      </c>
      <c r="D42" s="56">
        <f t="shared" si="15"/>
        <v>10212</v>
      </c>
      <c r="E42" s="56">
        <f t="shared" si="15"/>
        <v>9903.3000000000011</v>
      </c>
      <c r="F42" s="56">
        <f t="shared" si="15"/>
        <v>308.7</v>
      </c>
      <c r="G42" s="56">
        <f t="shared" si="15"/>
        <v>0</v>
      </c>
      <c r="H42" s="56">
        <f t="shared" si="15"/>
        <v>0</v>
      </c>
      <c r="I42" s="56">
        <f t="shared" si="15"/>
        <v>0</v>
      </c>
      <c r="J42" s="56">
        <f t="shared" si="15"/>
        <v>8132.1</v>
      </c>
      <c r="K42" s="56">
        <f t="shared" si="15"/>
        <v>7923.2999999999993</v>
      </c>
      <c r="L42" s="56">
        <f t="shared" si="15"/>
        <v>208.8</v>
      </c>
      <c r="M42" s="56">
        <f t="shared" si="15"/>
        <v>426.20000000000005</v>
      </c>
      <c r="N42" s="56">
        <f t="shared" si="15"/>
        <v>378.5</v>
      </c>
      <c r="O42" s="56">
        <f t="shared" si="15"/>
        <v>47.7</v>
      </c>
      <c r="P42" s="56">
        <f t="shared" si="15"/>
        <v>1555.7</v>
      </c>
      <c r="Q42" s="56">
        <f t="shared" si="15"/>
        <v>1551.6</v>
      </c>
      <c r="R42" s="56">
        <f t="shared" si="15"/>
        <v>4.0999999999999996</v>
      </c>
      <c r="S42" s="56">
        <f t="shared" si="15"/>
        <v>0</v>
      </c>
      <c r="T42" s="56">
        <f t="shared" si="15"/>
        <v>0</v>
      </c>
      <c r="U42" s="56">
        <f t="shared" si="15"/>
        <v>0</v>
      </c>
      <c r="V42" s="56">
        <f t="shared" si="15"/>
        <v>98</v>
      </c>
      <c r="W42" s="56">
        <f t="shared" si="15"/>
        <v>49.9</v>
      </c>
      <c r="X42" s="56">
        <f t="shared" si="15"/>
        <v>48.1</v>
      </c>
      <c r="Y42" s="56">
        <f t="shared" si="15"/>
        <v>5336.5</v>
      </c>
      <c r="Z42" s="57">
        <f t="shared" si="15"/>
        <v>15548.5</v>
      </c>
      <c r="AA42" s="69">
        <f t="shared" si="15"/>
        <v>10212</v>
      </c>
      <c r="AB42" s="56">
        <f t="shared" si="15"/>
        <v>8656.3000000000011</v>
      </c>
      <c r="AC42" s="70">
        <f t="shared" si="15"/>
        <v>1555.7</v>
      </c>
      <c r="AD42" s="61">
        <f t="shared" si="6"/>
        <v>459.68484669519364</v>
      </c>
      <c r="AE42" s="55">
        <f t="shared" si="7"/>
        <v>389.6562806940467</v>
      </c>
      <c r="AF42" s="62">
        <f t="shared" si="8"/>
        <v>70.028566001146956</v>
      </c>
      <c r="AG42" s="63">
        <f t="shared" si="9"/>
        <v>699.90303944772995</v>
      </c>
      <c r="AH42" s="64">
        <f t="shared" si="10"/>
        <v>240.21819275253634</v>
      </c>
      <c r="AI42" s="65">
        <f t="shared" si="14"/>
        <v>15.234038386212299</v>
      </c>
    </row>
    <row r="43" spans="1:35" s="6" customFormat="1" ht="15" customHeight="1" x14ac:dyDescent="0.15">
      <c r="A43" s="36"/>
      <c r="C43" s="8"/>
      <c r="D43" s="9"/>
      <c r="E43" s="9"/>
      <c r="F43" s="9"/>
      <c r="AD43" s="10"/>
      <c r="AE43" s="10"/>
      <c r="AF43" s="10"/>
      <c r="AG43" s="10"/>
      <c r="AH43" s="10"/>
    </row>
    <row r="44" spans="1:35" s="6" customFormat="1" ht="15" customHeight="1" x14ac:dyDescent="0.15">
      <c r="A44" s="36"/>
      <c r="C44" s="8"/>
      <c r="D44" s="9"/>
      <c r="E44" s="9"/>
      <c r="F44" s="9"/>
      <c r="AD44" s="10"/>
      <c r="AE44" s="10"/>
      <c r="AF44" s="10"/>
      <c r="AG44" s="10"/>
      <c r="AH44" s="10"/>
    </row>
    <row r="45" spans="1:35" s="6" customFormat="1" ht="15" customHeight="1" x14ac:dyDescent="0.15">
      <c r="A45" s="36"/>
      <c r="C45" s="8"/>
      <c r="D45" s="9"/>
      <c r="E45" s="9"/>
      <c r="F45" s="9"/>
      <c r="AD45" s="10"/>
      <c r="AE45" s="10"/>
      <c r="AF45" s="10"/>
      <c r="AG45" s="10"/>
      <c r="AH45" s="10"/>
    </row>
    <row r="46" spans="1:35" s="6" customFormat="1" ht="15" customHeight="1" x14ac:dyDescent="0.15">
      <c r="A46" s="36"/>
      <c r="C46" s="8"/>
      <c r="D46" s="9"/>
      <c r="E46" s="9"/>
      <c r="F46" s="9"/>
      <c r="AD46" s="10"/>
      <c r="AE46" s="10"/>
      <c r="AF46" s="10"/>
      <c r="AG46" s="10"/>
      <c r="AH46" s="10"/>
    </row>
    <row r="47" spans="1:35" s="6" customFormat="1" ht="15" customHeight="1" x14ac:dyDescent="0.15">
      <c r="A47" s="36"/>
      <c r="C47" s="8"/>
      <c r="D47" s="9"/>
      <c r="E47" s="9"/>
      <c r="F47" s="9"/>
      <c r="AD47" s="10"/>
      <c r="AE47" s="10"/>
      <c r="AF47" s="10"/>
      <c r="AG47" s="10"/>
      <c r="AH47" s="10"/>
    </row>
    <row r="48" spans="1:35" s="6" customFormat="1" ht="15" customHeight="1" x14ac:dyDescent="0.15">
      <c r="A48" s="36"/>
      <c r="C48" s="8"/>
      <c r="D48" s="9"/>
      <c r="E48" s="9"/>
      <c r="F48" s="9"/>
      <c r="AD48" s="10"/>
      <c r="AE48" s="10"/>
      <c r="AF48" s="10"/>
      <c r="AG48" s="10"/>
      <c r="AH48" s="10"/>
    </row>
    <row r="49" spans="1:34" s="6" customFormat="1" ht="15" customHeight="1" x14ac:dyDescent="0.15">
      <c r="A49" s="36"/>
      <c r="C49" s="8"/>
      <c r="D49" s="9"/>
      <c r="E49" s="9"/>
      <c r="F49" s="9"/>
      <c r="AD49" s="10"/>
      <c r="AE49" s="10"/>
      <c r="AF49" s="10"/>
      <c r="AG49" s="10"/>
      <c r="AH49" s="10"/>
    </row>
    <row r="50" spans="1:34" s="6" customFormat="1" ht="15" customHeight="1" x14ac:dyDescent="0.15">
      <c r="A50" s="36"/>
      <c r="C50" s="8"/>
      <c r="D50" s="9"/>
      <c r="E50" s="9"/>
      <c r="F50" s="9"/>
      <c r="AD50" s="10"/>
      <c r="AE50" s="10"/>
      <c r="AF50" s="10"/>
      <c r="AG50" s="10"/>
      <c r="AH50" s="10"/>
    </row>
    <row r="51" spans="1:34" s="6" customFormat="1" ht="15" customHeight="1" x14ac:dyDescent="0.15">
      <c r="A51" s="36"/>
      <c r="C51" s="8"/>
      <c r="D51" s="9"/>
      <c r="E51" s="9"/>
      <c r="F51" s="9"/>
      <c r="AD51" s="10"/>
      <c r="AE51" s="10"/>
      <c r="AF51" s="10"/>
      <c r="AG51" s="10"/>
      <c r="AH51" s="10"/>
    </row>
    <row r="52" spans="1:34" s="6" customFormat="1" ht="15" customHeight="1" x14ac:dyDescent="0.15">
      <c r="A52" s="36"/>
      <c r="C52" s="8"/>
      <c r="D52" s="9"/>
      <c r="E52" s="9"/>
      <c r="F52" s="9"/>
      <c r="AD52" s="10"/>
      <c r="AE52" s="10"/>
      <c r="AF52" s="10"/>
      <c r="AG52" s="10"/>
      <c r="AH52" s="10"/>
    </row>
    <row r="53" spans="1:34" s="6" customFormat="1" ht="15" customHeight="1" x14ac:dyDescent="0.15">
      <c r="A53" s="36"/>
      <c r="C53" s="8"/>
      <c r="D53" s="9"/>
      <c r="E53" s="9"/>
      <c r="F53" s="9"/>
      <c r="AD53" s="10"/>
      <c r="AE53" s="10"/>
      <c r="AF53" s="10"/>
      <c r="AG53" s="10"/>
      <c r="AH53" s="10"/>
    </row>
    <row r="54" spans="1:34" s="6" customFormat="1" ht="15" customHeight="1" x14ac:dyDescent="0.15">
      <c r="A54" s="36"/>
      <c r="C54" s="8"/>
      <c r="D54" s="9"/>
      <c r="E54" s="9"/>
      <c r="F54" s="9"/>
      <c r="AD54" s="10"/>
      <c r="AE54" s="10"/>
      <c r="AF54" s="10"/>
      <c r="AG54" s="10"/>
      <c r="AH54" s="10"/>
    </row>
    <row r="55" spans="1:34" s="6" customFormat="1" ht="15" customHeight="1" x14ac:dyDescent="0.15">
      <c r="A55" s="36"/>
      <c r="C55" s="8"/>
      <c r="D55" s="9"/>
      <c r="E55" s="9"/>
      <c r="F55" s="9"/>
      <c r="AD55" s="10"/>
      <c r="AE55" s="10"/>
      <c r="AF55" s="10"/>
      <c r="AG55" s="10"/>
      <c r="AH55" s="10"/>
    </row>
    <row r="56" spans="1:34" s="6" customFormat="1" ht="15" customHeight="1" x14ac:dyDescent="0.15">
      <c r="A56" s="36"/>
      <c r="C56" s="8"/>
      <c r="D56" s="9"/>
      <c r="E56" s="9"/>
      <c r="F56" s="9"/>
      <c r="AD56" s="10"/>
      <c r="AE56" s="10"/>
      <c r="AF56" s="10"/>
      <c r="AG56" s="10"/>
      <c r="AH56" s="10"/>
    </row>
    <row r="57" spans="1:34" s="6" customFormat="1" ht="15" customHeight="1" x14ac:dyDescent="0.15">
      <c r="A57" s="36"/>
      <c r="C57" s="8"/>
      <c r="D57" s="9"/>
      <c r="E57" s="9"/>
      <c r="F57" s="9"/>
      <c r="AD57" s="10"/>
      <c r="AE57" s="10"/>
      <c r="AF57" s="10"/>
      <c r="AG57" s="10"/>
      <c r="AH57" s="10"/>
    </row>
    <row r="58" spans="1:34" s="6" customFormat="1" ht="15" customHeight="1" x14ac:dyDescent="0.15">
      <c r="A58" s="36"/>
      <c r="C58" s="8"/>
      <c r="D58" s="9"/>
      <c r="E58" s="9"/>
      <c r="F58" s="9"/>
      <c r="AD58" s="10"/>
      <c r="AE58" s="10"/>
      <c r="AF58" s="10"/>
      <c r="AG58" s="10"/>
      <c r="AH58" s="10"/>
    </row>
    <row r="59" spans="1:34" s="6" customFormat="1" ht="15" customHeight="1" x14ac:dyDescent="0.15">
      <c r="A59" s="36"/>
      <c r="C59" s="8"/>
      <c r="D59" s="9"/>
      <c r="E59" s="9"/>
      <c r="F59" s="9"/>
      <c r="AD59" s="10"/>
      <c r="AE59" s="10"/>
      <c r="AF59" s="10"/>
      <c r="AG59" s="10"/>
      <c r="AH59" s="10"/>
    </row>
    <row r="60" spans="1:34" s="6" customFormat="1" ht="15" customHeight="1" x14ac:dyDescent="0.15">
      <c r="A60" s="36"/>
      <c r="C60" s="8"/>
      <c r="D60" s="9"/>
      <c r="E60" s="9"/>
      <c r="F60" s="9"/>
      <c r="AD60" s="10"/>
      <c r="AE60" s="10"/>
      <c r="AF60" s="10"/>
      <c r="AG60" s="10"/>
      <c r="AH60" s="10"/>
    </row>
    <row r="61" spans="1:34" s="6" customFormat="1" ht="15" customHeight="1" x14ac:dyDescent="0.15">
      <c r="A61" s="36"/>
      <c r="C61" s="8"/>
      <c r="D61" s="9"/>
      <c r="E61" s="9"/>
      <c r="F61" s="9"/>
      <c r="AD61" s="10"/>
      <c r="AE61" s="10"/>
      <c r="AF61" s="10"/>
      <c r="AG61" s="10"/>
      <c r="AH61" s="10"/>
    </row>
    <row r="62" spans="1:34" s="6" customFormat="1" ht="15" customHeight="1" x14ac:dyDescent="0.15">
      <c r="A62" s="36"/>
      <c r="C62" s="8"/>
      <c r="D62" s="9"/>
      <c r="E62" s="9"/>
      <c r="F62" s="9"/>
      <c r="AD62" s="10"/>
      <c r="AE62" s="10"/>
      <c r="AF62" s="10"/>
      <c r="AG62" s="10"/>
      <c r="AH62" s="10"/>
    </row>
    <row r="63" spans="1:34" s="6" customFormat="1" ht="15" customHeight="1" x14ac:dyDescent="0.15">
      <c r="A63" s="36"/>
      <c r="C63" s="8"/>
      <c r="D63" s="9"/>
      <c r="E63" s="9"/>
      <c r="F63" s="9"/>
      <c r="AD63" s="10"/>
      <c r="AE63" s="10"/>
      <c r="AF63" s="10"/>
      <c r="AG63" s="10"/>
      <c r="AH63" s="10"/>
    </row>
    <row r="64" spans="1:34" s="6" customFormat="1" ht="15" customHeight="1" x14ac:dyDescent="0.15">
      <c r="A64" s="36"/>
      <c r="C64" s="8"/>
      <c r="D64" s="9"/>
      <c r="E64" s="9"/>
      <c r="F64" s="9"/>
      <c r="AD64" s="10"/>
      <c r="AE64" s="10"/>
      <c r="AF64" s="10"/>
      <c r="AG64" s="10"/>
      <c r="AH64" s="10"/>
    </row>
    <row r="65" spans="1:34" s="6" customFormat="1" ht="15" customHeight="1" x14ac:dyDescent="0.15">
      <c r="A65" s="36"/>
      <c r="C65" s="8"/>
      <c r="D65" s="9"/>
      <c r="E65" s="9"/>
      <c r="F65" s="9"/>
      <c r="AD65" s="10"/>
      <c r="AE65" s="10"/>
      <c r="AF65" s="10"/>
      <c r="AG65" s="10"/>
      <c r="AH65" s="10"/>
    </row>
    <row r="66" spans="1:34" s="6" customFormat="1" ht="15" customHeight="1" x14ac:dyDescent="0.15">
      <c r="A66" s="36"/>
      <c r="C66" s="8"/>
      <c r="D66" s="9"/>
      <c r="E66" s="9"/>
      <c r="F66" s="9"/>
      <c r="AD66" s="10"/>
      <c r="AE66" s="10"/>
      <c r="AF66" s="10"/>
      <c r="AG66" s="10"/>
      <c r="AH66" s="10"/>
    </row>
    <row r="67" spans="1:34" s="6" customFormat="1" ht="15" customHeight="1" x14ac:dyDescent="0.15">
      <c r="A67" s="36"/>
      <c r="C67" s="8"/>
      <c r="D67" s="9"/>
      <c r="E67" s="9"/>
      <c r="F67" s="9"/>
      <c r="AD67" s="10"/>
      <c r="AE67" s="10"/>
      <c r="AF67" s="10"/>
      <c r="AG67" s="10"/>
      <c r="AH67" s="10"/>
    </row>
    <row r="68" spans="1:34" s="6" customFormat="1" ht="15" customHeight="1" x14ac:dyDescent="0.15">
      <c r="A68" s="36"/>
      <c r="C68" s="8"/>
      <c r="D68" s="9"/>
      <c r="E68" s="9"/>
      <c r="F68" s="9"/>
      <c r="AD68" s="10"/>
      <c r="AE68" s="10"/>
      <c r="AF68" s="10"/>
      <c r="AG68" s="10"/>
      <c r="AH68" s="10"/>
    </row>
    <row r="69" spans="1:34" s="6" customFormat="1" ht="15" customHeight="1" x14ac:dyDescent="0.15">
      <c r="A69" s="36"/>
      <c r="C69" s="8"/>
      <c r="D69" s="9"/>
      <c r="E69" s="9"/>
      <c r="F69" s="9"/>
      <c r="AD69" s="10"/>
      <c r="AE69" s="10"/>
      <c r="AF69" s="10"/>
      <c r="AG69" s="10"/>
      <c r="AH69" s="10"/>
    </row>
    <row r="70" spans="1:34" s="6" customFormat="1" ht="15" customHeight="1" x14ac:dyDescent="0.15">
      <c r="A70" s="36"/>
      <c r="C70" s="8"/>
      <c r="D70" s="9"/>
      <c r="E70" s="9"/>
      <c r="F70" s="9"/>
      <c r="AD70" s="10"/>
      <c r="AE70" s="10"/>
      <c r="AF70" s="10"/>
      <c r="AG70" s="10"/>
      <c r="AH70" s="10"/>
    </row>
    <row r="71" spans="1:34" s="6" customFormat="1" ht="15" customHeight="1" x14ac:dyDescent="0.15">
      <c r="A71" s="36"/>
      <c r="C71" s="8"/>
      <c r="D71" s="9"/>
      <c r="E71" s="9"/>
      <c r="F71" s="9"/>
      <c r="AD71" s="10"/>
      <c r="AE71" s="10"/>
      <c r="AF71" s="10"/>
      <c r="AG71" s="10"/>
      <c r="AH71" s="10"/>
    </row>
    <row r="72" spans="1:34" s="6" customFormat="1" ht="15" customHeight="1" x14ac:dyDescent="0.15">
      <c r="A72" s="36"/>
      <c r="C72" s="8"/>
      <c r="D72" s="9"/>
      <c r="E72" s="9"/>
      <c r="F72" s="9"/>
      <c r="AD72" s="10"/>
      <c r="AE72" s="10"/>
      <c r="AF72" s="10"/>
      <c r="AG72" s="10"/>
      <c r="AH72" s="10"/>
    </row>
    <row r="73" spans="1:34" s="6" customFormat="1" ht="15" customHeight="1" x14ac:dyDescent="0.15">
      <c r="A73" s="36"/>
      <c r="C73" s="8"/>
      <c r="D73" s="9"/>
      <c r="E73" s="9"/>
      <c r="F73" s="9"/>
      <c r="AD73" s="10"/>
      <c r="AE73" s="10"/>
      <c r="AF73" s="10"/>
      <c r="AG73" s="10"/>
      <c r="AH73" s="10"/>
    </row>
    <row r="74" spans="1:34" s="6" customFormat="1" ht="15" customHeight="1" x14ac:dyDescent="0.15">
      <c r="A74" s="36"/>
      <c r="C74" s="8"/>
      <c r="D74" s="9"/>
      <c r="E74" s="9"/>
      <c r="F74" s="9"/>
      <c r="AD74" s="10"/>
      <c r="AE74" s="10"/>
      <c r="AF74" s="10"/>
      <c r="AG74" s="10"/>
      <c r="AH74" s="10"/>
    </row>
    <row r="75" spans="1:34" s="6" customFormat="1" ht="15" customHeight="1" x14ac:dyDescent="0.15">
      <c r="A75" s="36"/>
      <c r="C75" s="8"/>
      <c r="D75" s="9"/>
      <c r="E75" s="9"/>
      <c r="F75" s="9"/>
      <c r="AD75" s="10"/>
      <c r="AE75" s="10"/>
      <c r="AF75" s="10"/>
      <c r="AG75" s="10"/>
      <c r="AH75" s="10"/>
    </row>
    <row r="76" spans="1:34" s="6" customFormat="1" ht="15" customHeight="1" x14ac:dyDescent="0.15">
      <c r="A76" s="36"/>
      <c r="C76" s="8"/>
      <c r="D76" s="9"/>
      <c r="E76" s="9"/>
      <c r="F76" s="9"/>
      <c r="AD76" s="10"/>
      <c r="AE76" s="10"/>
      <c r="AF76" s="10"/>
      <c r="AG76" s="10"/>
      <c r="AH76" s="10"/>
    </row>
    <row r="77" spans="1:34" s="6" customFormat="1" ht="15" customHeight="1" x14ac:dyDescent="0.15">
      <c r="A77" s="36"/>
      <c r="C77" s="8"/>
      <c r="D77" s="9"/>
      <c r="E77" s="9"/>
      <c r="F77" s="9"/>
      <c r="AD77" s="10"/>
      <c r="AE77" s="10"/>
      <c r="AF77" s="10"/>
      <c r="AG77" s="10"/>
      <c r="AH77" s="10"/>
    </row>
    <row r="78" spans="1:34" s="6" customFormat="1" ht="15" customHeight="1" x14ac:dyDescent="0.15">
      <c r="A78" s="36"/>
      <c r="C78" s="8"/>
      <c r="D78" s="9"/>
      <c r="E78" s="9"/>
      <c r="F78" s="9"/>
      <c r="AD78" s="10"/>
      <c r="AE78" s="10"/>
      <c r="AF78" s="10"/>
      <c r="AG78" s="10"/>
      <c r="AH78" s="10"/>
    </row>
    <row r="79" spans="1:34" s="6" customFormat="1" ht="15" customHeight="1" x14ac:dyDescent="0.15">
      <c r="A79" s="36"/>
      <c r="C79" s="8"/>
      <c r="D79" s="9"/>
      <c r="E79" s="9"/>
      <c r="F79" s="9"/>
      <c r="AD79" s="10"/>
      <c r="AE79" s="10"/>
      <c r="AF79" s="10"/>
      <c r="AG79" s="10"/>
      <c r="AH79" s="10"/>
    </row>
    <row r="80" spans="1:34" s="6" customFormat="1" ht="15" customHeight="1" x14ac:dyDescent="0.15">
      <c r="A80" s="36"/>
      <c r="C80" s="8"/>
      <c r="D80" s="9"/>
      <c r="E80" s="9"/>
      <c r="F80" s="9"/>
      <c r="AD80" s="10"/>
      <c r="AE80" s="10"/>
      <c r="AF80" s="10"/>
      <c r="AG80" s="10"/>
      <c r="AH80" s="10"/>
    </row>
    <row r="81" spans="1:34" s="6" customFormat="1" ht="15" customHeight="1" x14ac:dyDescent="0.15">
      <c r="A81" s="36"/>
      <c r="C81" s="8"/>
      <c r="D81" s="9"/>
      <c r="E81" s="9"/>
      <c r="F81" s="9"/>
      <c r="AD81" s="10"/>
      <c r="AE81" s="10"/>
      <c r="AF81" s="10"/>
      <c r="AG81" s="10"/>
      <c r="AH81" s="10"/>
    </row>
    <row r="82" spans="1:34" s="6" customFormat="1" ht="15" customHeight="1" x14ac:dyDescent="0.15">
      <c r="A82" s="36"/>
      <c r="C82" s="8"/>
      <c r="D82" s="9"/>
      <c r="E82" s="9"/>
      <c r="F82" s="9"/>
      <c r="AD82" s="10"/>
      <c r="AE82" s="10"/>
      <c r="AF82" s="10"/>
      <c r="AG82" s="10"/>
      <c r="AH82" s="10"/>
    </row>
    <row r="83" spans="1:34" s="6" customFormat="1" ht="15" customHeight="1" x14ac:dyDescent="0.15">
      <c r="A83" s="36"/>
      <c r="C83" s="8"/>
      <c r="D83" s="9"/>
      <c r="E83" s="9"/>
      <c r="F83" s="9"/>
      <c r="AD83" s="10"/>
      <c r="AE83" s="10"/>
      <c r="AF83" s="10"/>
      <c r="AG83" s="10"/>
      <c r="AH83" s="10"/>
    </row>
    <row r="84" spans="1:34" s="6" customFormat="1" ht="15" customHeight="1" x14ac:dyDescent="0.15">
      <c r="A84" s="36"/>
      <c r="C84" s="8"/>
      <c r="D84" s="9"/>
      <c r="E84" s="9"/>
      <c r="F84" s="9"/>
      <c r="AD84" s="10"/>
      <c r="AE84" s="10"/>
      <c r="AF84" s="10"/>
      <c r="AG84" s="10"/>
      <c r="AH84" s="10"/>
    </row>
    <row r="85" spans="1:34" s="6" customFormat="1" ht="15" customHeight="1" x14ac:dyDescent="0.15">
      <c r="A85" s="36"/>
      <c r="C85" s="8"/>
      <c r="D85" s="9"/>
      <c r="E85" s="9"/>
      <c r="F85" s="9"/>
      <c r="AD85" s="10"/>
      <c r="AE85" s="10"/>
      <c r="AF85" s="10"/>
      <c r="AG85" s="10"/>
      <c r="AH85" s="10"/>
    </row>
    <row r="86" spans="1:34" s="6" customFormat="1" ht="15" customHeight="1" x14ac:dyDescent="0.15">
      <c r="A86" s="36"/>
      <c r="C86" s="8"/>
      <c r="D86" s="9"/>
      <c r="E86" s="9"/>
      <c r="F86" s="9"/>
      <c r="AD86" s="10"/>
      <c r="AE86" s="10"/>
      <c r="AF86" s="10"/>
      <c r="AG86" s="10"/>
      <c r="AH86" s="10"/>
    </row>
    <row r="87" spans="1:34" s="6" customFormat="1" ht="15" customHeight="1" x14ac:dyDescent="0.15">
      <c r="A87" s="36"/>
      <c r="C87" s="8"/>
      <c r="D87" s="9"/>
      <c r="E87" s="9"/>
      <c r="F87" s="9"/>
      <c r="AD87" s="10"/>
      <c r="AE87" s="10"/>
      <c r="AF87" s="10"/>
      <c r="AG87" s="10"/>
      <c r="AH87" s="10"/>
    </row>
    <row r="88" spans="1:34" s="6" customFormat="1" ht="15" customHeight="1" x14ac:dyDescent="0.15">
      <c r="A88" s="36"/>
      <c r="C88" s="8"/>
      <c r="D88" s="9"/>
      <c r="E88" s="9"/>
      <c r="F88" s="9"/>
      <c r="AD88" s="10"/>
      <c r="AE88" s="10"/>
      <c r="AF88" s="10"/>
      <c r="AG88" s="10"/>
      <c r="AH88" s="10"/>
    </row>
    <row r="89" spans="1:34" s="6" customFormat="1" ht="15" customHeight="1" x14ac:dyDescent="0.15">
      <c r="A89" s="36"/>
      <c r="C89" s="8"/>
      <c r="D89" s="9"/>
      <c r="E89" s="9"/>
      <c r="F89" s="9"/>
      <c r="AD89" s="10"/>
      <c r="AE89" s="10"/>
      <c r="AF89" s="10"/>
      <c r="AG89" s="10"/>
      <c r="AH89" s="10"/>
    </row>
    <row r="90" spans="1:34" s="6" customFormat="1" ht="15" customHeight="1" x14ac:dyDescent="0.15">
      <c r="A90" s="36"/>
      <c r="C90" s="8"/>
      <c r="D90" s="9"/>
      <c r="E90" s="9"/>
      <c r="F90" s="9"/>
      <c r="AD90" s="10"/>
      <c r="AE90" s="10"/>
      <c r="AF90" s="10"/>
      <c r="AG90" s="10"/>
      <c r="AH90" s="10"/>
    </row>
    <row r="91" spans="1:34" s="6" customFormat="1" ht="15" customHeight="1" x14ac:dyDescent="0.15">
      <c r="A91" s="36"/>
      <c r="C91" s="8"/>
      <c r="D91" s="9"/>
      <c r="E91" s="9"/>
      <c r="F91" s="9"/>
      <c r="AD91" s="10"/>
      <c r="AE91" s="10"/>
      <c r="AF91" s="10"/>
      <c r="AG91" s="10"/>
      <c r="AH91" s="10"/>
    </row>
    <row r="92" spans="1:34" s="6" customFormat="1" ht="15" customHeight="1" x14ac:dyDescent="0.15">
      <c r="A92" s="36"/>
      <c r="C92" s="8"/>
      <c r="D92" s="9"/>
      <c r="E92" s="9"/>
      <c r="F92" s="9"/>
      <c r="AD92" s="10"/>
      <c r="AE92" s="10"/>
      <c r="AF92" s="10"/>
      <c r="AG92" s="10"/>
      <c r="AH92" s="10"/>
    </row>
    <row r="93" spans="1:34" s="6" customFormat="1" ht="15" customHeight="1" x14ac:dyDescent="0.15">
      <c r="A93" s="36"/>
      <c r="C93" s="8"/>
      <c r="D93" s="9"/>
      <c r="E93" s="9"/>
      <c r="F93" s="9"/>
      <c r="AD93" s="10"/>
      <c r="AE93" s="10"/>
      <c r="AF93" s="10"/>
      <c r="AG93" s="10"/>
      <c r="AH93" s="10"/>
    </row>
    <row r="94" spans="1:34" s="6" customFormat="1" ht="15" customHeight="1" x14ac:dyDescent="0.15">
      <c r="A94" s="36"/>
      <c r="C94" s="8"/>
      <c r="D94" s="9"/>
      <c r="E94" s="9"/>
      <c r="F94" s="9"/>
      <c r="AD94" s="10"/>
      <c r="AE94" s="10"/>
      <c r="AF94" s="10"/>
      <c r="AG94" s="10"/>
      <c r="AH94" s="10"/>
    </row>
    <row r="95" spans="1:34" s="6" customFormat="1" ht="15" customHeight="1" x14ac:dyDescent="0.15">
      <c r="A95" s="36"/>
      <c r="C95" s="8"/>
      <c r="D95" s="9"/>
      <c r="E95" s="9"/>
      <c r="F95" s="9"/>
      <c r="AD95" s="10"/>
      <c r="AE95" s="10"/>
      <c r="AF95" s="10"/>
      <c r="AG95" s="10"/>
      <c r="AH95" s="10"/>
    </row>
    <row r="96" spans="1:34" s="6" customFormat="1" ht="15" customHeight="1" x14ac:dyDescent="0.15">
      <c r="A96" s="36"/>
      <c r="C96" s="8"/>
      <c r="D96" s="9"/>
      <c r="E96" s="9"/>
      <c r="F96" s="9"/>
      <c r="AD96" s="10"/>
      <c r="AE96" s="10"/>
      <c r="AF96" s="10"/>
      <c r="AG96" s="10"/>
      <c r="AH96" s="10"/>
    </row>
    <row r="97" spans="1:34" s="6" customFormat="1" ht="15" customHeight="1" x14ac:dyDescent="0.15">
      <c r="A97" s="36"/>
      <c r="C97" s="8"/>
      <c r="D97" s="9"/>
      <c r="E97" s="9"/>
      <c r="F97" s="9"/>
      <c r="AD97" s="10"/>
      <c r="AE97" s="10"/>
      <c r="AF97" s="10"/>
      <c r="AG97" s="10"/>
      <c r="AH97" s="10"/>
    </row>
    <row r="98" spans="1:34" s="6" customFormat="1" ht="15" customHeight="1" x14ac:dyDescent="0.15">
      <c r="A98" s="36"/>
      <c r="C98" s="8"/>
      <c r="D98" s="9"/>
      <c r="E98" s="9"/>
      <c r="F98" s="9"/>
      <c r="AD98" s="10"/>
      <c r="AE98" s="10"/>
      <c r="AF98" s="10"/>
      <c r="AG98" s="10"/>
      <c r="AH98" s="10"/>
    </row>
    <row r="99" spans="1:34" s="6" customFormat="1" ht="15" customHeight="1" x14ac:dyDescent="0.15">
      <c r="A99" s="36"/>
      <c r="C99" s="8"/>
      <c r="D99" s="9"/>
      <c r="E99" s="9"/>
      <c r="F99" s="9"/>
      <c r="AD99" s="10"/>
      <c r="AE99" s="10"/>
      <c r="AF99" s="10"/>
      <c r="AG99" s="10"/>
      <c r="AH99" s="10"/>
    </row>
    <row r="100" spans="1:34" s="6" customFormat="1" ht="15" customHeight="1" x14ac:dyDescent="0.15">
      <c r="A100" s="36"/>
      <c r="C100" s="8"/>
      <c r="D100" s="9"/>
      <c r="E100" s="9"/>
      <c r="F100" s="9"/>
      <c r="AD100" s="10"/>
      <c r="AE100" s="10"/>
      <c r="AF100" s="10"/>
      <c r="AG100" s="10"/>
      <c r="AH100" s="10"/>
    </row>
    <row r="101" spans="1:34" s="6" customFormat="1" ht="15" customHeight="1" x14ac:dyDescent="0.15">
      <c r="A101" s="36"/>
      <c r="C101" s="8"/>
      <c r="D101" s="9"/>
      <c r="E101" s="9"/>
      <c r="F101" s="9"/>
      <c r="AD101" s="10"/>
      <c r="AE101" s="10"/>
      <c r="AF101" s="10"/>
      <c r="AG101" s="10"/>
      <c r="AH101" s="10"/>
    </row>
    <row r="102" spans="1:34" s="6" customFormat="1" ht="15" customHeight="1" x14ac:dyDescent="0.15">
      <c r="A102" s="36"/>
      <c r="C102" s="8"/>
      <c r="D102" s="9"/>
      <c r="E102" s="9"/>
      <c r="F102" s="9"/>
      <c r="AD102" s="10"/>
      <c r="AE102" s="10"/>
      <c r="AF102" s="10"/>
      <c r="AG102" s="10"/>
      <c r="AH102" s="10"/>
    </row>
    <row r="103" spans="1:34" s="6" customFormat="1" ht="15" customHeight="1" x14ac:dyDescent="0.15">
      <c r="A103" s="36"/>
      <c r="C103" s="8"/>
      <c r="D103" s="9"/>
      <c r="E103" s="9"/>
      <c r="F103" s="9"/>
      <c r="AD103" s="10"/>
      <c r="AE103" s="10"/>
      <c r="AF103" s="10"/>
      <c r="AG103" s="10"/>
      <c r="AH103" s="10"/>
    </row>
    <row r="104" spans="1:34" s="6" customFormat="1" ht="15" customHeight="1" x14ac:dyDescent="0.15">
      <c r="A104" s="36"/>
      <c r="C104" s="8"/>
      <c r="D104" s="9"/>
      <c r="E104" s="9"/>
      <c r="F104" s="9"/>
      <c r="AD104" s="10"/>
      <c r="AE104" s="10"/>
      <c r="AF104" s="10"/>
      <c r="AG104" s="10"/>
      <c r="AH104" s="10"/>
    </row>
    <row r="105" spans="1:34" s="6" customFormat="1" ht="15" customHeight="1" x14ac:dyDescent="0.15">
      <c r="A105" s="36"/>
      <c r="C105" s="8"/>
      <c r="D105" s="9"/>
      <c r="E105" s="9"/>
      <c r="F105" s="9"/>
      <c r="AD105" s="10"/>
      <c r="AE105" s="10"/>
      <c r="AF105" s="10"/>
      <c r="AG105" s="10"/>
      <c r="AH105" s="10"/>
    </row>
    <row r="106" spans="1:34" s="6" customFormat="1" ht="15" customHeight="1" x14ac:dyDescent="0.15">
      <c r="A106" s="36"/>
      <c r="C106" s="8"/>
      <c r="D106" s="9"/>
      <c r="E106" s="9"/>
      <c r="F106" s="9"/>
      <c r="AD106" s="10"/>
      <c r="AE106" s="10"/>
      <c r="AF106" s="10"/>
      <c r="AG106" s="10"/>
      <c r="AH106" s="10"/>
    </row>
    <row r="107" spans="1:34" s="6" customFormat="1" ht="15" customHeight="1" x14ac:dyDescent="0.15">
      <c r="A107" s="36"/>
      <c r="C107" s="8"/>
      <c r="D107" s="9"/>
      <c r="E107" s="9"/>
      <c r="F107" s="9"/>
      <c r="AD107" s="10"/>
      <c r="AE107" s="10"/>
      <c r="AF107" s="10"/>
      <c r="AG107" s="10"/>
      <c r="AH107" s="10"/>
    </row>
    <row r="108" spans="1:34" s="6" customFormat="1" ht="15" customHeight="1" x14ac:dyDescent="0.15">
      <c r="A108" s="36"/>
      <c r="C108" s="8"/>
      <c r="D108" s="9"/>
      <c r="E108" s="9"/>
      <c r="F108" s="9"/>
      <c r="AD108" s="10"/>
      <c r="AE108" s="10"/>
      <c r="AF108" s="10"/>
      <c r="AG108" s="10"/>
      <c r="AH108" s="10"/>
    </row>
    <row r="109" spans="1:34" s="6" customFormat="1" ht="15" customHeight="1" x14ac:dyDescent="0.15">
      <c r="A109" s="36"/>
      <c r="C109" s="8"/>
      <c r="D109" s="9"/>
      <c r="E109" s="9"/>
      <c r="F109" s="9"/>
      <c r="AD109" s="10"/>
      <c r="AE109" s="10"/>
      <c r="AF109" s="10"/>
      <c r="AG109" s="10"/>
      <c r="AH109" s="10"/>
    </row>
    <row r="110" spans="1:34" s="6" customFormat="1" ht="15" customHeight="1" x14ac:dyDescent="0.15">
      <c r="A110" s="36"/>
      <c r="C110" s="8"/>
      <c r="D110" s="9"/>
      <c r="E110" s="9"/>
      <c r="F110" s="9"/>
      <c r="AD110" s="10"/>
      <c r="AE110" s="10"/>
      <c r="AF110" s="10"/>
      <c r="AG110" s="10"/>
      <c r="AH110" s="10"/>
    </row>
    <row r="111" spans="1:34" s="6" customFormat="1" ht="15" customHeight="1" x14ac:dyDescent="0.15">
      <c r="A111" s="36"/>
      <c r="C111" s="8"/>
      <c r="D111" s="9"/>
      <c r="E111" s="9"/>
      <c r="F111" s="9"/>
      <c r="AD111" s="10"/>
      <c r="AE111" s="10"/>
      <c r="AF111" s="10"/>
      <c r="AG111" s="10"/>
      <c r="AH111" s="10"/>
    </row>
    <row r="112" spans="1:34" s="6" customFormat="1" ht="15" customHeight="1" x14ac:dyDescent="0.15">
      <c r="A112" s="36"/>
      <c r="C112" s="8"/>
      <c r="D112" s="9"/>
      <c r="E112" s="9"/>
      <c r="F112" s="9"/>
      <c r="AD112" s="10"/>
      <c r="AE112" s="10"/>
      <c r="AF112" s="10"/>
      <c r="AG112" s="10"/>
      <c r="AH112" s="10"/>
    </row>
    <row r="113" spans="1:34" s="6" customFormat="1" ht="15" customHeight="1" x14ac:dyDescent="0.15">
      <c r="A113" s="36"/>
      <c r="C113" s="8"/>
      <c r="D113" s="9"/>
      <c r="E113" s="9"/>
      <c r="F113" s="9"/>
      <c r="AD113" s="10"/>
      <c r="AE113" s="10"/>
      <c r="AF113" s="10"/>
      <c r="AG113" s="10"/>
      <c r="AH113" s="10"/>
    </row>
    <row r="114" spans="1:34" s="6" customFormat="1" ht="15" customHeight="1" x14ac:dyDescent="0.15">
      <c r="A114" s="36"/>
      <c r="C114" s="8"/>
      <c r="D114" s="9"/>
      <c r="E114" s="9"/>
      <c r="F114" s="9"/>
      <c r="AD114" s="10"/>
      <c r="AE114" s="10"/>
      <c r="AF114" s="10"/>
      <c r="AG114" s="10"/>
      <c r="AH114" s="10"/>
    </row>
    <row r="115" spans="1:34" s="6" customFormat="1" ht="15" customHeight="1" x14ac:dyDescent="0.15">
      <c r="A115" s="36"/>
      <c r="C115" s="8"/>
      <c r="D115" s="9"/>
      <c r="E115" s="9"/>
      <c r="F115" s="9"/>
      <c r="AD115" s="10"/>
      <c r="AE115" s="10"/>
      <c r="AF115" s="10"/>
      <c r="AG115" s="10"/>
      <c r="AH115" s="10"/>
    </row>
    <row r="116" spans="1:34" s="6" customFormat="1" ht="15" customHeight="1" x14ac:dyDescent="0.15">
      <c r="A116" s="36"/>
      <c r="C116" s="8"/>
      <c r="D116" s="9"/>
      <c r="E116" s="9"/>
      <c r="F116" s="9"/>
      <c r="AD116" s="10"/>
      <c r="AE116" s="10"/>
      <c r="AF116" s="10"/>
      <c r="AG116" s="10"/>
      <c r="AH116" s="10"/>
    </row>
    <row r="117" spans="1:34" s="6" customFormat="1" ht="15" customHeight="1" x14ac:dyDescent="0.15">
      <c r="A117" s="36"/>
      <c r="C117" s="8"/>
      <c r="D117" s="9"/>
      <c r="E117" s="9"/>
      <c r="F117" s="9"/>
      <c r="AD117" s="10"/>
      <c r="AE117" s="10"/>
      <c r="AF117" s="10"/>
      <c r="AG117" s="10"/>
      <c r="AH117" s="10"/>
    </row>
    <row r="118" spans="1:34" s="6" customFormat="1" ht="15" customHeight="1" x14ac:dyDescent="0.15">
      <c r="A118" s="36"/>
      <c r="C118" s="8"/>
      <c r="D118" s="9"/>
      <c r="E118" s="9"/>
      <c r="F118" s="9"/>
      <c r="AD118" s="10"/>
      <c r="AE118" s="10"/>
      <c r="AF118" s="10"/>
      <c r="AG118" s="10"/>
      <c r="AH118" s="10"/>
    </row>
    <row r="119" spans="1:34" s="6" customFormat="1" ht="15" customHeight="1" x14ac:dyDescent="0.15">
      <c r="A119" s="36"/>
      <c r="C119" s="8"/>
      <c r="D119" s="9"/>
      <c r="E119" s="9"/>
      <c r="F119" s="9"/>
      <c r="AD119" s="10"/>
      <c r="AE119" s="10"/>
      <c r="AF119" s="10"/>
      <c r="AG119" s="10"/>
      <c r="AH119" s="10"/>
    </row>
    <row r="120" spans="1:34" s="6" customFormat="1" ht="15" customHeight="1" x14ac:dyDescent="0.15">
      <c r="A120" s="36"/>
      <c r="C120" s="8"/>
      <c r="D120" s="9"/>
      <c r="E120" s="9"/>
      <c r="F120" s="9"/>
      <c r="AD120" s="10"/>
      <c r="AE120" s="10"/>
      <c r="AF120" s="10"/>
      <c r="AG120" s="10"/>
      <c r="AH120" s="10"/>
    </row>
    <row r="121" spans="1:34" s="6" customFormat="1" ht="15" customHeight="1" x14ac:dyDescent="0.15">
      <c r="A121" s="36"/>
      <c r="C121" s="8"/>
      <c r="D121" s="9"/>
      <c r="E121" s="9"/>
      <c r="F121" s="9"/>
      <c r="AD121" s="10"/>
      <c r="AE121" s="10"/>
      <c r="AF121" s="10"/>
      <c r="AG121" s="10"/>
      <c r="AH121" s="10"/>
    </row>
    <row r="122" spans="1:34" s="6" customFormat="1" ht="15" customHeight="1" x14ac:dyDescent="0.15">
      <c r="A122" s="36"/>
      <c r="C122" s="8"/>
      <c r="D122" s="9"/>
      <c r="E122" s="9"/>
      <c r="F122" s="9"/>
      <c r="AD122" s="10"/>
      <c r="AE122" s="10"/>
      <c r="AF122" s="10"/>
      <c r="AG122" s="10"/>
      <c r="AH122" s="10"/>
    </row>
    <row r="123" spans="1:34" s="6" customFormat="1" ht="15" customHeight="1" x14ac:dyDescent="0.15">
      <c r="A123" s="36"/>
      <c r="C123" s="8"/>
      <c r="D123" s="9"/>
      <c r="E123" s="9"/>
      <c r="F123" s="9"/>
      <c r="AD123" s="10"/>
      <c r="AE123" s="10"/>
      <c r="AF123" s="10"/>
      <c r="AG123" s="10"/>
      <c r="AH123" s="10"/>
    </row>
    <row r="124" spans="1:34" s="6" customFormat="1" ht="15" customHeight="1" x14ac:dyDescent="0.15">
      <c r="A124" s="36"/>
      <c r="C124" s="8"/>
      <c r="D124" s="9"/>
      <c r="E124" s="9"/>
      <c r="F124" s="9"/>
      <c r="AD124" s="10"/>
      <c r="AE124" s="10"/>
      <c r="AF124" s="10"/>
      <c r="AG124" s="10"/>
      <c r="AH124" s="10"/>
    </row>
    <row r="125" spans="1:34" s="6" customFormat="1" ht="15" customHeight="1" x14ac:dyDescent="0.15">
      <c r="A125" s="36"/>
      <c r="C125" s="8"/>
      <c r="D125" s="9"/>
      <c r="E125" s="9"/>
      <c r="F125" s="9"/>
      <c r="AD125" s="10"/>
      <c r="AE125" s="10"/>
      <c r="AF125" s="10"/>
      <c r="AG125" s="10"/>
      <c r="AH125" s="10"/>
    </row>
    <row r="126" spans="1:34" s="6" customFormat="1" ht="15" customHeight="1" x14ac:dyDescent="0.15">
      <c r="A126" s="36"/>
      <c r="C126" s="8"/>
      <c r="D126" s="9"/>
      <c r="E126" s="9"/>
      <c r="F126" s="9"/>
      <c r="AD126" s="10"/>
      <c r="AE126" s="10"/>
      <c r="AF126" s="10"/>
      <c r="AG126" s="10"/>
      <c r="AH126" s="10"/>
    </row>
    <row r="127" spans="1:34" s="6" customFormat="1" ht="15" customHeight="1" x14ac:dyDescent="0.15">
      <c r="A127" s="36"/>
      <c r="C127" s="8"/>
      <c r="D127" s="9"/>
      <c r="E127" s="9"/>
      <c r="F127" s="9"/>
      <c r="AD127" s="10"/>
      <c r="AE127" s="10"/>
      <c r="AF127" s="10"/>
      <c r="AG127" s="10"/>
      <c r="AH127" s="10"/>
    </row>
    <row r="128" spans="1:34" s="6" customFormat="1" ht="15" customHeight="1" x14ac:dyDescent="0.15">
      <c r="A128" s="36"/>
      <c r="C128" s="8"/>
      <c r="D128" s="9"/>
      <c r="E128" s="9"/>
      <c r="F128" s="9"/>
      <c r="AD128" s="10"/>
      <c r="AE128" s="10"/>
      <c r="AF128" s="10"/>
      <c r="AG128" s="10"/>
      <c r="AH128" s="10"/>
    </row>
    <row r="129" spans="1:34" s="6" customFormat="1" ht="15" customHeight="1" x14ac:dyDescent="0.15">
      <c r="A129" s="36"/>
      <c r="C129" s="8"/>
      <c r="D129" s="9"/>
      <c r="E129" s="9"/>
      <c r="F129" s="9"/>
      <c r="AD129" s="10"/>
      <c r="AE129" s="10"/>
      <c r="AF129" s="10"/>
      <c r="AG129" s="10"/>
      <c r="AH129" s="10"/>
    </row>
    <row r="130" spans="1:34" s="6" customFormat="1" ht="15" customHeight="1" x14ac:dyDescent="0.15">
      <c r="A130" s="36"/>
      <c r="C130" s="8"/>
      <c r="D130" s="9"/>
      <c r="E130" s="9"/>
      <c r="F130" s="9"/>
      <c r="AD130" s="10"/>
      <c r="AE130" s="10"/>
      <c r="AF130" s="10"/>
      <c r="AG130" s="10"/>
      <c r="AH130" s="10"/>
    </row>
    <row r="131" spans="1:34" s="6" customFormat="1" ht="15" customHeight="1" x14ac:dyDescent="0.15">
      <c r="A131" s="36"/>
      <c r="C131" s="8"/>
      <c r="D131" s="9"/>
      <c r="E131" s="9"/>
      <c r="F131" s="9"/>
      <c r="AD131" s="10"/>
      <c r="AE131" s="10"/>
      <c r="AF131" s="10"/>
      <c r="AG131" s="10"/>
      <c r="AH131" s="10"/>
    </row>
    <row r="132" spans="1:34" s="6" customFormat="1" ht="15" customHeight="1" x14ac:dyDescent="0.15">
      <c r="A132" s="36"/>
      <c r="C132" s="8"/>
      <c r="D132" s="9"/>
      <c r="E132" s="9"/>
      <c r="F132" s="9"/>
      <c r="AD132" s="10"/>
      <c r="AE132" s="10"/>
      <c r="AF132" s="10"/>
      <c r="AG132" s="10"/>
      <c r="AH132" s="10"/>
    </row>
    <row r="133" spans="1:34" s="6" customFormat="1" ht="15" customHeight="1" x14ac:dyDescent="0.15">
      <c r="A133" s="36"/>
      <c r="C133" s="8"/>
      <c r="D133" s="9"/>
      <c r="E133" s="9"/>
      <c r="F133" s="9"/>
      <c r="AD133" s="10"/>
      <c r="AE133" s="10"/>
      <c r="AF133" s="10"/>
      <c r="AG133" s="10"/>
      <c r="AH133" s="10"/>
    </row>
    <row r="134" spans="1:34" s="6" customFormat="1" ht="15" customHeight="1" x14ac:dyDescent="0.15">
      <c r="A134" s="36"/>
      <c r="C134" s="8"/>
      <c r="D134" s="9"/>
      <c r="E134" s="9"/>
      <c r="F134" s="9"/>
      <c r="AD134" s="10"/>
      <c r="AE134" s="10"/>
      <c r="AF134" s="10"/>
      <c r="AG134" s="10"/>
      <c r="AH134" s="10"/>
    </row>
    <row r="135" spans="1:34" s="6" customFormat="1" ht="15" customHeight="1" x14ac:dyDescent="0.15">
      <c r="A135" s="36"/>
      <c r="C135" s="8"/>
      <c r="D135" s="9"/>
      <c r="E135" s="9"/>
      <c r="F135" s="9"/>
      <c r="AD135" s="10"/>
      <c r="AE135" s="10"/>
      <c r="AF135" s="10"/>
      <c r="AG135" s="10"/>
      <c r="AH135" s="10"/>
    </row>
    <row r="136" spans="1:34" s="6" customFormat="1" ht="15" customHeight="1" x14ac:dyDescent="0.15">
      <c r="A136" s="36"/>
      <c r="C136" s="8"/>
      <c r="D136" s="9"/>
      <c r="E136" s="9"/>
      <c r="F136" s="9"/>
      <c r="AD136" s="10"/>
      <c r="AE136" s="10"/>
      <c r="AF136" s="10"/>
      <c r="AG136" s="10"/>
      <c r="AH136" s="10"/>
    </row>
    <row r="137" spans="1:34" s="6" customFormat="1" ht="15" customHeight="1" x14ac:dyDescent="0.15">
      <c r="A137" s="36"/>
      <c r="C137" s="8"/>
      <c r="D137" s="9"/>
      <c r="E137" s="9"/>
      <c r="F137" s="9"/>
      <c r="AD137" s="10"/>
      <c r="AE137" s="10"/>
      <c r="AF137" s="10"/>
      <c r="AG137" s="10"/>
      <c r="AH137" s="10"/>
    </row>
    <row r="138" spans="1:34" s="6" customFormat="1" ht="15" customHeight="1" x14ac:dyDescent="0.15">
      <c r="A138" s="36"/>
      <c r="C138" s="8"/>
      <c r="D138" s="9"/>
      <c r="E138" s="9"/>
      <c r="F138" s="9"/>
      <c r="AD138" s="10"/>
      <c r="AE138" s="10"/>
      <c r="AF138" s="10"/>
      <c r="AG138" s="10"/>
      <c r="AH138" s="10"/>
    </row>
    <row r="139" spans="1:34" s="6" customFormat="1" ht="15" customHeight="1" x14ac:dyDescent="0.15">
      <c r="A139" s="36"/>
      <c r="C139" s="8"/>
      <c r="D139" s="9"/>
      <c r="E139" s="9"/>
      <c r="F139" s="9"/>
      <c r="AD139" s="10"/>
      <c r="AE139" s="10"/>
      <c r="AF139" s="10"/>
      <c r="AG139" s="10"/>
      <c r="AH139" s="10"/>
    </row>
    <row r="140" spans="1:34" s="6" customFormat="1" ht="15" customHeight="1" x14ac:dyDescent="0.15">
      <c r="A140" s="36"/>
      <c r="C140" s="8"/>
      <c r="D140" s="9"/>
      <c r="E140" s="9"/>
      <c r="F140" s="9"/>
      <c r="AD140" s="10"/>
      <c r="AE140" s="10"/>
      <c r="AF140" s="10"/>
      <c r="AG140" s="10"/>
      <c r="AH140" s="10"/>
    </row>
    <row r="141" spans="1:34" s="6" customFormat="1" ht="15" customHeight="1" x14ac:dyDescent="0.15">
      <c r="A141" s="36"/>
      <c r="C141" s="8"/>
      <c r="D141" s="9"/>
      <c r="E141" s="9"/>
      <c r="F141" s="9"/>
      <c r="AD141" s="10"/>
      <c r="AE141" s="10"/>
      <c r="AF141" s="10"/>
      <c r="AG141" s="10"/>
      <c r="AH141" s="10"/>
    </row>
    <row r="142" spans="1:34" s="6" customFormat="1" ht="15" customHeight="1" x14ac:dyDescent="0.15">
      <c r="A142" s="36"/>
      <c r="C142" s="8"/>
      <c r="D142" s="9"/>
      <c r="E142" s="9"/>
      <c r="F142" s="9"/>
      <c r="AD142" s="10"/>
      <c r="AE142" s="10"/>
      <c r="AF142" s="10"/>
      <c r="AG142" s="10"/>
      <c r="AH142" s="10"/>
    </row>
    <row r="143" spans="1:34" s="6" customFormat="1" ht="15" customHeight="1" x14ac:dyDescent="0.15">
      <c r="A143" s="36"/>
      <c r="C143" s="8"/>
      <c r="D143" s="9"/>
      <c r="E143" s="9"/>
      <c r="F143" s="9"/>
      <c r="AD143" s="10"/>
      <c r="AE143" s="10"/>
      <c r="AF143" s="10"/>
      <c r="AG143" s="10"/>
      <c r="AH143" s="10"/>
    </row>
    <row r="144" spans="1:34" s="6" customFormat="1" ht="15" customHeight="1" x14ac:dyDescent="0.15">
      <c r="A144" s="36"/>
      <c r="C144" s="8"/>
      <c r="D144" s="9"/>
      <c r="E144" s="9"/>
      <c r="F144" s="9"/>
      <c r="AD144" s="10"/>
      <c r="AE144" s="10"/>
      <c r="AF144" s="10"/>
      <c r="AG144" s="10"/>
      <c r="AH144" s="10"/>
    </row>
    <row r="145" spans="1:34" s="6" customFormat="1" ht="15" customHeight="1" x14ac:dyDescent="0.15">
      <c r="A145" s="36"/>
      <c r="C145" s="8"/>
      <c r="D145" s="9"/>
      <c r="E145" s="9"/>
      <c r="F145" s="9"/>
      <c r="AD145" s="10"/>
      <c r="AE145" s="10"/>
      <c r="AF145" s="10"/>
      <c r="AG145" s="10"/>
      <c r="AH145" s="10"/>
    </row>
    <row r="146" spans="1:34" s="6" customFormat="1" ht="15" customHeight="1" x14ac:dyDescent="0.15">
      <c r="A146" s="36"/>
      <c r="C146" s="8"/>
      <c r="D146" s="9"/>
      <c r="E146" s="9"/>
      <c r="F146" s="9"/>
      <c r="AD146" s="10"/>
      <c r="AE146" s="10"/>
      <c r="AF146" s="10"/>
      <c r="AG146" s="10"/>
      <c r="AH146" s="10"/>
    </row>
    <row r="147" spans="1:34" s="6" customFormat="1" ht="15" customHeight="1" x14ac:dyDescent="0.15">
      <c r="A147" s="36"/>
      <c r="C147" s="8"/>
      <c r="D147" s="9"/>
      <c r="E147" s="9"/>
      <c r="F147" s="9"/>
      <c r="AD147" s="10"/>
      <c r="AE147" s="10"/>
      <c r="AF147" s="10"/>
      <c r="AG147" s="10"/>
      <c r="AH147" s="10"/>
    </row>
    <row r="148" spans="1:34" s="6" customFormat="1" ht="15" customHeight="1" x14ac:dyDescent="0.15">
      <c r="A148" s="36"/>
      <c r="C148" s="8"/>
      <c r="D148" s="9"/>
      <c r="E148" s="9"/>
      <c r="F148" s="9"/>
      <c r="AD148" s="10"/>
      <c r="AE148" s="10"/>
      <c r="AF148" s="10"/>
      <c r="AG148" s="10"/>
      <c r="AH148" s="10"/>
    </row>
    <row r="149" spans="1:34" s="6" customFormat="1" ht="15" customHeight="1" x14ac:dyDescent="0.15">
      <c r="A149" s="36"/>
      <c r="C149" s="8"/>
      <c r="D149" s="9"/>
      <c r="E149" s="9"/>
      <c r="F149" s="9"/>
      <c r="AD149" s="10"/>
      <c r="AE149" s="10"/>
      <c r="AF149" s="10"/>
      <c r="AG149" s="10"/>
      <c r="AH149" s="10"/>
    </row>
    <row r="150" spans="1:34" s="6" customFormat="1" ht="15" customHeight="1" x14ac:dyDescent="0.15">
      <c r="A150" s="36"/>
      <c r="C150" s="8"/>
      <c r="D150" s="9"/>
      <c r="E150" s="9"/>
      <c r="F150" s="9"/>
      <c r="AD150" s="10"/>
      <c r="AE150" s="10"/>
      <c r="AF150" s="10"/>
      <c r="AG150" s="10"/>
      <c r="AH150" s="10"/>
    </row>
    <row r="151" spans="1:34" s="6" customFormat="1" ht="15" customHeight="1" x14ac:dyDescent="0.15">
      <c r="A151" s="36"/>
      <c r="C151" s="8"/>
      <c r="D151" s="9"/>
      <c r="E151" s="9"/>
      <c r="F151" s="9"/>
      <c r="AD151" s="10"/>
      <c r="AE151" s="10"/>
      <c r="AF151" s="10"/>
      <c r="AG151" s="10"/>
      <c r="AH151" s="10"/>
    </row>
    <row r="152" spans="1:34" s="6" customFormat="1" ht="15" customHeight="1" x14ac:dyDescent="0.15">
      <c r="A152" s="36"/>
      <c r="C152" s="8"/>
      <c r="D152" s="9"/>
      <c r="E152" s="9"/>
      <c r="F152" s="9"/>
      <c r="AD152" s="10"/>
      <c r="AE152" s="10"/>
      <c r="AF152" s="10"/>
      <c r="AG152" s="10"/>
      <c r="AH152" s="10"/>
    </row>
    <row r="153" spans="1:34" s="6" customFormat="1" ht="15" customHeight="1" x14ac:dyDescent="0.15">
      <c r="A153" s="36"/>
      <c r="C153" s="8"/>
      <c r="D153" s="9"/>
      <c r="E153" s="9"/>
      <c r="F153" s="9"/>
      <c r="AD153" s="10"/>
      <c r="AE153" s="10"/>
      <c r="AF153" s="10"/>
      <c r="AG153" s="10"/>
      <c r="AH153" s="10"/>
    </row>
    <row r="154" spans="1:34" s="6" customFormat="1" ht="15" customHeight="1" x14ac:dyDescent="0.15">
      <c r="A154" s="36"/>
      <c r="C154" s="8"/>
      <c r="D154" s="9"/>
      <c r="E154" s="9"/>
      <c r="F154" s="9"/>
      <c r="AD154" s="10"/>
      <c r="AE154" s="10"/>
      <c r="AF154" s="10"/>
      <c r="AG154" s="10"/>
      <c r="AH154" s="10"/>
    </row>
    <row r="155" spans="1:34" s="6" customFormat="1" ht="15" customHeight="1" x14ac:dyDescent="0.15">
      <c r="A155" s="36"/>
      <c r="C155" s="8"/>
      <c r="D155" s="9"/>
      <c r="E155" s="9"/>
      <c r="F155" s="9"/>
      <c r="AD155" s="10"/>
      <c r="AE155" s="10"/>
      <c r="AF155" s="10"/>
      <c r="AG155" s="10"/>
      <c r="AH155" s="10"/>
    </row>
    <row r="156" spans="1:34" s="6" customFormat="1" ht="15" customHeight="1" x14ac:dyDescent="0.15">
      <c r="A156" s="36"/>
      <c r="C156" s="8"/>
      <c r="D156" s="9"/>
      <c r="E156" s="9"/>
      <c r="F156" s="9"/>
      <c r="AD156" s="10"/>
      <c r="AE156" s="10"/>
      <c r="AF156" s="10"/>
      <c r="AG156" s="10"/>
      <c r="AH156" s="10"/>
    </row>
    <row r="157" spans="1:34" s="6" customFormat="1" ht="15" customHeight="1" x14ac:dyDescent="0.15">
      <c r="A157" s="36"/>
      <c r="C157" s="8"/>
      <c r="D157" s="9"/>
      <c r="E157" s="9"/>
      <c r="F157" s="9"/>
      <c r="AD157" s="10"/>
      <c r="AE157" s="10"/>
      <c r="AF157" s="10"/>
      <c r="AG157" s="10"/>
      <c r="AH157" s="10"/>
    </row>
    <row r="158" spans="1:34" s="6" customFormat="1" ht="15" customHeight="1" x14ac:dyDescent="0.15">
      <c r="A158" s="36"/>
      <c r="C158" s="8"/>
      <c r="D158" s="9"/>
      <c r="E158" s="9"/>
      <c r="F158" s="9"/>
      <c r="AD158" s="10"/>
      <c r="AE158" s="10"/>
      <c r="AF158" s="10"/>
      <c r="AG158" s="10"/>
      <c r="AH158" s="10"/>
    </row>
    <row r="159" spans="1:34" s="6" customFormat="1" ht="15" customHeight="1" x14ac:dyDescent="0.15">
      <c r="A159" s="36"/>
      <c r="C159" s="8"/>
      <c r="D159" s="9"/>
      <c r="E159" s="9"/>
      <c r="F159" s="9"/>
      <c r="AD159" s="10"/>
      <c r="AE159" s="10"/>
      <c r="AF159" s="10"/>
      <c r="AG159" s="10"/>
      <c r="AH159" s="10"/>
    </row>
    <row r="160" spans="1:34" s="6" customFormat="1" ht="15" customHeight="1" x14ac:dyDescent="0.15">
      <c r="A160" s="36"/>
      <c r="C160" s="8"/>
      <c r="D160" s="9"/>
      <c r="E160" s="9"/>
      <c r="F160" s="9"/>
      <c r="AD160" s="10"/>
      <c r="AE160" s="10"/>
      <c r="AF160" s="10"/>
      <c r="AG160" s="10"/>
      <c r="AH160" s="10"/>
    </row>
    <row r="161" spans="1:34" s="6" customFormat="1" ht="15" customHeight="1" x14ac:dyDescent="0.15">
      <c r="A161" s="36"/>
      <c r="C161" s="8"/>
      <c r="D161" s="9"/>
      <c r="E161" s="9"/>
      <c r="F161" s="9"/>
      <c r="AD161" s="10"/>
      <c r="AE161" s="10"/>
      <c r="AF161" s="10"/>
      <c r="AG161" s="10"/>
      <c r="AH161" s="10"/>
    </row>
    <row r="162" spans="1:34" s="6" customFormat="1" ht="15" customHeight="1" x14ac:dyDescent="0.15">
      <c r="A162" s="36"/>
      <c r="C162" s="8"/>
      <c r="D162" s="9"/>
      <c r="E162" s="9"/>
      <c r="F162" s="9"/>
      <c r="AD162" s="10"/>
      <c r="AE162" s="10"/>
      <c r="AF162" s="10"/>
      <c r="AG162" s="10"/>
      <c r="AH162" s="10"/>
    </row>
    <row r="163" spans="1:34" s="6" customFormat="1" ht="15" customHeight="1" x14ac:dyDescent="0.15">
      <c r="A163" s="36"/>
      <c r="C163" s="8"/>
      <c r="D163" s="9"/>
      <c r="E163" s="9"/>
      <c r="F163" s="9"/>
      <c r="AD163" s="10"/>
      <c r="AE163" s="10"/>
      <c r="AF163" s="10"/>
      <c r="AG163" s="10"/>
      <c r="AH163" s="10"/>
    </row>
    <row r="164" spans="1:34" s="6" customFormat="1" ht="15" customHeight="1" x14ac:dyDescent="0.15">
      <c r="A164" s="36"/>
      <c r="C164" s="8"/>
      <c r="D164" s="9"/>
      <c r="E164" s="9"/>
      <c r="F164" s="9"/>
      <c r="AD164" s="10"/>
      <c r="AE164" s="10"/>
      <c r="AF164" s="10"/>
      <c r="AG164" s="10"/>
      <c r="AH164" s="10"/>
    </row>
    <row r="165" spans="1:34" s="6" customFormat="1" ht="15" customHeight="1" x14ac:dyDescent="0.15">
      <c r="A165" s="36"/>
      <c r="C165" s="8"/>
      <c r="D165" s="9"/>
      <c r="E165" s="9"/>
      <c r="F165" s="9"/>
      <c r="AD165" s="10"/>
      <c r="AE165" s="10"/>
      <c r="AF165" s="10"/>
      <c r="AG165" s="10"/>
      <c r="AH165" s="10"/>
    </row>
    <row r="166" spans="1:34" s="6" customFormat="1" ht="15" customHeight="1" x14ac:dyDescent="0.15">
      <c r="A166" s="36"/>
      <c r="C166" s="8"/>
      <c r="D166" s="9"/>
      <c r="E166" s="9"/>
      <c r="F166" s="9"/>
      <c r="AD166" s="10"/>
      <c r="AE166" s="10"/>
      <c r="AF166" s="10"/>
      <c r="AG166" s="10"/>
      <c r="AH166" s="10"/>
    </row>
    <row r="167" spans="1:34" s="6" customFormat="1" ht="15" customHeight="1" x14ac:dyDescent="0.15">
      <c r="A167" s="36"/>
      <c r="C167" s="8"/>
      <c r="D167" s="9"/>
      <c r="E167" s="9"/>
      <c r="F167" s="9"/>
      <c r="AD167" s="10"/>
      <c r="AE167" s="10"/>
      <c r="AF167" s="10"/>
      <c r="AG167" s="10"/>
      <c r="AH167" s="10"/>
    </row>
    <row r="168" spans="1:34" s="6" customFormat="1" ht="15" customHeight="1" x14ac:dyDescent="0.15">
      <c r="A168" s="36"/>
      <c r="C168" s="8"/>
      <c r="D168" s="9"/>
      <c r="E168" s="9"/>
      <c r="F168" s="9"/>
      <c r="AD168" s="10"/>
      <c r="AE168" s="10"/>
      <c r="AF168" s="10"/>
      <c r="AG168" s="10"/>
      <c r="AH168" s="10"/>
    </row>
    <row r="169" spans="1:34" s="6" customFormat="1" ht="15" customHeight="1" x14ac:dyDescent="0.15">
      <c r="A169" s="36"/>
      <c r="C169" s="8"/>
      <c r="D169" s="9"/>
      <c r="E169" s="9"/>
      <c r="F169" s="9"/>
      <c r="AD169" s="10"/>
      <c r="AE169" s="10"/>
      <c r="AF169" s="10"/>
      <c r="AG169" s="10"/>
      <c r="AH169" s="10"/>
    </row>
    <row r="170" spans="1:34" s="6" customFormat="1" ht="15" customHeight="1" x14ac:dyDescent="0.15">
      <c r="A170" s="36"/>
      <c r="C170" s="8"/>
      <c r="D170" s="9"/>
      <c r="E170" s="9"/>
      <c r="F170" s="9"/>
      <c r="AD170" s="10"/>
      <c r="AE170" s="10"/>
      <c r="AF170" s="10"/>
      <c r="AG170" s="10"/>
      <c r="AH170" s="10"/>
    </row>
    <row r="171" spans="1:34" s="6" customFormat="1" ht="15" customHeight="1" x14ac:dyDescent="0.15">
      <c r="A171" s="36"/>
      <c r="C171" s="8"/>
      <c r="D171" s="9"/>
      <c r="E171" s="9"/>
      <c r="F171" s="9"/>
      <c r="AD171" s="10"/>
      <c r="AE171" s="10"/>
      <c r="AF171" s="10"/>
      <c r="AG171" s="10"/>
      <c r="AH171" s="10"/>
    </row>
    <row r="172" spans="1:34" s="6" customFormat="1" ht="15" customHeight="1" x14ac:dyDescent="0.15">
      <c r="A172" s="36"/>
      <c r="C172" s="8"/>
      <c r="D172" s="9"/>
      <c r="E172" s="9"/>
      <c r="F172" s="9"/>
      <c r="AD172" s="10"/>
      <c r="AE172" s="10"/>
      <c r="AF172" s="10"/>
      <c r="AG172" s="10"/>
      <c r="AH172" s="10"/>
    </row>
    <row r="173" spans="1:34" s="6" customFormat="1" ht="15" customHeight="1" x14ac:dyDescent="0.15">
      <c r="A173" s="36"/>
      <c r="C173" s="8"/>
      <c r="D173" s="9"/>
      <c r="E173" s="9"/>
      <c r="F173" s="9"/>
      <c r="AD173" s="10"/>
      <c r="AE173" s="10"/>
      <c r="AF173" s="10"/>
      <c r="AG173" s="10"/>
      <c r="AH173" s="10"/>
    </row>
    <row r="174" spans="1:34" s="6" customFormat="1" ht="15" customHeight="1" x14ac:dyDescent="0.15">
      <c r="A174" s="36"/>
      <c r="C174" s="8"/>
      <c r="D174" s="9"/>
      <c r="E174" s="9"/>
      <c r="F174" s="9"/>
      <c r="AD174" s="10"/>
      <c r="AE174" s="10"/>
      <c r="AF174" s="10"/>
      <c r="AG174" s="10"/>
      <c r="AH174" s="10"/>
    </row>
    <row r="175" spans="1:34" s="6" customFormat="1" ht="15" customHeight="1" x14ac:dyDescent="0.15">
      <c r="A175" s="36"/>
      <c r="C175" s="8"/>
      <c r="D175" s="9"/>
      <c r="E175" s="9"/>
      <c r="F175" s="9"/>
      <c r="AD175" s="10"/>
      <c r="AE175" s="10"/>
      <c r="AF175" s="10"/>
      <c r="AG175" s="10"/>
      <c r="AH175" s="10"/>
    </row>
    <row r="176" spans="1:34" s="6" customFormat="1" ht="15" customHeight="1" x14ac:dyDescent="0.15">
      <c r="A176" s="36"/>
      <c r="C176" s="8"/>
      <c r="D176" s="9"/>
      <c r="E176" s="9"/>
      <c r="F176" s="9"/>
      <c r="AD176" s="10"/>
      <c r="AE176" s="10"/>
      <c r="AF176" s="10"/>
      <c r="AG176" s="10"/>
      <c r="AH176" s="10"/>
    </row>
    <row r="177" spans="1:34" s="6" customFormat="1" ht="15" customHeight="1" x14ac:dyDescent="0.15">
      <c r="A177" s="36"/>
      <c r="C177" s="8"/>
      <c r="D177" s="9"/>
      <c r="E177" s="9"/>
      <c r="F177" s="9"/>
      <c r="AD177" s="10"/>
      <c r="AE177" s="10"/>
      <c r="AF177" s="10"/>
      <c r="AG177" s="10"/>
      <c r="AH177" s="10"/>
    </row>
    <row r="178" spans="1:34" s="6" customFormat="1" ht="15" customHeight="1" x14ac:dyDescent="0.15">
      <c r="A178" s="36"/>
      <c r="C178" s="8"/>
      <c r="D178" s="9"/>
      <c r="E178" s="9"/>
      <c r="F178" s="9"/>
      <c r="AD178" s="10"/>
      <c r="AE178" s="10"/>
      <c r="AF178" s="10"/>
      <c r="AG178" s="10"/>
      <c r="AH178" s="10"/>
    </row>
    <row r="179" spans="1:34" s="6" customFormat="1" ht="15" customHeight="1" x14ac:dyDescent="0.15">
      <c r="A179" s="36"/>
      <c r="C179" s="8"/>
      <c r="D179" s="9"/>
      <c r="E179" s="9"/>
      <c r="F179" s="9"/>
      <c r="AD179" s="10"/>
      <c r="AE179" s="10"/>
      <c r="AF179" s="10"/>
      <c r="AG179" s="10"/>
      <c r="AH179" s="10"/>
    </row>
    <row r="180" spans="1:34" s="6" customFormat="1" ht="15" customHeight="1" x14ac:dyDescent="0.15">
      <c r="A180" s="36"/>
      <c r="C180" s="8"/>
      <c r="D180" s="9"/>
      <c r="E180" s="9"/>
      <c r="F180" s="9"/>
      <c r="AD180" s="10"/>
      <c r="AE180" s="10"/>
      <c r="AF180" s="10"/>
      <c r="AG180" s="10"/>
      <c r="AH180" s="10"/>
    </row>
    <row r="181" spans="1:34" s="6" customFormat="1" ht="15" customHeight="1" x14ac:dyDescent="0.15">
      <c r="A181" s="36"/>
      <c r="C181" s="8"/>
      <c r="D181" s="9"/>
      <c r="E181" s="9"/>
      <c r="F181" s="9"/>
      <c r="AD181" s="10"/>
      <c r="AE181" s="10"/>
      <c r="AF181" s="10"/>
      <c r="AG181" s="10"/>
      <c r="AH181" s="10"/>
    </row>
    <row r="182" spans="1:34" s="6" customFormat="1" ht="15" customHeight="1" x14ac:dyDescent="0.15">
      <c r="A182" s="36"/>
      <c r="C182" s="8"/>
      <c r="D182" s="9"/>
      <c r="E182" s="9"/>
      <c r="F182" s="9"/>
      <c r="AD182" s="10"/>
      <c r="AE182" s="10"/>
      <c r="AF182" s="10"/>
      <c r="AG182" s="10"/>
      <c r="AH182" s="10"/>
    </row>
    <row r="183" spans="1:34" s="6" customFormat="1" ht="15" customHeight="1" x14ac:dyDescent="0.15">
      <c r="A183" s="36"/>
      <c r="C183" s="8"/>
      <c r="D183" s="9"/>
      <c r="E183" s="9"/>
      <c r="F183" s="9"/>
      <c r="AD183" s="10"/>
      <c r="AE183" s="10"/>
      <c r="AF183" s="10"/>
      <c r="AG183" s="10"/>
      <c r="AH183" s="10"/>
    </row>
    <row r="184" spans="1:34" s="6" customFormat="1" ht="15" customHeight="1" x14ac:dyDescent="0.15">
      <c r="A184" s="36"/>
      <c r="C184" s="8"/>
      <c r="D184" s="9"/>
      <c r="E184" s="9"/>
      <c r="F184" s="9"/>
      <c r="AD184" s="10"/>
      <c r="AE184" s="10"/>
      <c r="AF184" s="10"/>
      <c r="AG184" s="10"/>
      <c r="AH184" s="10"/>
    </row>
    <row r="185" spans="1:34" s="6" customFormat="1" ht="15" customHeight="1" x14ac:dyDescent="0.15">
      <c r="A185" s="36"/>
      <c r="C185" s="8"/>
      <c r="D185" s="9"/>
      <c r="E185" s="9"/>
      <c r="F185" s="9"/>
      <c r="AD185" s="10"/>
      <c r="AE185" s="10"/>
      <c r="AF185" s="10"/>
      <c r="AG185" s="10"/>
      <c r="AH185" s="10"/>
    </row>
    <row r="186" spans="1:34" s="6" customFormat="1" ht="15" customHeight="1" x14ac:dyDescent="0.15">
      <c r="A186" s="36"/>
      <c r="C186" s="8"/>
      <c r="D186" s="9"/>
      <c r="E186" s="9"/>
      <c r="F186" s="9"/>
      <c r="AD186" s="10"/>
      <c r="AE186" s="10"/>
      <c r="AF186" s="10"/>
      <c r="AG186" s="10"/>
      <c r="AH186" s="10"/>
    </row>
    <row r="187" spans="1:34" s="6" customFormat="1" ht="15" customHeight="1" x14ac:dyDescent="0.15">
      <c r="A187" s="36"/>
      <c r="C187" s="8"/>
      <c r="D187" s="9"/>
      <c r="E187" s="9"/>
      <c r="F187" s="9"/>
      <c r="AD187" s="10"/>
      <c r="AE187" s="10"/>
      <c r="AF187" s="10"/>
      <c r="AG187" s="10"/>
      <c r="AH187" s="10"/>
    </row>
    <row r="188" spans="1:34" s="6" customFormat="1" ht="15" customHeight="1" x14ac:dyDescent="0.15">
      <c r="A188" s="36"/>
      <c r="C188" s="8"/>
      <c r="D188" s="9"/>
      <c r="E188" s="9"/>
      <c r="F188" s="9"/>
      <c r="AD188" s="10"/>
      <c r="AE188" s="10"/>
      <c r="AF188" s="10"/>
      <c r="AG188" s="10"/>
      <c r="AH188" s="10"/>
    </row>
    <row r="189" spans="1:34" s="6" customFormat="1" ht="15" customHeight="1" x14ac:dyDescent="0.15">
      <c r="A189" s="36"/>
      <c r="C189" s="8"/>
      <c r="D189" s="9"/>
      <c r="E189" s="9"/>
      <c r="F189" s="9"/>
      <c r="AD189" s="10"/>
      <c r="AE189" s="10"/>
      <c r="AF189" s="10"/>
      <c r="AG189" s="10"/>
      <c r="AH189" s="10"/>
    </row>
    <row r="190" spans="1:34" s="6" customFormat="1" ht="15" customHeight="1" x14ac:dyDescent="0.15">
      <c r="A190" s="36"/>
      <c r="C190" s="8"/>
      <c r="D190" s="9"/>
      <c r="E190" s="9"/>
      <c r="F190" s="9"/>
      <c r="AD190" s="10"/>
      <c r="AE190" s="10"/>
      <c r="AF190" s="10"/>
      <c r="AG190" s="10"/>
      <c r="AH190" s="10"/>
    </row>
    <row r="191" spans="1:34" s="6" customFormat="1" ht="15" customHeight="1" x14ac:dyDescent="0.15">
      <c r="A191" s="36"/>
      <c r="C191" s="8"/>
      <c r="D191" s="9"/>
      <c r="E191" s="9"/>
      <c r="F191" s="9"/>
      <c r="AD191" s="10"/>
      <c r="AE191" s="10"/>
      <c r="AF191" s="10"/>
      <c r="AG191" s="10"/>
      <c r="AH191" s="10"/>
    </row>
    <row r="192" spans="1:34" s="6" customFormat="1" ht="15" customHeight="1" x14ac:dyDescent="0.15">
      <c r="A192" s="36"/>
      <c r="C192" s="8"/>
      <c r="D192" s="9"/>
      <c r="E192" s="9"/>
      <c r="F192" s="9"/>
      <c r="AD192" s="10"/>
      <c r="AE192" s="10"/>
      <c r="AF192" s="10"/>
      <c r="AG192" s="10"/>
      <c r="AH192" s="10"/>
    </row>
    <row r="193" spans="1:34" s="6" customFormat="1" ht="15" customHeight="1" x14ac:dyDescent="0.15">
      <c r="A193" s="36"/>
      <c r="C193" s="8"/>
      <c r="D193" s="9"/>
      <c r="E193" s="9"/>
      <c r="F193" s="9"/>
      <c r="AD193" s="10"/>
      <c r="AE193" s="10"/>
      <c r="AF193" s="10"/>
      <c r="AG193" s="10"/>
      <c r="AH193" s="10"/>
    </row>
    <row r="194" spans="1:34" s="6" customFormat="1" ht="15" customHeight="1" x14ac:dyDescent="0.15">
      <c r="A194" s="36"/>
      <c r="C194" s="8"/>
      <c r="D194" s="9"/>
      <c r="E194" s="9"/>
      <c r="F194" s="9"/>
      <c r="AD194" s="10"/>
      <c r="AE194" s="10"/>
      <c r="AF194" s="10"/>
      <c r="AG194" s="10"/>
      <c r="AH194" s="10"/>
    </row>
    <row r="195" spans="1:34" s="6" customFormat="1" ht="15" customHeight="1" x14ac:dyDescent="0.15">
      <c r="A195" s="36"/>
      <c r="C195" s="8"/>
      <c r="D195" s="9"/>
      <c r="E195" s="9"/>
      <c r="F195" s="9"/>
      <c r="AD195" s="10"/>
      <c r="AE195" s="10"/>
      <c r="AF195" s="10"/>
      <c r="AG195" s="10"/>
      <c r="AH195" s="10"/>
    </row>
    <row r="196" spans="1:34" s="6" customFormat="1" ht="15" customHeight="1" x14ac:dyDescent="0.15">
      <c r="A196" s="36"/>
      <c r="C196" s="8"/>
      <c r="D196" s="9"/>
      <c r="E196" s="9"/>
      <c r="F196" s="9"/>
      <c r="AD196" s="10"/>
      <c r="AE196" s="10"/>
      <c r="AF196" s="10"/>
      <c r="AG196" s="10"/>
      <c r="AH196" s="10"/>
    </row>
    <row r="197" spans="1:34" s="6" customFormat="1" ht="15" customHeight="1" x14ac:dyDescent="0.15">
      <c r="A197" s="36"/>
      <c r="C197" s="8"/>
      <c r="D197" s="9"/>
      <c r="E197" s="9"/>
      <c r="F197" s="9"/>
      <c r="AD197" s="10"/>
      <c r="AE197" s="10"/>
      <c r="AF197" s="10"/>
      <c r="AG197" s="10"/>
      <c r="AH197" s="10"/>
    </row>
    <row r="198" spans="1:34" s="6" customFormat="1" ht="15" customHeight="1" x14ac:dyDescent="0.15">
      <c r="A198" s="36"/>
      <c r="C198" s="8"/>
      <c r="D198" s="9"/>
      <c r="E198" s="9"/>
      <c r="F198" s="9"/>
      <c r="AD198" s="10"/>
      <c r="AE198" s="10"/>
      <c r="AF198" s="10"/>
      <c r="AG198" s="10"/>
      <c r="AH198" s="10"/>
    </row>
    <row r="199" spans="1:34" s="6" customFormat="1" ht="15" customHeight="1" x14ac:dyDescent="0.15">
      <c r="A199" s="36"/>
      <c r="C199" s="8"/>
      <c r="D199" s="9"/>
      <c r="E199" s="9"/>
      <c r="F199" s="9"/>
      <c r="AD199" s="10"/>
      <c r="AE199" s="10"/>
      <c r="AF199" s="10"/>
      <c r="AG199" s="10"/>
      <c r="AH199" s="10"/>
    </row>
    <row r="200" spans="1:34" s="6" customFormat="1" ht="15" customHeight="1" x14ac:dyDescent="0.15">
      <c r="A200" s="36"/>
      <c r="C200" s="8"/>
      <c r="D200" s="9"/>
      <c r="E200" s="9"/>
      <c r="F200" s="9"/>
      <c r="AD200" s="10"/>
      <c r="AE200" s="10"/>
      <c r="AF200" s="10"/>
      <c r="AG200" s="10"/>
      <c r="AH200" s="10"/>
    </row>
    <row r="201" spans="1:34" s="6" customFormat="1" ht="15" customHeight="1" x14ac:dyDescent="0.15">
      <c r="A201" s="36"/>
      <c r="C201" s="8"/>
      <c r="D201" s="9"/>
      <c r="E201" s="9"/>
      <c r="F201" s="9"/>
      <c r="AD201" s="10"/>
      <c r="AE201" s="10"/>
      <c r="AF201" s="10"/>
      <c r="AG201" s="10"/>
      <c r="AH201" s="10"/>
    </row>
    <row r="202" spans="1:34" s="6" customFormat="1" ht="15" customHeight="1" x14ac:dyDescent="0.15">
      <c r="A202" s="36"/>
      <c r="C202" s="8"/>
      <c r="D202" s="9"/>
      <c r="E202" s="9"/>
      <c r="F202" s="9"/>
      <c r="AD202" s="10"/>
      <c r="AE202" s="10"/>
      <c r="AF202" s="10"/>
      <c r="AG202" s="10"/>
      <c r="AH202" s="10"/>
    </row>
    <row r="203" spans="1:34" s="6" customFormat="1" ht="15" customHeight="1" x14ac:dyDescent="0.15">
      <c r="A203" s="36"/>
      <c r="C203" s="8"/>
      <c r="D203" s="9"/>
      <c r="E203" s="9"/>
      <c r="F203" s="9"/>
      <c r="AD203" s="10"/>
      <c r="AE203" s="10"/>
      <c r="AF203" s="10"/>
      <c r="AG203" s="10"/>
      <c r="AH203" s="10"/>
    </row>
    <row r="204" spans="1:34" s="6" customFormat="1" ht="15" customHeight="1" x14ac:dyDescent="0.15">
      <c r="A204" s="36"/>
      <c r="C204" s="8"/>
      <c r="D204" s="9"/>
      <c r="E204" s="9"/>
      <c r="F204" s="9"/>
      <c r="AD204" s="10"/>
      <c r="AE204" s="10"/>
      <c r="AF204" s="10"/>
      <c r="AG204" s="10"/>
      <c r="AH204" s="10"/>
    </row>
    <row r="205" spans="1:34" s="6" customFormat="1" ht="15" customHeight="1" x14ac:dyDescent="0.15">
      <c r="A205" s="36"/>
      <c r="C205" s="8"/>
      <c r="D205" s="9"/>
      <c r="E205" s="9"/>
      <c r="F205" s="9"/>
      <c r="AD205" s="10"/>
      <c r="AE205" s="10"/>
      <c r="AF205" s="10"/>
      <c r="AG205" s="10"/>
      <c r="AH205" s="10"/>
    </row>
    <row r="206" spans="1:34" s="6" customFormat="1" ht="15" customHeight="1" x14ac:dyDescent="0.15">
      <c r="A206" s="36"/>
      <c r="C206" s="8"/>
      <c r="D206" s="9"/>
      <c r="E206" s="9"/>
      <c r="F206" s="9"/>
      <c r="AD206" s="10"/>
      <c r="AE206" s="10"/>
      <c r="AF206" s="10"/>
      <c r="AG206" s="10"/>
      <c r="AH206" s="10"/>
    </row>
    <row r="207" spans="1:34" s="6" customFormat="1" ht="15" customHeight="1" x14ac:dyDescent="0.15">
      <c r="A207" s="36"/>
      <c r="C207" s="8"/>
      <c r="D207" s="9"/>
      <c r="E207" s="9"/>
      <c r="F207" s="9"/>
      <c r="AD207" s="10"/>
      <c r="AE207" s="10"/>
      <c r="AF207" s="10"/>
      <c r="AG207" s="10"/>
      <c r="AH207" s="10"/>
    </row>
    <row r="208" spans="1:34" s="6" customFormat="1" ht="15" customHeight="1" x14ac:dyDescent="0.15">
      <c r="A208" s="36"/>
      <c r="C208" s="8"/>
      <c r="D208" s="9"/>
      <c r="E208" s="9"/>
      <c r="F208" s="9"/>
      <c r="AD208" s="10"/>
      <c r="AE208" s="10"/>
      <c r="AF208" s="10"/>
      <c r="AG208" s="10"/>
      <c r="AH208" s="10"/>
    </row>
    <row r="209" spans="1:34" s="6" customFormat="1" ht="15" customHeight="1" x14ac:dyDescent="0.15">
      <c r="A209" s="36"/>
      <c r="C209" s="8"/>
      <c r="D209" s="9"/>
      <c r="E209" s="9"/>
      <c r="F209" s="9"/>
      <c r="AD209" s="10"/>
      <c r="AE209" s="10"/>
      <c r="AF209" s="10"/>
      <c r="AG209" s="10"/>
      <c r="AH209" s="10"/>
    </row>
    <row r="210" spans="1:34" s="6" customFormat="1" ht="15" customHeight="1" x14ac:dyDescent="0.15">
      <c r="A210" s="36"/>
      <c r="C210" s="8"/>
      <c r="D210" s="9"/>
      <c r="E210" s="9"/>
      <c r="F210" s="9"/>
      <c r="AD210" s="10"/>
      <c r="AE210" s="10"/>
      <c r="AF210" s="10"/>
      <c r="AG210" s="10"/>
      <c r="AH210" s="10"/>
    </row>
    <row r="211" spans="1:34" s="6" customFormat="1" ht="15" customHeight="1" x14ac:dyDescent="0.15">
      <c r="A211" s="36"/>
      <c r="C211" s="8"/>
      <c r="D211" s="9"/>
      <c r="E211" s="9"/>
      <c r="F211" s="9"/>
      <c r="AD211" s="10"/>
      <c r="AE211" s="10"/>
      <c r="AF211" s="10"/>
      <c r="AG211" s="10"/>
      <c r="AH211" s="10"/>
    </row>
    <row r="212" spans="1:34" s="6" customFormat="1" ht="15" customHeight="1" x14ac:dyDescent="0.15">
      <c r="A212" s="36"/>
      <c r="C212" s="8"/>
      <c r="D212" s="9"/>
      <c r="E212" s="9"/>
      <c r="F212" s="9"/>
      <c r="AD212" s="10"/>
      <c r="AE212" s="10"/>
      <c r="AF212" s="10"/>
      <c r="AG212" s="10"/>
      <c r="AH212" s="10"/>
    </row>
    <row r="213" spans="1:34" s="6" customFormat="1" ht="15" customHeight="1" x14ac:dyDescent="0.15">
      <c r="A213" s="36"/>
      <c r="C213" s="8"/>
      <c r="D213" s="9"/>
      <c r="E213" s="9"/>
      <c r="F213" s="9"/>
      <c r="AD213" s="10"/>
      <c r="AE213" s="10"/>
      <c r="AF213" s="10"/>
      <c r="AG213" s="10"/>
      <c r="AH213" s="10"/>
    </row>
    <row r="214" spans="1:34" s="6" customFormat="1" ht="15" customHeight="1" x14ac:dyDescent="0.15">
      <c r="A214" s="36"/>
      <c r="C214" s="8"/>
      <c r="D214" s="9"/>
      <c r="E214" s="9"/>
      <c r="F214" s="9"/>
      <c r="AD214" s="10"/>
      <c r="AE214" s="10"/>
      <c r="AF214" s="10"/>
      <c r="AG214" s="10"/>
      <c r="AH214" s="10"/>
    </row>
    <row r="215" spans="1:34" s="6" customFormat="1" ht="15" customHeight="1" x14ac:dyDescent="0.15">
      <c r="A215" s="36"/>
      <c r="C215" s="8"/>
      <c r="D215" s="9"/>
      <c r="E215" s="9"/>
      <c r="F215" s="9"/>
      <c r="AD215" s="10"/>
      <c r="AE215" s="10"/>
      <c r="AF215" s="10"/>
      <c r="AG215" s="10"/>
      <c r="AH215" s="10"/>
    </row>
    <row r="216" spans="1:34" s="6" customFormat="1" ht="15" customHeight="1" x14ac:dyDescent="0.15">
      <c r="A216" s="36"/>
      <c r="C216" s="8"/>
      <c r="D216" s="9"/>
      <c r="E216" s="9"/>
      <c r="F216" s="9"/>
      <c r="AD216" s="10"/>
      <c r="AE216" s="10"/>
      <c r="AF216" s="10"/>
      <c r="AG216" s="10"/>
      <c r="AH216" s="10"/>
    </row>
    <row r="217" spans="1:34" s="6" customFormat="1" ht="15" customHeight="1" x14ac:dyDescent="0.15">
      <c r="A217" s="36"/>
      <c r="C217" s="8"/>
      <c r="D217" s="9"/>
      <c r="E217" s="9"/>
      <c r="F217" s="9"/>
      <c r="AD217" s="10"/>
      <c r="AE217" s="10"/>
      <c r="AF217" s="10"/>
      <c r="AG217" s="10"/>
      <c r="AH217" s="10"/>
    </row>
    <row r="218" spans="1:34" s="6" customFormat="1" ht="15" customHeight="1" x14ac:dyDescent="0.15">
      <c r="A218" s="36"/>
      <c r="C218" s="8"/>
      <c r="D218" s="9"/>
      <c r="E218" s="9"/>
      <c r="F218" s="9"/>
      <c r="AD218" s="10"/>
      <c r="AE218" s="10"/>
      <c r="AF218" s="10"/>
      <c r="AG218" s="10"/>
      <c r="AH218" s="10"/>
    </row>
    <row r="219" spans="1:34" s="6" customFormat="1" ht="15" customHeight="1" x14ac:dyDescent="0.15">
      <c r="A219" s="36"/>
      <c r="C219" s="8"/>
      <c r="D219" s="9"/>
      <c r="E219" s="9"/>
      <c r="F219" s="9"/>
      <c r="AD219" s="10"/>
      <c r="AE219" s="10"/>
      <c r="AF219" s="10"/>
      <c r="AG219" s="10"/>
      <c r="AH219" s="10"/>
    </row>
    <row r="220" spans="1:34" s="6" customFormat="1" ht="15" customHeight="1" x14ac:dyDescent="0.15">
      <c r="A220" s="36"/>
      <c r="C220" s="8"/>
      <c r="D220" s="9"/>
      <c r="E220" s="9"/>
      <c r="F220" s="9"/>
      <c r="AD220" s="10"/>
      <c r="AE220" s="10"/>
      <c r="AF220" s="10"/>
      <c r="AG220" s="10"/>
      <c r="AH220" s="10"/>
    </row>
    <row r="221" spans="1:34" s="6" customFormat="1" ht="15" customHeight="1" x14ac:dyDescent="0.15">
      <c r="A221" s="36"/>
      <c r="C221" s="8"/>
      <c r="D221" s="9"/>
      <c r="E221" s="9"/>
      <c r="F221" s="9"/>
      <c r="AD221" s="10"/>
      <c r="AE221" s="10"/>
      <c r="AF221" s="10"/>
      <c r="AG221" s="10"/>
      <c r="AH221" s="10"/>
    </row>
    <row r="222" spans="1:34" s="6" customFormat="1" ht="15" customHeight="1" x14ac:dyDescent="0.15">
      <c r="A222" s="36"/>
      <c r="C222" s="8"/>
      <c r="D222" s="9"/>
      <c r="E222" s="9"/>
      <c r="F222" s="9"/>
      <c r="AD222" s="10"/>
      <c r="AE222" s="10"/>
      <c r="AF222" s="10"/>
      <c r="AG222" s="10"/>
      <c r="AH222" s="10"/>
    </row>
    <row r="223" spans="1:34" s="6" customFormat="1" ht="15" customHeight="1" x14ac:dyDescent="0.15">
      <c r="A223" s="36"/>
      <c r="C223" s="8"/>
      <c r="D223" s="9"/>
      <c r="E223" s="9"/>
      <c r="F223" s="9"/>
      <c r="AD223" s="10"/>
      <c r="AE223" s="10"/>
      <c r="AF223" s="10"/>
      <c r="AG223" s="10"/>
      <c r="AH223" s="10"/>
    </row>
    <row r="224" spans="1:34" s="6" customFormat="1" ht="15" customHeight="1" x14ac:dyDescent="0.15">
      <c r="A224" s="36"/>
      <c r="C224" s="8"/>
      <c r="D224" s="9"/>
      <c r="E224" s="9"/>
      <c r="F224" s="9"/>
      <c r="AD224" s="10"/>
      <c r="AE224" s="10"/>
      <c r="AF224" s="10"/>
      <c r="AG224" s="10"/>
      <c r="AH224" s="10"/>
    </row>
    <row r="225" spans="1:34" s="6" customFormat="1" ht="15" customHeight="1" x14ac:dyDescent="0.15">
      <c r="A225" s="36"/>
      <c r="C225" s="8"/>
      <c r="D225" s="9"/>
      <c r="E225" s="9"/>
      <c r="F225" s="9"/>
      <c r="AD225" s="10"/>
      <c r="AE225" s="10"/>
      <c r="AF225" s="10"/>
      <c r="AG225" s="10"/>
      <c r="AH225" s="10"/>
    </row>
    <row r="226" spans="1:34" s="6" customFormat="1" ht="15" customHeight="1" x14ac:dyDescent="0.15">
      <c r="A226" s="36"/>
      <c r="C226" s="8"/>
      <c r="D226" s="9"/>
      <c r="E226" s="9"/>
      <c r="F226" s="9"/>
      <c r="AD226" s="10"/>
      <c r="AE226" s="10"/>
      <c r="AF226" s="10"/>
      <c r="AG226" s="10"/>
      <c r="AH226" s="10"/>
    </row>
    <row r="227" spans="1:34" s="6" customFormat="1" ht="15" customHeight="1" x14ac:dyDescent="0.15">
      <c r="A227" s="36"/>
      <c r="C227" s="8"/>
      <c r="D227" s="9"/>
      <c r="E227" s="9"/>
      <c r="F227" s="9"/>
      <c r="AD227" s="10"/>
      <c r="AE227" s="10"/>
      <c r="AF227" s="10"/>
      <c r="AG227" s="10"/>
      <c r="AH227" s="10"/>
    </row>
    <row r="228" spans="1:34" s="6" customFormat="1" ht="15" customHeight="1" x14ac:dyDescent="0.15">
      <c r="A228" s="36"/>
      <c r="C228" s="8"/>
      <c r="D228" s="9"/>
      <c r="E228" s="9"/>
      <c r="F228" s="9"/>
      <c r="AD228" s="10"/>
      <c r="AE228" s="10"/>
      <c r="AF228" s="10"/>
      <c r="AG228" s="10"/>
      <c r="AH228" s="10"/>
    </row>
    <row r="229" spans="1:34" s="6" customFormat="1" ht="15" customHeight="1" x14ac:dyDescent="0.15">
      <c r="A229" s="36"/>
      <c r="C229" s="8"/>
      <c r="D229" s="9"/>
      <c r="E229" s="9"/>
      <c r="F229" s="9"/>
      <c r="AD229" s="10"/>
      <c r="AE229" s="10"/>
      <c r="AF229" s="10"/>
      <c r="AG229" s="10"/>
      <c r="AH229" s="10"/>
    </row>
    <row r="230" spans="1:34" s="6" customFormat="1" ht="15" customHeight="1" x14ac:dyDescent="0.15">
      <c r="A230" s="36"/>
      <c r="C230" s="8"/>
      <c r="D230" s="9"/>
      <c r="E230" s="9"/>
      <c r="F230" s="9"/>
      <c r="AD230" s="10"/>
      <c r="AE230" s="10"/>
      <c r="AF230" s="10"/>
      <c r="AG230" s="10"/>
      <c r="AH230" s="10"/>
    </row>
    <row r="231" spans="1:34" s="6" customFormat="1" ht="15" customHeight="1" x14ac:dyDescent="0.15">
      <c r="A231" s="36"/>
      <c r="C231" s="8"/>
      <c r="D231" s="9"/>
      <c r="E231" s="9"/>
      <c r="F231" s="9"/>
      <c r="AD231" s="10"/>
      <c r="AE231" s="10"/>
      <c r="AF231" s="10"/>
      <c r="AG231" s="10"/>
      <c r="AH231" s="10"/>
    </row>
    <row r="232" spans="1:34" s="6" customFormat="1" ht="15" customHeight="1" x14ac:dyDescent="0.15">
      <c r="A232" s="36"/>
      <c r="C232" s="8"/>
      <c r="D232" s="9"/>
      <c r="E232" s="9"/>
      <c r="F232" s="9"/>
      <c r="AD232" s="10"/>
      <c r="AE232" s="10"/>
      <c r="AF232" s="10"/>
      <c r="AG232" s="10"/>
      <c r="AH232" s="10"/>
    </row>
    <row r="233" spans="1:34" s="6" customFormat="1" ht="15" customHeight="1" x14ac:dyDescent="0.15">
      <c r="A233" s="36"/>
      <c r="C233" s="8"/>
      <c r="D233" s="9"/>
      <c r="E233" s="9"/>
      <c r="F233" s="9"/>
      <c r="AD233" s="10"/>
      <c r="AE233" s="10"/>
      <c r="AF233" s="10"/>
      <c r="AG233" s="10"/>
      <c r="AH233" s="10"/>
    </row>
    <row r="234" spans="1:34" s="6" customFormat="1" ht="15" customHeight="1" x14ac:dyDescent="0.15">
      <c r="A234" s="36"/>
      <c r="C234" s="8"/>
      <c r="D234" s="9"/>
      <c r="E234" s="9"/>
      <c r="F234" s="9"/>
      <c r="AD234" s="10"/>
      <c r="AE234" s="10"/>
      <c r="AF234" s="10"/>
      <c r="AG234" s="10"/>
      <c r="AH234" s="10"/>
    </row>
    <row r="235" spans="1:34" s="6" customFormat="1" ht="15" customHeight="1" x14ac:dyDescent="0.15">
      <c r="A235" s="36"/>
      <c r="C235" s="8"/>
      <c r="D235" s="9"/>
      <c r="E235" s="9"/>
      <c r="F235" s="9"/>
      <c r="AD235" s="10"/>
      <c r="AE235" s="10"/>
      <c r="AF235" s="10"/>
      <c r="AG235" s="10"/>
      <c r="AH235" s="10"/>
    </row>
    <row r="236" spans="1:34" s="6" customFormat="1" ht="15" customHeight="1" x14ac:dyDescent="0.15">
      <c r="A236" s="36"/>
      <c r="C236" s="8"/>
      <c r="D236" s="9"/>
      <c r="E236" s="9"/>
      <c r="F236" s="9"/>
      <c r="AD236" s="10"/>
      <c r="AE236" s="10"/>
      <c r="AF236" s="10"/>
      <c r="AG236" s="10"/>
      <c r="AH236" s="10"/>
    </row>
    <row r="237" spans="1:34" s="6" customFormat="1" ht="15" customHeight="1" x14ac:dyDescent="0.15">
      <c r="A237" s="36"/>
      <c r="C237" s="8"/>
      <c r="D237" s="9"/>
      <c r="E237" s="9"/>
      <c r="F237" s="9"/>
      <c r="AD237" s="10"/>
      <c r="AE237" s="10"/>
      <c r="AF237" s="10"/>
      <c r="AG237" s="10"/>
      <c r="AH237" s="10"/>
    </row>
    <row r="238" spans="1:34" s="6" customFormat="1" ht="15" customHeight="1" x14ac:dyDescent="0.15">
      <c r="A238" s="36"/>
      <c r="C238" s="8"/>
      <c r="D238" s="9"/>
      <c r="E238" s="9"/>
      <c r="F238" s="9"/>
      <c r="AD238" s="10"/>
      <c r="AE238" s="10"/>
      <c r="AF238" s="10"/>
      <c r="AG238" s="10"/>
      <c r="AH238" s="10"/>
    </row>
    <row r="239" spans="1:34" s="6" customFormat="1" ht="15" customHeight="1" x14ac:dyDescent="0.15">
      <c r="A239" s="36"/>
      <c r="C239" s="8"/>
      <c r="D239" s="9"/>
      <c r="E239" s="9"/>
      <c r="F239" s="9"/>
      <c r="AD239" s="10"/>
      <c r="AE239" s="10"/>
      <c r="AF239" s="10"/>
      <c r="AG239" s="10"/>
      <c r="AH239" s="10"/>
    </row>
    <row r="240" spans="1:34" s="6" customFormat="1" ht="15" customHeight="1" x14ac:dyDescent="0.15">
      <c r="A240" s="36"/>
      <c r="C240" s="8"/>
      <c r="D240" s="9"/>
      <c r="E240" s="9"/>
      <c r="F240" s="9"/>
      <c r="AD240" s="10"/>
      <c r="AE240" s="10"/>
      <c r="AF240" s="10"/>
      <c r="AG240" s="10"/>
      <c r="AH240" s="10"/>
    </row>
    <row r="241" spans="1:34" s="6" customFormat="1" ht="15" customHeight="1" x14ac:dyDescent="0.15">
      <c r="A241" s="36"/>
      <c r="C241" s="8"/>
      <c r="D241" s="9"/>
      <c r="E241" s="9"/>
      <c r="F241" s="9"/>
      <c r="AD241" s="10"/>
      <c r="AE241" s="10"/>
      <c r="AF241" s="10"/>
      <c r="AG241" s="10"/>
      <c r="AH241" s="10"/>
    </row>
    <row r="242" spans="1:34" s="6" customFormat="1" ht="15" customHeight="1" x14ac:dyDescent="0.15">
      <c r="A242" s="36"/>
      <c r="C242" s="8"/>
      <c r="D242" s="9"/>
      <c r="E242" s="9"/>
      <c r="F242" s="9"/>
      <c r="AD242" s="10"/>
      <c r="AE242" s="10"/>
      <c r="AF242" s="10"/>
      <c r="AG242" s="10"/>
      <c r="AH242" s="10"/>
    </row>
    <row r="243" spans="1:34" s="6" customFormat="1" ht="15" customHeight="1" x14ac:dyDescent="0.15">
      <c r="A243" s="36"/>
      <c r="C243" s="8"/>
      <c r="D243" s="9"/>
      <c r="E243" s="9"/>
      <c r="F243" s="9"/>
      <c r="AD243" s="10"/>
      <c r="AE243" s="10"/>
      <c r="AF243" s="10"/>
      <c r="AG243" s="10"/>
      <c r="AH243" s="10"/>
    </row>
    <row r="244" spans="1:34" s="6" customFormat="1" ht="15" customHeight="1" x14ac:dyDescent="0.15">
      <c r="A244" s="36"/>
      <c r="C244" s="8"/>
      <c r="D244" s="9"/>
      <c r="E244" s="9"/>
      <c r="F244" s="9"/>
      <c r="AD244" s="10"/>
      <c r="AE244" s="10"/>
      <c r="AF244" s="10"/>
      <c r="AG244" s="10"/>
      <c r="AH244" s="10"/>
    </row>
    <row r="245" spans="1:34" s="6" customFormat="1" ht="15" customHeight="1" x14ac:dyDescent="0.15">
      <c r="A245" s="36"/>
      <c r="C245" s="8"/>
      <c r="D245" s="9"/>
      <c r="E245" s="9"/>
      <c r="F245" s="9"/>
      <c r="AD245" s="10"/>
      <c r="AE245" s="10"/>
      <c r="AF245" s="10"/>
      <c r="AG245" s="10"/>
      <c r="AH245" s="10"/>
    </row>
    <row r="246" spans="1:34" s="6" customFormat="1" ht="15" customHeight="1" x14ac:dyDescent="0.15">
      <c r="A246" s="36"/>
      <c r="C246" s="8"/>
      <c r="D246" s="9"/>
      <c r="E246" s="9"/>
      <c r="F246" s="9"/>
      <c r="AD246" s="10"/>
      <c r="AE246" s="10"/>
      <c r="AF246" s="10"/>
      <c r="AG246" s="10"/>
      <c r="AH246" s="10"/>
    </row>
    <row r="247" spans="1:34" s="6" customFormat="1" ht="15" customHeight="1" x14ac:dyDescent="0.15">
      <c r="A247" s="36"/>
      <c r="C247" s="8"/>
      <c r="D247" s="9"/>
      <c r="E247" s="9"/>
      <c r="F247" s="9"/>
      <c r="AD247" s="10"/>
      <c r="AE247" s="10"/>
      <c r="AF247" s="10"/>
      <c r="AG247" s="10"/>
      <c r="AH247" s="10"/>
    </row>
    <row r="248" spans="1:34" s="6" customFormat="1" ht="15" customHeight="1" x14ac:dyDescent="0.15">
      <c r="A248" s="36"/>
      <c r="C248" s="8"/>
      <c r="D248" s="9"/>
      <c r="E248" s="9"/>
      <c r="F248" s="9"/>
      <c r="AD248" s="10"/>
      <c r="AE248" s="10"/>
      <c r="AF248" s="10"/>
      <c r="AG248" s="10"/>
      <c r="AH248" s="10"/>
    </row>
    <row r="249" spans="1:34" s="6" customFormat="1" ht="15" customHeight="1" x14ac:dyDescent="0.15">
      <c r="A249" s="36"/>
      <c r="C249" s="8"/>
      <c r="D249" s="9"/>
      <c r="E249" s="9"/>
      <c r="F249" s="9"/>
      <c r="AD249" s="10"/>
      <c r="AE249" s="10"/>
      <c r="AF249" s="10"/>
      <c r="AG249" s="10"/>
      <c r="AH249" s="10"/>
    </row>
    <row r="250" spans="1:34" s="6" customFormat="1" ht="15" customHeight="1" x14ac:dyDescent="0.15">
      <c r="A250" s="36"/>
      <c r="C250" s="8"/>
      <c r="D250" s="9"/>
      <c r="E250" s="9"/>
      <c r="F250" s="9"/>
      <c r="AD250" s="10"/>
      <c r="AE250" s="10"/>
      <c r="AF250" s="10"/>
      <c r="AG250" s="10"/>
      <c r="AH250" s="10"/>
    </row>
    <row r="251" spans="1:34" s="6" customFormat="1" ht="15" customHeight="1" x14ac:dyDescent="0.15">
      <c r="A251" s="36"/>
      <c r="C251" s="8"/>
      <c r="D251" s="9"/>
      <c r="E251" s="9"/>
      <c r="F251" s="9"/>
      <c r="AD251" s="10"/>
      <c r="AE251" s="10"/>
      <c r="AF251" s="10"/>
      <c r="AG251" s="10"/>
      <c r="AH251" s="10"/>
    </row>
    <row r="252" spans="1:34" s="6" customFormat="1" ht="15" customHeight="1" x14ac:dyDescent="0.15">
      <c r="A252" s="36"/>
      <c r="C252" s="8"/>
      <c r="D252" s="9"/>
      <c r="E252" s="9"/>
      <c r="F252" s="9"/>
      <c r="AD252" s="10"/>
      <c r="AE252" s="10"/>
      <c r="AF252" s="10"/>
      <c r="AG252" s="10"/>
      <c r="AH252" s="10"/>
    </row>
    <row r="253" spans="1:34" s="6" customFormat="1" ht="15" customHeight="1" x14ac:dyDescent="0.15">
      <c r="A253" s="36"/>
      <c r="C253" s="8"/>
      <c r="D253" s="9"/>
      <c r="E253" s="9"/>
      <c r="F253" s="9"/>
      <c r="AD253" s="10"/>
      <c r="AE253" s="10"/>
      <c r="AF253" s="10"/>
      <c r="AG253" s="10"/>
      <c r="AH253" s="10"/>
    </row>
    <row r="254" spans="1:34" s="6" customFormat="1" ht="15" customHeight="1" x14ac:dyDescent="0.15">
      <c r="A254" s="36"/>
      <c r="C254" s="8"/>
      <c r="D254" s="9"/>
      <c r="E254" s="9"/>
      <c r="F254" s="9"/>
      <c r="AD254" s="10"/>
      <c r="AE254" s="10"/>
      <c r="AF254" s="10"/>
      <c r="AG254" s="10"/>
      <c r="AH254" s="10"/>
    </row>
    <row r="255" spans="1:34" s="6" customFormat="1" ht="15" customHeight="1" x14ac:dyDescent="0.15">
      <c r="A255" s="36"/>
      <c r="C255" s="8"/>
      <c r="D255" s="9"/>
      <c r="E255" s="9"/>
      <c r="F255" s="9"/>
      <c r="AD255" s="10"/>
      <c r="AE255" s="10"/>
      <c r="AF255" s="10"/>
      <c r="AG255" s="10"/>
      <c r="AH255" s="10"/>
    </row>
    <row r="256" spans="1:34" s="6" customFormat="1" ht="15" customHeight="1" x14ac:dyDescent="0.15">
      <c r="A256" s="36"/>
      <c r="C256" s="8"/>
      <c r="D256" s="9"/>
      <c r="E256" s="9"/>
      <c r="F256" s="9"/>
      <c r="AD256" s="10"/>
      <c r="AE256" s="10"/>
      <c r="AF256" s="10"/>
      <c r="AG256" s="10"/>
      <c r="AH256" s="10"/>
    </row>
    <row r="257" spans="1:34" s="6" customFormat="1" ht="15" customHeight="1" x14ac:dyDescent="0.15">
      <c r="A257" s="36"/>
      <c r="C257" s="8"/>
      <c r="D257" s="9"/>
      <c r="E257" s="9"/>
      <c r="F257" s="9"/>
      <c r="AD257" s="10"/>
      <c r="AE257" s="10"/>
      <c r="AF257" s="10"/>
      <c r="AG257" s="10"/>
      <c r="AH257" s="10"/>
    </row>
    <row r="258" spans="1:34" s="6" customFormat="1" ht="15" customHeight="1" x14ac:dyDescent="0.15">
      <c r="A258" s="36"/>
      <c r="C258" s="8"/>
      <c r="D258" s="9"/>
      <c r="E258" s="9"/>
      <c r="F258" s="9"/>
      <c r="AD258" s="10"/>
      <c r="AE258" s="10"/>
      <c r="AF258" s="10"/>
      <c r="AG258" s="10"/>
      <c r="AH258" s="10"/>
    </row>
    <row r="259" spans="1:34" s="6" customFormat="1" ht="15" customHeight="1" x14ac:dyDescent="0.15">
      <c r="A259" s="36"/>
      <c r="C259" s="8"/>
      <c r="D259" s="9"/>
      <c r="E259" s="9"/>
      <c r="F259" s="9"/>
      <c r="AD259" s="10"/>
      <c r="AE259" s="10"/>
      <c r="AF259" s="10"/>
      <c r="AG259" s="10"/>
      <c r="AH259" s="10"/>
    </row>
    <row r="260" spans="1:34" s="6" customFormat="1" ht="15" customHeight="1" x14ac:dyDescent="0.15">
      <c r="A260" s="36"/>
      <c r="C260" s="8"/>
      <c r="D260" s="9"/>
      <c r="E260" s="9"/>
      <c r="F260" s="9"/>
      <c r="AD260" s="10"/>
      <c r="AE260" s="10"/>
      <c r="AF260" s="10"/>
      <c r="AG260" s="10"/>
      <c r="AH260" s="10"/>
    </row>
    <row r="261" spans="1:34" s="6" customFormat="1" ht="15" customHeight="1" x14ac:dyDescent="0.15">
      <c r="A261" s="36"/>
      <c r="C261" s="8"/>
      <c r="D261" s="9"/>
      <c r="E261" s="9"/>
      <c r="F261" s="9"/>
      <c r="AD261" s="10"/>
      <c r="AE261" s="10"/>
      <c r="AF261" s="10"/>
      <c r="AG261" s="10"/>
      <c r="AH261" s="10"/>
    </row>
    <row r="262" spans="1:34" s="6" customFormat="1" ht="15" customHeight="1" x14ac:dyDescent="0.15">
      <c r="A262" s="36"/>
      <c r="C262" s="8"/>
      <c r="D262" s="9"/>
      <c r="E262" s="9"/>
      <c r="F262" s="9"/>
      <c r="AD262" s="10"/>
      <c r="AE262" s="10"/>
      <c r="AF262" s="10"/>
      <c r="AG262" s="10"/>
      <c r="AH262" s="10"/>
    </row>
    <row r="263" spans="1:34" s="6" customFormat="1" ht="15" customHeight="1" x14ac:dyDescent="0.15">
      <c r="A263" s="36"/>
      <c r="C263" s="8"/>
      <c r="D263" s="9"/>
      <c r="E263" s="9"/>
      <c r="F263" s="9"/>
      <c r="AD263" s="10"/>
      <c r="AE263" s="10"/>
      <c r="AF263" s="10"/>
      <c r="AG263" s="10"/>
      <c r="AH263" s="10"/>
    </row>
    <row r="264" spans="1:34" s="6" customFormat="1" ht="15" customHeight="1" x14ac:dyDescent="0.15">
      <c r="A264" s="36"/>
      <c r="C264" s="8"/>
      <c r="D264" s="9"/>
      <c r="E264" s="9"/>
      <c r="F264" s="9"/>
      <c r="AD264" s="10"/>
      <c r="AE264" s="10"/>
      <c r="AF264" s="10"/>
      <c r="AG264" s="10"/>
      <c r="AH264" s="10"/>
    </row>
    <row r="265" spans="1:34" s="6" customFormat="1" ht="15" customHeight="1" x14ac:dyDescent="0.15">
      <c r="A265" s="36"/>
      <c r="C265" s="8"/>
      <c r="D265" s="9"/>
      <c r="E265" s="9"/>
      <c r="F265" s="9"/>
      <c r="AD265" s="10"/>
      <c r="AE265" s="10"/>
      <c r="AF265" s="10"/>
      <c r="AG265" s="10"/>
      <c r="AH265" s="10"/>
    </row>
    <row r="266" spans="1:34" s="6" customFormat="1" ht="15" customHeight="1" x14ac:dyDescent="0.15">
      <c r="A266" s="36"/>
      <c r="C266" s="8"/>
      <c r="D266" s="9"/>
      <c r="E266" s="9"/>
      <c r="F266" s="9"/>
      <c r="AD266" s="10"/>
      <c r="AE266" s="10"/>
      <c r="AF266" s="10"/>
      <c r="AG266" s="10"/>
      <c r="AH266" s="10"/>
    </row>
    <row r="267" spans="1:34" s="6" customFormat="1" ht="15" customHeight="1" x14ac:dyDescent="0.15">
      <c r="A267" s="36"/>
      <c r="C267" s="8"/>
      <c r="D267" s="9"/>
      <c r="E267" s="9"/>
      <c r="F267" s="9"/>
      <c r="AD267" s="10"/>
      <c r="AE267" s="10"/>
      <c r="AF267" s="10"/>
      <c r="AG267" s="10"/>
      <c r="AH267" s="10"/>
    </row>
    <row r="268" spans="1:34" s="6" customFormat="1" ht="15" customHeight="1" x14ac:dyDescent="0.15">
      <c r="A268" s="36"/>
      <c r="C268" s="8"/>
      <c r="D268" s="9"/>
      <c r="E268" s="9"/>
      <c r="F268" s="9"/>
      <c r="AD268" s="10"/>
      <c r="AE268" s="10"/>
      <c r="AF268" s="10"/>
      <c r="AG268" s="10"/>
      <c r="AH268" s="10"/>
    </row>
    <row r="269" spans="1:34" s="6" customFormat="1" ht="15" customHeight="1" x14ac:dyDescent="0.15">
      <c r="A269" s="36"/>
      <c r="C269" s="8"/>
      <c r="D269" s="9"/>
      <c r="E269" s="9"/>
      <c r="F269" s="9"/>
      <c r="AD269" s="10"/>
      <c r="AE269" s="10"/>
      <c r="AF269" s="10"/>
      <c r="AG269" s="10"/>
      <c r="AH269" s="10"/>
    </row>
    <row r="270" spans="1:34" s="6" customFormat="1" ht="15" customHeight="1" x14ac:dyDescent="0.15">
      <c r="A270" s="36"/>
      <c r="C270" s="8"/>
      <c r="D270" s="9"/>
      <c r="E270" s="9"/>
      <c r="F270" s="9"/>
      <c r="AD270" s="10"/>
      <c r="AE270" s="10"/>
      <c r="AF270" s="10"/>
      <c r="AG270" s="10"/>
      <c r="AH270" s="10"/>
    </row>
    <row r="271" spans="1:34" s="6" customFormat="1" ht="15" customHeight="1" x14ac:dyDescent="0.15">
      <c r="A271" s="36"/>
      <c r="C271" s="8"/>
      <c r="D271" s="9"/>
      <c r="E271" s="9"/>
      <c r="F271" s="9"/>
      <c r="AD271" s="10"/>
      <c r="AE271" s="10"/>
      <c r="AF271" s="10"/>
      <c r="AG271" s="10"/>
      <c r="AH271" s="10"/>
    </row>
    <row r="272" spans="1:34" s="6" customFormat="1" ht="15" customHeight="1" x14ac:dyDescent="0.15">
      <c r="A272" s="36"/>
      <c r="C272" s="8"/>
      <c r="D272" s="9"/>
      <c r="E272" s="9"/>
      <c r="F272" s="9"/>
      <c r="AD272" s="10"/>
      <c r="AE272" s="10"/>
      <c r="AF272" s="10"/>
      <c r="AG272" s="10"/>
      <c r="AH272" s="10"/>
    </row>
    <row r="273" spans="1:34" s="6" customFormat="1" ht="15" customHeight="1" x14ac:dyDescent="0.15">
      <c r="A273" s="36"/>
      <c r="C273" s="8"/>
      <c r="D273" s="9"/>
      <c r="E273" s="9"/>
      <c r="F273" s="9"/>
      <c r="AD273" s="10"/>
      <c r="AE273" s="10"/>
      <c r="AF273" s="10"/>
      <c r="AG273" s="10"/>
      <c r="AH273" s="10"/>
    </row>
    <row r="274" spans="1:34" s="6" customFormat="1" ht="15" customHeight="1" x14ac:dyDescent="0.15">
      <c r="A274" s="36"/>
      <c r="C274" s="8"/>
      <c r="D274" s="9"/>
      <c r="E274" s="9"/>
      <c r="F274" s="9"/>
      <c r="AD274" s="10"/>
      <c r="AE274" s="10"/>
      <c r="AF274" s="10"/>
      <c r="AG274" s="10"/>
      <c r="AH274" s="10"/>
    </row>
    <row r="275" spans="1:34" s="6" customFormat="1" ht="15" customHeight="1" x14ac:dyDescent="0.15">
      <c r="A275" s="36"/>
      <c r="C275" s="8"/>
      <c r="D275" s="9"/>
      <c r="E275" s="9"/>
      <c r="F275" s="9"/>
      <c r="AD275" s="10"/>
      <c r="AE275" s="10"/>
      <c r="AF275" s="10"/>
      <c r="AG275" s="10"/>
      <c r="AH275" s="10"/>
    </row>
    <row r="276" spans="1:34" s="6" customFormat="1" ht="15" customHeight="1" x14ac:dyDescent="0.15">
      <c r="A276" s="36"/>
      <c r="C276" s="8"/>
      <c r="D276" s="9"/>
      <c r="E276" s="9"/>
      <c r="F276" s="9"/>
      <c r="AD276" s="10"/>
      <c r="AE276" s="10"/>
      <c r="AF276" s="10"/>
      <c r="AG276" s="10"/>
      <c r="AH276" s="10"/>
    </row>
    <row r="277" spans="1:34" s="6" customFormat="1" ht="15" customHeight="1" x14ac:dyDescent="0.15">
      <c r="A277" s="36"/>
      <c r="C277" s="8"/>
      <c r="D277" s="9"/>
      <c r="E277" s="9"/>
      <c r="F277" s="9"/>
      <c r="AD277" s="10"/>
      <c r="AE277" s="10"/>
      <c r="AF277" s="10"/>
      <c r="AG277" s="10"/>
      <c r="AH277" s="10"/>
    </row>
    <row r="278" spans="1:34" s="6" customFormat="1" ht="15" customHeight="1" x14ac:dyDescent="0.15">
      <c r="A278" s="36"/>
      <c r="C278" s="8"/>
      <c r="D278" s="9"/>
      <c r="E278" s="9"/>
      <c r="F278" s="9"/>
      <c r="AD278" s="10"/>
      <c r="AE278" s="10"/>
      <c r="AF278" s="10"/>
      <c r="AG278" s="10"/>
      <c r="AH278" s="10"/>
    </row>
    <row r="279" spans="1:34" s="6" customFormat="1" ht="15" customHeight="1" x14ac:dyDescent="0.15">
      <c r="A279" s="36"/>
      <c r="C279" s="8"/>
      <c r="D279" s="9"/>
      <c r="E279" s="9"/>
      <c r="F279" s="9"/>
      <c r="AD279" s="10"/>
      <c r="AE279" s="10"/>
      <c r="AF279" s="10"/>
      <c r="AG279" s="10"/>
      <c r="AH279" s="10"/>
    </row>
    <row r="280" spans="1:34" s="6" customFormat="1" ht="15" customHeight="1" x14ac:dyDescent="0.15">
      <c r="A280" s="36"/>
      <c r="C280" s="8"/>
      <c r="D280" s="9"/>
      <c r="E280" s="9"/>
      <c r="F280" s="9"/>
      <c r="AD280" s="10"/>
      <c r="AE280" s="10"/>
      <c r="AF280" s="10"/>
      <c r="AG280" s="10"/>
      <c r="AH280" s="10"/>
    </row>
    <row r="281" spans="1:34" s="6" customFormat="1" ht="15" customHeight="1" x14ac:dyDescent="0.15">
      <c r="A281" s="36"/>
      <c r="C281" s="8"/>
      <c r="D281" s="9"/>
      <c r="E281" s="9"/>
      <c r="F281" s="9"/>
      <c r="AD281" s="10"/>
      <c r="AE281" s="10"/>
      <c r="AF281" s="10"/>
      <c r="AG281" s="10"/>
      <c r="AH281" s="10"/>
    </row>
    <row r="282" spans="1:34" s="6" customFormat="1" ht="15" customHeight="1" x14ac:dyDescent="0.15">
      <c r="A282" s="36"/>
      <c r="C282" s="8"/>
      <c r="D282" s="9"/>
      <c r="E282" s="9"/>
      <c r="F282" s="9"/>
      <c r="AD282" s="10"/>
      <c r="AE282" s="10"/>
      <c r="AF282" s="10"/>
      <c r="AG282" s="10"/>
      <c r="AH282" s="10"/>
    </row>
    <row r="283" spans="1:34" s="6" customFormat="1" ht="15" customHeight="1" x14ac:dyDescent="0.15">
      <c r="A283" s="36"/>
      <c r="C283" s="8"/>
      <c r="D283" s="9"/>
      <c r="E283" s="9"/>
      <c r="F283" s="9"/>
      <c r="AD283" s="10"/>
      <c r="AE283" s="10"/>
      <c r="AF283" s="10"/>
      <c r="AG283" s="10"/>
      <c r="AH283" s="10"/>
    </row>
    <row r="284" spans="1:34" s="6" customFormat="1" ht="15" customHeight="1" x14ac:dyDescent="0.15">
      <c r="A284" s="36"/>
      <c r="C284" s="8"/>
      <c r="D284" s="9"/>
      <c r="E284" s="9"/>
      <c r="F284" s="9"/>
      <c r="AD284" s="10"/>
      <c r="AE284" s="10"/>
      <c r="AF284" s="10"/>
      <c r="AG284" s="10"/>
      <c r="AH284" s="10"/>
    </row>
    <row r="285" spans="1:34" s="6" customFormat="1" ht="15" customHeight="1" x14ac:dyDescent="0.15">
      <c r="A285" s="36"/>
      <c r="C285" s="8"/>
      <c r="D285" s="9"/>
      <c r="E285" s="9"/>
      <c r="F285" s="9"/>
      <c r="AD285" s="10"/>
      <c r="AE285" s="10"/>
      <c r="AF285" s="10"/>
      <c r="AG285" s="10"/>
      <c r="AH285" s="10"/>
    </row>
    <row r="286" spans="1:34" s="6" customFormat="1" ht="15" customHeight="1" x14ac:dyDescent="0.15">
      <c r="A286" s="36"/>
      <c r="C286" s="8"/>
      <c r="D286" s="9"/>
      <c r="E286" s="9"/>
      <c r="F286" s="9"/>
      <c r="AD286" s="10"/>
      <c r="AE286" s="10"/>
      <c r="AF286" s="10"/>
      <c r="AG286" s="10"/>
      <c r="AH286" s="10"/>
    </row>
    <row r="287" spans="1:34" s="6" customFormat="1" ht="15" customHeight="1" x14ac:dyDescent="0.15">
      <c r="A287" s="36"/>
      <c r="C287" s="8"/>
      <c r="D287" s="9"/>
      <c r="E287" s="9"/>
      <c r="F287" s="9"/>
      <c r="AD287" s="10"/>
      <c r="AE287" s="10"/>
      <c r="AF287" s="10"/>
      <c r="AG287" s="10"/>
      <c r="AH287" s="10"/>
    </row>
    <row r="288" spans="1:34" s="6" customFormat="1" ht="15" customHeight="1" x14ac:dyDescent="0.15">
      <c r="A288" s="36"/>
      <c r="C288" s="8"/>
      <c r="D288" s="9"/>
      <c r="E288" s="9"/>
      <c r="F288" s="9"/>
      <c r="AD288" s="10"/>
      <c r="AE288" s="10"/>
      <c r="AF288" s="10"/>
      <c r="AG288" s="10"/>
      <c r="AH288" s="10"/>
    </row>
    <row r="289" spans="1:34" s="6" customFormat="1" ht="15" customHeight="1" x14ac:dyDescent="0.15">
      <c r="A289" s="36"/>
      <c r="C289" s="8"/>
      <c r="D289" s="9"/>
      <c r="E289" s="9"/>
      <c r="F289" s="9"/>
      <c r="AD289" s="10"/>
      <c r="AE289" s="10"/>
      <c r="AF289" s="10"/>
      <c r="AG289" s="10"/>
      <c r="AH289" s="10"/>
    </row>
    <row r="290" spans="1:34" s="6" customFormat="1" ht="15" customHeight="1" x14ac:dyDescent="0.15">
      <c r="A290" s="36"/>
      <c r="C290" s="8"/>
      <c r="D290" s="9"/>
      <c r="E290" s="9"/>
      <c r="F290" s="9"/>
      <c r="AD290" s="10"/>
      <c r="AE290" s="10"/>
      <c r="AF290" s="10"/>
      <c r="AG290" s="10"/>
      <c r="AH290" s="10"/>
    </row>
    <row r="291" spans="1:34" s="6" customFormat="1" ht="15" customHeight="1" x14ac:dyDescent="0.15">
      <c r="A291" s="36"/>
      <c r="C291" s="8"/>
      <c r="D291" s="9"/>
      <c r="E291" s="9"/>
      <c r="F291" s="9"/>
      <c r="AD291" s="10"/>
      <c r="AE291" s="10"/>
      <c r="AF291" s="10"/>
      <c r="AG291" s="10"/>
      <c r="AH291" s="10"/>
    </row>
    <row r="292" spans="1:34" s="6" customFormat="1" ht="15" customHeight="1" x14ac:dyDescent="0.15">
      <c r="A292" s="36"/>
      <c r="C292" s="8"/>
      <c r="D292" s="9"/>
      <c r="E292" s="9"/>
      <c r="F292" s="9"/>
      <c r="AD292" s="10"/>
      <c r="AE292" s="10"/>
      <c r="AF292" s="10"/>
      <c r="AG292" s="10"/>
      <c r="AH292" s="10"/>
    </row>
    <row r="293" spans="1:34" s="6" customFormat="1" ht="15" customHeight="1" x14ac:dyDescent="0.15">
      <c r="A293" s="36"/>
      <c r="C293" s="8"/>
      <c r="D293" s="9"/>
      <c r="E293" s="9"/>
      <c r="F293" s="9"/>
      <c r="AD293" s="10"/>
      <c r="AE293" s="10"/>
      <c r="AF293" s="10"/>
      <c r="AG293" s="10"/>
      <c r="AH293" s="10"/>
    </row>
    <row r="294" spans="1:34" s="6" customFormat="1" ht="15" customHeight="1" x14ac:dyDescent="0.15">
      <c r="A294" s="36"/>
      <c r="C294" s="8"/>
      <c r="D294" s="9"/>
      <c r="E294" s="9"/>
      <c r="F294" s="9"/>
      <c r="AD294" s="10"/>
      <c r="AE294" s="10"/>
      <c r="AF294" s="10"/>
      <c r="AG294" s="10"/>
      <c r="AH294" s="10"/>
    </row>
    <row r="295" spans="1:34" s="6" customFormat="1" ht="15" customHeight="1" x14ac:dyDescent="0.15">
      <c r="A295" s="36"/>
      <c r="C295" s="8"/>
      <c r="D295" s="9"/>
      <c r="E295" s="9"/>
      <c r="F295" s="9"/>
      <c r="AD295" s="10"/>
      <c r="AE295" s="10"/>
      <c r="AF295" s="10"/>
      <c r="AG295" s="10"/>
      <c r="AH295" s="10"/>
    </row>
    <row r="296" spans="1:34" s="6" customFormat="1" ht="15" customHeight="1" x14ac:dyDescent="0.15">
      <c r="A296" s="36"/>
      <c r="C296" s="8"/>
      <c r="D296" s="9"/>
      <c r="E296" s="9"/>
      <c r="F296" s="9"/>
      <c r="AD296" s="10"/>
      <c r="AE296" s="10"/>
      <c r="AF296" s="10"/>
      <c r="AG296" s="10"/>
      <c r="AH296" s="10"/>
    </row>
    <row r="297" spans="1:34" s="6" customFormat="1" ht="15" customHeight="1" x14ac:dyDescent="0.15">
      <c r="A297" s="36"/>
      <c r="C297" s="8"/>
      <c r="D297" s="9"/>
      <c r="E297" s="9"/>
      <c r="F297" s="9"/>
      <c r="AD297" s="10"/>
      <c r="AE297" s="10"/>
      <c r="AF297" s="10"/>
      <c r="AG297" s="10"/>
      <c r="AH297" s="10"/>
    </row>
    <row r="298" spans="1:34" s="6" customFormat="1" ht="15" customHeight="1" x14ac:dyDescent="0.15">
      <c r="A298" s="36"/>
      <c r="C298" s="8"/>
      <c r="D298" s="9"/>
      <c r="E298" s="9"/>
      <c r="F298" s="9"/>
      <c r="AD298" s="10"/>
      <c r="AE298" s="10"/>
      <c r="AF298" s="10"/>
      <c r="AG298" s="10"/>
      <c r="AH298" s="10"/>
    </row>
    <row r="299" spans="1:34" s="6" customFormat="1" ht="15" customHeight="1" x14ac:dyDescent="0.15">
      <c r="A299" s="36"/>
      <c r="C299" s="8"/>
      <c r="D299" s="9"/>
      <c r="E299" s="9"/>
      <c r="F299" s="9"/>
      <c r="AD299" s="10"/>
      <c r="AE299" s="10"/>
      <c r="AF299" s="10"/>
      <c r="AG299" s="10"/>
      <c r="AH299" s="10"/>
    </row>
    <row r="300" spans="1:34" s="6" customFormat="1" ht="15" customHeight="1" x14ac:dyDescent="0.15">
      <c r="A300" s="36"/>
      <c r="C300" s="8"/>
      <c r="D300" s="9"/>
      <c r="E300" s="9"/>
      <c r="F300" s="9"/>
      <c r="AD300" s="10"/>
      <c r="AE300" s="10"/>
      <c r="AF300" s="10"/>
      <c r="AG300" s="10"/>
      <c r="AH300" s="10"/>
    </row>
    <row r="301" spans="1:34" s="6" customFormat="1" ht="15" customHeight="1" x14ac:dyDescent="0.15">
      <c r="A301" s="36"/>
      <c r="C301" s="8"/>
      <c r="D301" s="9"/>
      <c r="E301" s="9"/>
      <c r="F301" s="9"/>
      <c r="AD301" s="10"/>
      <c r="AE301" s="10"/>
      <c r="AF301" s="10"/>
      <c r="AG301" s="10"/>
      <c r="AH301" s="10"/>
    </row>
    <row r="302" spans="1:34" s="6" customFormat="1" ht="15" customHeight="1" x14ac:dyDescent="0.15">
      <c r="A302" s="36"/>
      <c r="C302" s="8"/>
      <c r="D302" s="9"/>
      <c r="E302" s="9"/>
      <c r="F302" s="9"/>
      <c r="AD302" s="10"/>
      <c r="AE302" s="10"/>
      <c r="AF302" s="10"/>
      <c r="AG302" s="10"/>
      <c r="AH302" s="10"/>
    </row>
    <row r="303" spans="1:34" s="6" customFormat="1" ht="15" customHeight="1" x14ac:dyDescent="0.15">
      <c r="A303" s="36"/>
      <c r="C303" s="8"/>
      <c r="D303" s="9"/>
      <c r="E303" s="9"/>
      <c r="F303" s="9"/>
      <c r="AD303" s="10"/>
      <c r="AE303" s="10"/>
      <c r="AF303" s="10"/>
      <c r="AG303" s="10"/>
      <c r="AH303" s="10"/>
    </row>
    <row r="304" spans="1:34" s="6" customFormat="1" ht="15" customHeight="1" x14ac:dyDescent="0.15">
      <c r="A304" s="36"/>
      <c r="C304" s="8"/>
      <c r="D304" s="9"/>
      <c r="E304" s="9"/>
      <c r="F304" s="9"/>
      <c r="AD304" s="10"/>
      <c r="AE304" s="10"/>
      <c r="AF304" s="10"/>
      <c r="AG304" s="10"/>
      <c r="AH304" s="10"/>
    </row>
    <row r="305" spans="1:34" s="6" customFormat="1" ht="15" customHeight="1" x14ac:dyDescent="0.15">
      <c r="A305" s="36"/>
      <c r="C305" s="8"/>
      <c r="D305" s="9"/>
      <c r="E305" s="9"/>
      <c r="F305" s="9"/>
      <c r="AD305" s="10"/>
      <c r="AE305" s="10"/>
      <c r="AF305" s="10"/>
      <c r="AG305" s="10"/>
      <c r="AH305" s="10"/>
    </row>
    <row r="306" spans="1:34" s="6" customFormat="1" ht="15" customHeight="1" x14ac:dyDescent="0.15">
      <c r="A306" s="36"/>
      <c r="C306" s="8"/>
      <c r="D306" s="9"/>
      <c r="E306" s="9"/>
      <c r="F306" s="9"/>
      <c r="AD306" s="10"/>
      <c r="AE306" s="10"/>
      <c r="AF306" s="10"/>
      <c r="AG306" s="10"/>
      <c r="AH306" s="10"/>
    </row>
    <row r="307" spans="1:34" s="6" customFormat="1" ht="15" customHeight="1" x14ac:dyDescent="0.15">
      <c r="A307" s="36"/>
      <c r="C307" s="8"/>
      <c r="D307" s="9"/>
      <c r="E307" s="9"/>
      <c r="F307" s="9"/>
      <c r="AD307" s="10"/>
      <c r="AE307" s="10"/>
      <c r="AF307" s="10"/>
      <c r="AG307" s="10"/>
      <c r="AH307" s="10"/>
    </row>
    <row r="308" spans="1:34" s="6" customFormat="1" ht="15" customHeight="1" x14ac:dyDescent="0.15">
      <c r="A308" s="36"/>
      <c r="C308" s="8"/>
      <c r="D308" s="9"/>
      <c r="E308" s="9"/>
      <c r="F308" s="9"/>
      <c r="AD308" s="10"/>
      <c r="AE308" s="10"/>
      <c r="AF308" s="10"/>
      <c r="AG308" s="10"/>
      <c r="AH308" s="10"/>
    </row>
    <row r="309" spans="1:34" s="6" customFormat="1" ht="15" customHeight="1" x14ac:dyDescent="0.15">
      <c r="A309" s="36"/>
      <c r="C309" s="8"/>
      <c r="D309" s="9"/>
      <c r="E309" s="9"/>
      <c r="F309" s="9"/>
      <c r="AD309" s="10"/>
      <c r="AE309" s="10"/>
      <c r="AF309" s="10"/>
      <c r="AG309" s="10"/>
      <c r="AH309" s="10"/>
    </row>
    <row r="310" spans="1:34" s="6" customFormat="1" ht="15" customHeight="1" x14ac:dyDescent="0.15">
      <c r="A310" s="36"/>
      <c r="C310" s="8"/>
      <c r="D310" s="9"/>
      <c r="E310" s="9"/>
      <c r="F310" s="9"/>
      <c r="AD310" s="10"/>
      <c r="AE310" s="10"/>
      <c r="AF310" s="10"/>
      <c r="AG310" s="10"/>
      <c r="AH310" s="10"/>
    </row>
    <row r="311" spans="1:34" s="6" customFormat="1" ht="15" customHeight="1" x14ac:dyDescent="0.15">
      <c r="A311" s="36"/>
      <c r="C311" s="8"/>
      <c r="D311" s="9"/>
      <c r="E311" s="9"/>
      <c r="F311" s="9"/>
      <c r="AD311" s="10"/>
      <c r="AE311" s="10"/>
      <c r="AF311" s="10"/>
      <c r="AG311" s="10"/>
      <c r="AH311" s="10"/>
    </row>
    <row r="312" spans="1:34" s="6" customFormat="1" ht="15" customHeight="1" x14ac:dyDescent="0.15">
      <c r="A312" s="36"/>
      <c r="C312" s="8"/>
      <c r="D312" s="9"/>
      <c r="E312" s="9"/>
      <c r="F312" s="9"/>
      <c r="AD312" s="10"/>
      <c r="AE312" s="10"/>
      <c r="AF312" s="10"/>
      <c r="AG312" s="10"/>
      <c r="AH312" s="10"/>
    </row>
    <row r="313" spans="1:34" s="6" customFormat="1" ht="15" customHeight="1" x14ac:dyDescent="0.15">
      <c r="A313" s="36"/>
      <c r="C313" s="8"/>
      <c r="D313" s="9"/>
      <c r="E313" s="9"/>
      <c r="F313" s="9"/>
      <c r="AD313" s="10"/>
      <c r="AE313" s="10"/>
      <c r="AF313" s="10"/>
      <c r="AG313" s="10"/>
      <c r="AH313" s="10"/>
    </row>
    <row r="314" spans="1:34" s="6" customFormat="1" ht="15" customHeight="1" x14ac:dyDescent="0.15">
      <c r="A314" s="36"/>
      <c r="C314" s="8"/>
      <c r="D314" s="9"/>
      <c r="E314" s="9"/>
      <c r="F314" s="9"/>
      <c r="AD314" s="10"/>
      <c r="AE314" s="10"/>
      <c r="AF314" s="10"/>
      <c r="AG314" s="10"/>
      <c r="AH314" s="10"/>
    </row>
    <row r="315" spans="1:34" s="6" customFormat="1" ht="15" customHeight="1" x14ac:dyDescent="0.15">
      <c r="A315" s="36"/>
      <c r="C315" s="8"/>
      <c r="D315" s="9"/>
      <c r="E315" s="9"/>
      <c r="F315" s="9"/>
      <c r="AD315" s="10"/>
      <c r="AE315" s="10"/>
      <c r="AF315" s="10"/>
      <c r="AG315" s="10"/>
      <c r="AH315" s="10"/>
    </row>
    <row r="316" spans="1:34" s="6" customFormat="1" ht="15" customHeight="1" x14ac:dyDescent="0.15">
      <c r="A316" s="36"/>
      <c r="C316" s="8"/>
      <c r="D316" s="9"/>
      <c r="E316" s="9"/>
      <c r="F316" s="9"/>
      <c r="AD316" s="10"/>
      <c r="AE316" s="10"/>
      <c r="AF316" s="10"/>
      <c r="AG316" s="10"/>
      <c r="AH316" s="10"/>
    </row>
    <row r="317" spans="1:34" s="6" customFormat="1" ht="15" customHeight="1" x14ac:dyDescent="0.15">
      <c r="A317" s="36"/>
      <c r="C317" s="8"/>
      <c r="D317" s="9"/>
      <c r="E317" s="9"/>
      <c r="F317" s="9"/>
      <c r="AD317" s="10"/>
      <c r="AE317" s="10"/>
      <c r="AF317" s="10"/>
      <c r="AG317" s="10"/>
      <c r="AH317" s="10"/>
    </row>
    <row r="318" spans="1:34" s="6" customFormat="1" ht="15" customHeight="1" x14ac:dyDescent="0.15">
      <c r="A318" s="36"/>
      <c r="C318" s="8"/>
      <c r="D318" s="9"/>
      <c r="E318" s="9"/>
      <c r="F318" s="9"/>
      <c r="AD318" s="10"/>
      <c r="AE318" s="10"/>
      <c r="AF318" s="10"/>
      <c r="AG318" s="10"/>
      <c r="AH318" s="10"/>
    </row>
    <row r="319" spans="1:34" s="6" customFormat="1" ht="15" customHeight="1" x14ac:dyDescent="0.15">
      <c r="A319" s="36"/>
      <c r="C319" s="8"/>
      <c r="D319" s="9"/>
      <c r="E319" s="9"/>
      <c r="F319" s="9"/>
      <c r="AD319" s="10"/>
      <c r="AE319" s="10"/>
      <c r="AF319" s="10"/>
      <c r="AG319" s="10"/>
      <c r="AH319" s="10"/>
    </row>
    <row r="320" spans="1:34" s="6" customFormat="1" ht="15" customHeight="1" x14ac:dyDescent="0.15">
      <c r="A320" s="36"/>
      <c r="C320" s="8"/>
      <c r="D320" s="9"/>
      <c r="E320" s="9"/>
      <c r="F320" s="9"/>
      <c r="AD320" s="10"/>
      <c r="AE320" s="10"/>
      <c r="AF320" s="10"/>
      <c r="AG320" s="10"/>
      <c r="AH320" s="10"/>
    </row>
    <row r="321" spans="1:34" s="6" customFormat="1" ht="15" customHeight="1" x14ac:dyDescent="0.15">
      <c r="A321" s="36"/>
      <c r="C321" s="8"/>
      <c r="D321" s="9"/>
      <c r="E321" s="9"/>
      <c r="F321" s="9"/>
      <c r="AD321" s="10"/>
      <c r="AE321" s="10"/>
      <c r="AF321" s="10"/>
      <c r="AG321" s="10"/>
      <c r="AH321" s="10"/>
    </row>
    <row r="322" spans="1:34" s="6" customFormat="1" ht="15" customHeight="1" x14ac:dyDescent="0.15">
      <c r="A322" s="36"/>
      <c r="C322" s="8"/>
      <c r="D322" s="9"/>
      <c r="E322" s="9"/>
      <c r="F322" s="9"/>
      <c r="AD322" s="10"/>
      <c r="AE322" s="10"/>
      <c r="AF322" s="10"/>
      <c r="AG322" s="10"/>
      <c r="AH322" s="10"/>
    </row>
    <row r="323" spans="1:34" s="6" customFormat="1" ht="15" customHeight="1" x14ac:dyDescent="0.15">
      <c r="A323" s="36"/>
      <c r="C323" s="8"/>
      <c r="D323" s="9"/>
      <c r="E323" s="9"/>
      <c r="F323" s="9"/>
      <c r="AD323" s="10"/>
      <c r="AE323" s="10"/>
      <c r="AF323" s="10"/>
      <c r="AG323" s="10"/>
      <c r="AH323" s="10"/>
    </row>
    <row r="324" spans="1:34" s="6" customFormat="1" ht="15" customHeight="1" x14ac:dyDescent="0.15">
      <c r="A324" s="36"/>
      <c r="C324" s="8"/>
      <c r="D324" s="9"/>
      <c r="E324" s="9"/>
      <c r="F324" s="9"/>
      <c r="AD324" s="10"/>
      <c r="AE324" s="10"/>
      <c r="AF324" s="10"/>
      <c r="AG324" s="10"/>
      <c r="AH324" s="10"/>
    </row>
    <row r="325" spans="1:34" s="6" customFormat="1" ht="15" customHeight="1" x14ac:dyDescent="0.15">
      <c r="A325" s="36"/>
      <c r="C325" s="8"/>
      <c r="D325" s="9"/>
      <c r="E325" s="9"/>
      <c r="F325" s="9"/>
      <c r="AD325" s="10"/>
      <c r="AE325" s="10"/>
      <c r="AF325" s="10"/>
      <c r="AG325" s="10"/>
      <c r="AH325" s="10"/>
    </row>
    <row r="326" spans="1:34" s="6" customFormat="1" ht="15" customHeight="1" x14ac:dyDescent="0.15">
      <c r="A326" s="36"/>
      <c r="C326" s="8"/>
      <c r="D326" s="9"/>
      <c r="E326" s="9"/>
      <c r="F326" s="9"/>
      <c r="AD326" s="10"/>
      <c r="AE326" s="10"/>
      <c r="AF326" s="10"/>
      <c r="AG326" s="10"/>
      <c r="AH326" s="10"/>
    </row>
    <row r="327" spans="1:34" s="6" customFormat="1" ht="15" customHeight="1" x14ac:dyDescent="0.15">
      <c r="A327" s="36"/>
      <c r="C327" s="8"/>
      <c r="D327" s="9"/>
      <c r="E327" s="9"/>
      <c r="F327" s="9"/>
      <c r="AD327" s="10"/>
      <c r="AE327" s="10"/>
      <c r="AF327" s="10"/>
      <c r="AG327" s="10"/>
      <c r="AH327" s="10"/>
    </row>
    <row r="328" spans="1:34" s="6" customFormat="1" ht="15" customHeight="1" x14ac:dyDescent="0.15">
      <c r="A328" s="36"/>
      <c r="C328" s="8"/>
      <c r="D328" s="9"/>
      <c r="E328" s="9"/>
      <c r="F328" s="9"/>
      <c r="AD328" s="10"/>
      <c r="AE328" s="10"/>
      <c r="AF328" s="10"/>
      <c r="AG328" s="10"/>
      <c r="AH328" s="10"/>
    </row>
    <row r="329" spans="1:34" s="6" customFormat="1" ht="15" customHeight="1" x14ac:dyDescent="0.15">
      <c r="A329" s="36"/>
      <c r="C329" s="8"/>
      <c r="D329" s="9"/>
      <c r="E329" s="9"/>
      <c r="F329" s="9"/>
      <c r="AD329" s="10"/>
      <c r="AE329" s="10"/>
      <c r="AF329" s="10"/>
      <c r="AG329" s="10"/>
      <c r="AH329" s="10"/>
    </row>
    <row r="330" spans="1:34" s="6" customFormat="1" ht="15" customHeight="1" x14ac:dyDescent="0.15">
      <c r="A330" s="36"/>
      <c r="C330" s="8"/>
      <c r="D330" s="9"/>
      <c r="E330" s="9"/>
      <c r="F330" s="9"/>
      <c r="AD330" s="10"/>
      <c r="AE330" s="10"/>
      <c r="AF330" s="10"/>
      <c r="AG330" s="10"/>
      <c r="AH330" s="10"/>
    </row>
    <row r="331" spans="1:34" s="6" customFormat="1" ht="15" customHeight="1" x14ac:dyDescent="0.15">
      <c r="A331" s="36"/>
      <c r="C331" s="8"/>
      <c r="D331" s="9"/>
      <c r="E331" s="9"/>
      <c r="F331" s="9"/>
      <c r="AD331" s="10"/>
      <c r="AE331" s="10"/>
      <c r="AF331" s="10"/>
      <c r="AG331" s="10"/>
      <c r="AH331" s="10"/>
    </row>
    <row r="332" spans="1:34" s="6" customFormat="1" ht="15" customHeight="1" x14ac:dyDescent="0.15">
      <c r="A332" s="36"/>
      <c r="C332" s="8"/>
      <c r="D332" s="9"/>
      <c r="E332" s="9"/>
      <c r="F332" s="9"/>
      <c r="AD332" s="10"/>
      <c r="AE332" s="10"/>
      <c r="AF332" s="10"/>
      <c r="AG332" s="10"/>
      <c r="AH332" s="10"/>
    </row>
    <row r="333" spans="1:34" s="6" customFormat="1" ht="15" customHeight="1" x14ac:dyDescent="0.15">
      <c r="A333" s="36"/>
      <c r="C333" s="8"/>
      <c r="D333" s="9"/>
      <c r="E333" s="9"/>
      <c r="F333" s="9"/>
      <c r="AD333" s="10"/>
      <c r="AE333" s="10"/>
      <c r="AF333" s="10"/>
      <c r="AG333" s="10"/>
      <c r="AH333" s="10"/>
    </row>
    <row r="334" spans="1:34" s="6" customFormat="1" ht="15" customHeight="1" x14ac:dyDescent="0.15">
      <c r="A334" s="36"/>
      <c r="C334" s="8"/>
      <c r="D334" s="9"/>
      <c r="E334" s="9"/>
      <c r="F334" s="9"/>
      <c r="AD334" s="10"/>
      <c r="AE334" s="10"/>
      <c r="AF334" s="10"/>
      <c r="AG334" s="10"/>
      <c r="AH334" s="10"/>
    </row>
    <row r="335" spans="1:34" s="6" customFormat="1" ht="15" customHeight="1" x14ac:dyDescent="0.15">
      <c r="A335" s="36"/>
      <c r="C335" s="8"/>
      <c r="D335" s="9"/>
      <c r="E335" s="9"/>
      <c r="F335" s="9"/>
      <c r="AD335" s="10"/>
      <c r="AE335" s="10"/>
      <c r="AF335" s="10"/>
      <c r="AG335" s="10"/>
      <c r="AH335" s="10"/>
    </row>
    <row r="336" spans="1:34" s="6" customFormat="1" ht="15" customHeight="1" x14ac:dyDescent="0.15">
      <c r="A336" s="36"/>
      <c r="C336" s="8"/>
      <c r="D336" s="9"/>
      <c r="E336" s="9"/>
      <c r="F336" s="9"/>
      <c r="AD336" s="10"/>
      <c r="AE336" s="10"/>
      <c r="AF336" s="10"/>
      <c r="AG336" s="10"/>
      <c r="AH336" s="10"/>
    </row>
    <row r="337" spans="1:34" s="6" customFormat="1" ht="15" customHeight="1" x14ac:dyDescent="0.15">
      <c r="A337" s="36"/>
      <c r="C337" s="8"/>
      <c r="D337" s="9"/>
      <c r="E337" s="9"/>
      <c r="F337" s="9"/>
      <c r="AD337" s="10"/>
      <c r="AE337" s="10"/>
      <c r="AF337" s="10"/>
      <c r="AG337" s="10"/>
      <c r="AH337" s="10"/>
    </row>
    <row r="338" spans="1:34" s="6" customFormat="1" ht="15" customHeight="1" x14ac:dyDescent="0.15">
      <c r="A338" s="36"/>
      <c r="C338" s="8"/>
      <c r="D338" s="9"/>
      <c r="E338" s="9"/>
      <c r="F338" s="9"/>
      <c r="AD338" s="10"/>
      <c r="AE338" s="10"/>
      <c r="AF338" s="10"/>
      <c r="AG338" s="10"/>
      <c r="AH338" s="10"/>
    </row>
    <row r="339" spans="1:34" s="6" customFormat="1" ht="15" customHeight="1" x14ac:dyDescent="0.15">
      <c r="A339" s="36"/>
      <c r="C339" s="8"/>
      <c r="D339" s="9"/>
      <c r="E339" s="9"/>
      <c r="F339" s="9"/>
      <c r="AD339" s="10"/>
      <c r="AE339" s="10"/>
      <c r="AF339" s="10"/>
      <c r="AG339" s="10"/>
      <c r="AH339" s="10"/>
    </row>
    <row r="340" spans="1:34" s="6" customFormat="1" ht="15" customHeight="1" x14ac:dyDescent="0.15">
      <c r="A340" s="36"/>
      <c r="C340" s="8"/>
      <c r="D340" s="9"/>
      <c r="E340" s="9"/>
      <c r="F340" s="9"/>
      <c r="AD340" s="10"/>
      <c r="AE340" s="10"/>
      <c r="AF340" s="10"/>
      <c r="AG340" s="10"/>
      <c r="AH340" s="10"/>
    </row>
    <row r="341" spans="1:34" s="6" customFormat="1" ht="15" customHeight="1" x14ac:dyDescent="0.15">
      <c r="A341" s="36"/>
      <c r="C341" s="8"/>
      <c r="D341" s="9"/>
      <c r="E341" s="9"/>
      <c r="F341" s="9"/>
      <c r="AD341" s="10"/>
      <c r="AE341" s="10"/>
      <c r="AF341" s="10"/>
      <c r="AG341" s="10"/>
      <c r="AH341" s="10"/>
    </row>
    <row r="342" spans="1:34" s="6" customFormat="1" ht="15" customHeight="1" x14ac:dyDescent="0.15">
      <c r="A342" s="36"/>
      <c r="C342" s="8"/>
      <c r="D342" s="9"/>
      <c r="E342" s="9"/>
      <c r="F342" s="9"/>
      <c r="AD342" s="10"/>
      <c r="AE342" s="10"/>
      <c r="AF342" s="10"/>
      <c r="AG342" s="10"/>
      <c r="AH342" s="10"/>
    </row>
    <row r="343" spans="1:34" s="6" customFormat="1" ht="15" customHeight="1" x14ac:dyDescent="0.15">
      <c r="A343" s="36"/>
      <c r="C343" s="8"/>
      <c r="D343" s="9"/>
      <c r="E343" s="9"/>
      <c r="F343" s="9"/>
      <c r="AD343" s="10"/>
      <c r="AE343" s="10"/>
      <c r="AF343" s="10"/>
      <c r="AG343" s="10"/>
      <c r="AH343" s="10"/>
    </row>
    <row r="344" spans="1:34" s="6" customFormat="1" ht="15" customHeight="1" x14ac:dyDescent="0.15">
      <c r="A344" s="36"/>
      <c r="C344" s="8"/>
      <c r="D344" s="9"/>
      <c r="E344" s="9"/>
      <c r="F344" s="9"/>
      <c r="AD344" s="10"/>
      <c r="AE344" s="10"/>
      <c r="AF344" s="10"/>
      <c r="AG344" s="10"/>
      <c r="AH344" s="10"/>
    </row>
    <row r="345" spans="1:34" s="6" customFormat="1" ht="15" customHeight="1" x14ac:dyDescent="0.15">
      <c r="A345" s="36"/>
      <c r="C345" s="8"/>
      <c r="D345" s="9"/>
      <c r="E345" s="9"/>
      <c r="F345" s="9"/>
      <c r="AD345" s="10"/>
      <c r="AE345" s="10"/>
      <c r="AF345" s="10"/>
      <c r="AG345" s="10"/>
      <c r="AH345" s="10"/>
    </row>
    <row r="346" spans="1:34" s="6" customFormat="1" ht="15" customHeight="1" x14ac:dyDescent="0.15">
      <c r="A346" s="36"/>
      <c r="C346" s="8"/>
      <c r="D346" s="9"/>
      <c r="E346" s="9"/>
      <c r="F346" s="9"/>
      <c r="AD346" s="10"/>
      <c r="AE346" s="10"/>
      <c r="AF346" s="10"/>
      <c r="AG346" s="10"/>
      <c r="AH346" s="10"/>
    </row>
    <row r="347" spans="1:34" s="6" customFormat="1" ht="15" customHeight="1" x14ac:dyDescent="0.15">
      <c r="A347" s="36"/>
      <c r="C347" s="8"/>
      <c r="D347" s="9"/>
      <c r="E347" s="9"/>
      <c r="F347" s="9"/>
      <c r="AD347" s="10"/>
      <c r="AE347" s="10"/>
      <c r="AF347" s="10"/>
      <c r="AG347" s="10"/>
      <c r="AH347" s="10"/>
    </row>
    <row r="348" spans="1:34" s="6" customFormat="1" ht="15" customHeight="1" x14ac:dyDescent="0.15">
      <c r="A348" s="36"/>
      <c r="C348" s="8"/>
      <c r="D348" s="9"/>
      <c r="E348" s="9"/>
      <c r="F348" s="9"/>
      <c r="AD348" s="10"/>
      <c r="AE348" s="10"/>
      <c r="AF348" s="10"/>
      <c r="AG348" s="10"/>
      <c r="AH348" s="10"/>
    </row>
    <row r="349" spans="1:34" s="6" customFormat="1" ht="15" customHeight="1" x14ac:dyDescent="0.15">
      <c r="A349" s="36"/>
      <c r="C349" s="8"/>
      <c r="D349" s="9"/>
      <c r="E349" s="9"/>
      <c r="F349" s="9"/>
      <c r="AD349" s="10"/>
      <c r="AE349" s="10"/>
      <c r="AF349" s="10"/>
      <c r="AG349" s="10"/>
      <c r="AH349" s="10"/>
    </row>
    <row r="350" spans="1:34" s="6" customFormat="1" ht="15" customHeight="1" x14ac:dyDescent="0.15">
      <c r="A350" s="36"/>
      <c r="C350" s="8"/>
      <c r="D350" s="9"/>
      <c r="E350" s="9"/>
      <c r="F350" s="9"/>
      <c r="AD350" s="10"/>
      <c r="AE350" s="10"/>
      <c r="AF350" s="10"/>
      <c r="AG350" s="10"/>
      <c r="AH350" s="10"/>
    </row>
    <row r="351" spans="1:34" s="6" customFormat="1" ht="15" customHeight="1" x14ac:dyDescent="0.15">
      <c r="A351" s="36"/>
      <c r="C351" s="8"/>
      <c r="D351" s="9"/>
      <c r="E351" s="9"/>
      <c r="F351" s="9"/>
      <c r="AD351" s="10"/>
      <c r="AE351" s="10"/>
      <c r="AF351" s="10"/>
      <c r="AG351" s="10"/>
      <c r="AH351" s="10"/>
    </row>
    <row r="352" spans="1:34" s="6" customFormat="1" ht="15" customHeight="1" x14ac:dyDescent="0.15">
      <c r="A352" s="36"/>
      <c r="C352" s="8"/>
      <c r="D352" s="9"/>
      <c r="E352" s="9"/>
      <c r="F352" s="9"/>
      <c r="AD352" s="10"/>
      <c r="AE352" s="10"/>
      <c r="AF352" s="10"/>
      <c r="AG352" s="10"/>
      <c r="AH352" s="10"/>
    </row>
    <row r="353" spans="1:34" s="6" customFormat="1" ht="15" customHeight="1" x14ac:dyDescent="0.15">
      <c r="A353" s="36"/>
      <c r="C353" s="8"/>
      <c r="D353" s="9"/>
      <c r="E353" s="9"/>
      <c r="F353" s="9"/>
      <c r="AD353" s="10"/>
      <c r="AE353" s="10"/>
      <c r="AF353" s="10"/>
      <c r="AG353" s="10"/>
      <c r="AH353" s="10"/>
    </row>
    <row r="354" spans="1:34" s="6" customFormat="1" ht="15" customHeight="1" x14ac:dyDescent="0.15">
      <c r="A354" s="36"/>
      <c r="C354" s="8"/>
      <c r="D354" s="9"/>
      <c r="E354" s="9"/>
      <c r="F354" s="9"/>
      <c r="AD354" s="10"/>
      <c r="AE354" s="10"/>
      <c r="AF354" s="10"/>
      <c r="AG354" s="10"/>
      <c r="AH354" s="10"/>
    </row>
    <row r="355" spans="1:34" s="6" customFormat="1" ht="15" customHeight="1" x14ac:dyDescent="0.15">
      <c r="A355" s="36"/>
      <c r="C355" s="8"/>
      <c r="D355" s="9"/>
      <c r="E355" s="9"/>
      <c r="F355" s="9"/>
      <c r="AD355" s="10"/>
      <c r="AE355" s="10"/>
      <c r="AF355" s="10"/>
      <c r="AG355" s="10"/>
      <c r="AH355" s="10"/>
    </row>
    <row r="356" spans="1:34" s="6" customFormat="1" ht="15" customHeight="1" x14ac:dyDescent="0.15">
      <c r="A356" s="36"/>
      <c r="C356" s="8"/>
      <c r="D356" s="9"/>
      <c r="E356" s="9"/>
      <c r="F356" s="9"/>
      <c r="AD356" s="10"/>
      <c r="AE356" s="10"/>
      <c r="AF356" s="10"/>
      <c r="AG356" s="10"/>
      <c r="AH356" s="10"/>
    </row>
    <row r="357" spans="1:34" s="6" customFormat="1" ht="15" customHeight="1" x14ac:dyDescent="0.15">
      <c r="A357" s="36"/>
      <c r="C357" s="8"/>
      <c r="D357" s="9"/>
      <c r="E357" s="9"/>
      <c r="F357" s="9"/>
      <c r="AD357" s="10"/>
      <c r="AE357" s="10"/>
      <c r="AF357" s="10"/>
      <c r="AG357" s="10"/>
      <c r="AH357" s="10"/>
    </row>
    <row r="358" spans="1:34" s="6" customFormat="1" ht="15" customHeight="1" x14ac:dyDescent="0.15">
      <c r="A358" s="36"/>
      <c r="C358" s="8"/>
      <c r="D358" s="9"/>
      <c r="E358" s="9"/>
      <c r="F358" s="9"/>
      <c r="AD358" s="10"/>
      <c r="AE358" s="10"/>
      <c r="AF358" s="10"/>
      <c r="AG358" s="10"/>
      <c r="AH358" s="10"/>
    </row>
    <row r="359" spans="1:34" s="6" customFormat="1" ht="15" customHeight="1" x14ac:dyDescent="0.15">
      <c r="A359" s="36"/>
      <c r="C359" s="8"/>
      <c r="D359" s="9"/>
      <c r="E359" s="9"/>
      <c r="F359" s="9"/>
      <c r="AD359" s="10"/>
      <c r="AE359" s="10"/>
      <c r="AF359" s="10"/>
      <c r="AG359" s="10"/>
      <c r="AH359" s="10"/>
    </row>
    <row r="360" spans="1:34" s="6" customFormat="1" ht="15" customHeight="1" x14ac:dyDescent="0.15">
      <c r="A360" s="36"/>
      <c r="C360" s="8"/>
      <c r="D360" s="9"/>
      <c r="E360" s="9"/>
      <c r="F360" s="9"/>
      <c r="AD360" s="10"/>
      <c r="AE360" s="10"/>
      <c r="AF360" s="10"/>
      <c r="AG360" s="10"/>
      <c r="AH360" s="10"/>
    </row>
    <row r="361" spans="1:34" s="6" customFormat="1" ht="15" customHeight="1" x14ac:dyDescent="0.15">
      <c r="A361" s="36"/>
      <c r="C361" s="8"/>
      <c r="D361" s="9"/>
      <c r="E361" s="9"/>
      <c r="F361" s="9"/>
      <c r="AD361" s="10"/>
      <c r="AE361" s="10"/>
      <c r="AF361" s="10"/>
      <c r="AG361" s="10"/>
      <c r="AH361" s="10"/>
    </row>
    <row r="362" spans="1:34" s="6" customFormat="1" ht="15" customHeight="1" x14ac:dyDescent="0.15">
      <c r="A362" s="36"/>
      <c r="C362" s="8"/>
      <c r="D362" s="9"/>
      <c r="E362" s="9"/>
      <c r="F362" s="9"/>
      <c r="AD362" s="10"/>
      <c r="AE362" s="10"/>
      <c r="AF362" s="10"/>
      <c r="AG362" s="10"/>
      <c r="AH362" s="10"/>
    </row>
    <row r="363" spans="1:34" s="6" customFormat="1" ht="15" customHeight="1" x14ac:dyDescent="0.15">
      <c r="A363" s="36"/>
      <c r="C363" s="8"/>
      <c r="D363" s="9"/>
      <c r="E363" s="9"/>
      <c r="F363" s="9"/>
      <c r="AD363" s="10"/>
      <c r="AE363" s="10"/>
      <c r="AF363" s="10"/>
      <c r="AG363" s="10"/>
      <c r="AH363" s="10"/>
    </row>
    <row r="364" spans="1:34" s="6" customFormat="1" ht="15" customHeight="1" x14ac:dyDescent="0.15">
      <c r="A364" s="36"/>
      <c r="C364" s="8"/>
      <c r="D364" s="9"/>
      <c r="E364" s="9"/>
      <c r="F364" s="9"/>
      <c r="AD364" s="10"/>
      <c r="AE364" s="10"/>
      <c r="AF364" s="10"/>
      <c r="AG364" s="10"/>
      <c r="AH364" s="10"/>
    </row>
    <row r="365" spans="1:34" s="6" customFormat="1" ht="15" customHeight="1" x14ac:dyDescent="0.15">
      <c r="A365" s="36"/>
      <c r="C365" s="8"/>
      <c r="D365" s="9"/>
      <c r="E365" s="9"/>
      <c r="F365" s="9"/>
      <c r="AD365" s="10"/>
      <c r="AE365" s="10"/>
      <c r="AF365" s="10"/>
      <c r="AG365" s="10"/>
      <c r="AH365" s="10"/>
    </row>
    <row r="366" spans="1:34" s="6" customFormat="1" ht="15" customHeight="1" x14ac:dyDescent="0.15">
      <c r="A366" s="36"/>
      <c r="C366" s="8"/>
      <c r="D366" s="9"/>
      <c r="E366" s="9"/>
      <c r="F366" s="9"/>
      <c r="AD366" s="10"/>
      <c r="AE366" s="10"/>
      <c r="AF366" s="10"/>
      <c r="AG366" s="10"/>
      <c r="AH366" s="10"/>
    </row>
    <row r="367" spans="1:34" s="6" customFormat="1" ht="15" customHeight="1" x14ac:dyDescent="0.15">
      <c r="A367" s="36"/>
      <c r="C367" s="8"/>
      <c r="D367" s="9"/>
      <c r="E367" s="9"/>
      <c r="F367" s="9"/>
      <c r="AD367" s="10"/>
      <c r="AE367" s="10"/>
      <c r="AF367" s="10"/>
      <c r="AG367" s="10"/>
      <c r="AH367" s="10"/>
    </row>
    <row r="368" spans="1:34" s="6" customFormat="1" ht="15" customHeight="1" x14ac:dyDescent="0.15">
      <c r="A368" s="36"/>
      <c r="C368" s="8"/>
      <c r="D368" s="9"/>
      <c r="E368" s="9"/>
      <c r="F368" s="9"/>
      <c r="AD368" s="10"/>
      <c r="AE368" s="10"/>
      <c r="AF368" s="10"/>
      <c r="AG368" s="10"/>
      <c r="AH368" s="10"/>
    </row>
    <row r="369" spans="1:34" s="6" customFormat="1" ht="15" customHeight="1" x14ac:dyDescent="0.15">
      <c r="A369" s="36"/>
      <c r="C369" s="8"/>
      <c r="D369" s="9"/>
      <c r="E369" s="9"/>
      <c r="F369" s="9"/>
      <c r="AD369" s="10"/>
      <c r="AE369" s="10"/>
      <c r="AF369" s="10"/>
      <c r="AG369" s="10"/>
      <c r="AH369" s="10"/>
    </row>
    <row r="370" spans="1:34" s="6" customFormat="1" ht="15" customHeight="1" x14ac:dyDescent="0.15">
      <c r="A370" s="36"/>
      <c r="C370" s="8"/>
      <c r="D370" s="9"/>
      <c r="E370" s="9"/>
      <c r="F370" s="9"/>
      <c r="AD370" s="10"/>
      <c r="AE370" s="10"/>
      <c r="AF370" s="10"/>
      <c r="AG370" s="10"/>
      <c r="AH370" s="10"/>
    </row>
    <row r="371" spans="1:34" s="6" customFormat="1" ht="15" customHeight="1" x14ac:dyDescent="0.15">
      <c r="A371" s="36"/>
      <c r="C371" s="8"/>
      <c r="D371" s="9"/>
      <c r="E371" s="9"/>
      <c r="F371" s="9"/>
      <c r="AD371" s="10"/>
      <c r="AE371" s="10"/>
      <c r="AF371" s="10"/>
      <c r="AG371" s="10"/>
      <c r="AH371" s="10"/>
    </row>
    <row r="372" spans="1:34" s="6" customFormat="1" ht="15" customHeight="1" x14ac:dyDescent="0.15">
      <c r="A372" s="36"/>
      <c r="C372" s="8"/>
      <c r="D372" s="9"/>
      <c r="E372" s="9"/>
      <c r="F372" s="9"/>
      <c r="AD372" s="10"/>
      <c r="AE372" s="10"/>
      <c r="AF372" s="10"/>
      <c r="AG372" s="10"/>
      <c r="AH372" s="10"/>
    </row>
    <row r="373" spans="1:34" s="6" customFormat="1" ht="15" customHeight="1" x14ac:dyDescent="0.15">
      <c r="A373" s="36"/>
      <c r="C373" s="8"/>
      <c r="D373" s="9"/>
      <c r="E373" s="9"/>
      <c r="F373" s="9"/>
      <c r="AD373" s="10"/>
      <c r="AE373" s="10"/>
      <c r="AF373" s="10"/>
      <c r="AG373" s="10"/>
      <c r="AH373" s="10"/>
    </row>
    <row r="374" spans="1:34" s="6" customFormat="1" ht="15" customHeight="1" x14ac:dyDescent="0.15">
      <c r="A374" s="36"/>
      <c r="C374" s="8"/>
      <c r="D374" s="9"/>
      <c r="E374" s="9"/>
      <c r="F374" s="9"/>
      <c r="AD374" s="10"/>
      <c r="AE374" s="10"/>
      <c r="AF374" s="10"/>
      <c r="AG374" s="10"/>
      <c r="AH374" s="10"/>
    </row>
    <row r="375" spans="1:34" s="6" customFormat="1" ht="15" customHeight="1" x14ac:dyDescent="0.15">
      <c r="A375" s="36"/>
      <c r="C375" s="8"/>
      <c r="D375" s="9"/>
      <c r="E375" s="9"/>
      <c r="F375" s="9"/>
      <c r="AD375" s="10"/>
      <c r="AE375" s="10"/>
      <c r="AF375" s="10"/>
      <c r="AG375" s="10"/>
      <c r="AH375" s="10"/>
    </row>
    <row r="376" spans="1:34" s="6" customFormat="1" ht="15" customHeight="1" x14ac:dyDescent="0.15">
      <c r="A376" s="36"/>
      <c r="C376" s="8"/>
      <c r="D376" s="9"/>
      <c r="E376" s="9"/>
      <c r="F376" s="9"/>
      <c r="AD376" s="10"/>
      <c r="AE376" s="10"/>
      <c r="AF376" s="10"/>
      <c r="AG376" s="10"/>
      <c r="AH376" s="10"/>
    </row>
    <row r="377" spans="1:34" s="6" customFormat="1" ht="15" customHeight="1" x14ac:dyDescent="0.15">
      <c r="A377" s="36"/>
      <c r="C377" s="8"/>
      <c r="D377" s="9"/>
      <c r="E377" s="9"/>
      <c r="F377" s="9"/>
      <c r="AD377" s="10"/>
      <c r="AE377" s="10"/>
      <c r="AF377" s="10"/>
      <c r="AG377" s="10"/>
      <c r="AH377" s="10"/>
    </row>
    <row r="378" spans="1:34" s="6" customFormat="1" ht="15" customHeight="1" x14ac:dyDescent="0.15">
      <c r="A378" s="36"/>
      <c r="C378" s="8"/>
      <c r="D378" s="9"/>
      <c r="E378" s="9"/>
      <c r="F378" s="9"/>
      <c r="AD378" s="10"/>
      <c r="AE378" s="10"/>
      <c r="AF378" s="10"/>
      <c r="AG378" s="10"/>
      <c r="AH378" s="10"/>
    </row>
    <row r="379" spans="1:34" s="6" customFormat="1" ht="15" customHeight="1" x14ac:dyDescent="0.15">
      <c r="A379" s="36"/>
      <c r="C379" s="8"/>
      <c r="D379" s="9"/>
      <c r="E379" s="9"/>
      <c r="F379" s="9"/>
      <c r="AD379" s="10"/>
      <c r="AE379" s="10"/>
      <c r="AF379" s="10"/>
      <c r="AG379" s="10"/>
      <c r="AH379" s="10"/>
    </row>
    <row r="380" spans="1:34" s="6" customFormat="1" ht="15" customHeight="1" x14ac:dyDescent="0.15">
      <c r="A380" s="36"/>
      <c r="C380" s="8"/>
      <c r="D380" s="9"/>
      <c r="E380" s="9"/>
      <c r="F380" s="9"/>
      <c r="AD380" s="10"/>
      <c r="AE380" s="10"/>
      <c r="AF380" s="10"/>
      <c r="AG380" s="10"/>
      <c r="AH380" s="10"/>
    </row>
    <row r="381" spans="1:34" s="6" customFormat="1" ht="15" customHeight="1" x14ac:dyDescent="0.15">
      <c r="A381" s="36"/>
      <c r="C381" s="8"/>
      <c r="D381" s="9"/>
      <c r="E381" s="9"/>
      <c r="F381" s="9"/>
      <c r="AD381" s="10"/>
      <c r="AE381" s="10"/>
      <c r="AF381" s="10"/>
      <c r="AG381" s="10"/>
      <c r="AH381" s="10"/>
    </row>
    <row r="382" spans="1:34" s="6" customFormat="1" ht="15" customHeight="1" x14ac:dyDescent="0.15">
      <c r="A382" s="36"/>
      <c r="C382" s="8"/>
      <c r="D382" s="9"/>
      <c r="E382" s="9"/>
      <c r="F382" s="9"/>
      <c r="AD382" s="10"/>
      <c r="AE382" s="10"/>
      <c r="AF382" s="10"/>
      <c r="AG382" s="10"/>
      <c r="AH382" s="10"/>
    </row>
    <row r="383" spans="1:34" s="6" customFormat="1" ht="15" customHeight="1" x14ac:dyDescent="0.15">
      <c r="A383" s="36"/>
      <c r="C383" s="8"/>
      <c r="D383" s="9"/>
      <c r="E383" s="9"/>
      <c r="F383" s="9"/>
      <c r="AD383" s="10"/>
      <c r="AE383" s="10"/>
      <c r="AF383" s="10"/>
      <c r="AG383" s="10"/>
      <c r="AH383" s="10"/>
    </row>
    <row r="384" spans="1:34" s="6" customFormat="1" ht="15" customHeight="1" x14ac:dyDescent="0.15">
      <c r="A384" s="36"/>
      <c r="C384" s="8"/>
      <c r="D384" s="9"/>
      <c r="E384" s="9"/>
      <c r="F384" s="9"/>
      <c r="AD384" s="10"/>
      <c r="AE384" s="10"/>
      <c r="AF384" s="10"/>
      <c r="AG384" s="10"/>
      <c r="AH384" s="10"/>
    </row>
    <row r="385" spans="1:34" s="6" customFormat="1" ht="15" customHeight="1" x14ac:dyDescent="0.15">
      <c r="A385" s="36"/>
      <c r="C385" s="8"/>
      <c r="D385" s="9"/>
      <c r="E385" s="9"/>
      <c r="F385" s="9"/>
      <c r="AD385" s="10"/>
      <c r="AE385" s="10"/>
      <c r="AF385" s="10"/>
      <c r="AG385" s="10"/>
      <c r="AH385" s="10"/>
    </row>
    <row r="386" spans="1:34" s="6" customFormat="1" ht="15" customHeight="1" x14ac:dyDescent="0.15">
      <c r="A386" s="36"/>
      <c r="C386" s="8"/>
      <c r="D386" s="9"/>
      <c r="E386" s="9"/>
      <c r="F386" s="9"/>
      <c r="AD386" s="10"/>
      <c r="AE386" s="10"/>
      <c r="AF386" s="10"/>
      <c r="AG386" s="10"/>
      <c r="AH386" s="10"/>
    </row>
    <row r="387" spans="1:34" s="6" customFormat="1" ht="15" customHeight="1" x14ac:dyDescent="0.15">
      <c r="A387" s="36"/>
      <c r="C387" s="8"/>
      <c r="D387" s="9"/>
      <c r="E387" s="9"/>
      <c r="F387" s="9"/>
      <c r="AD387" s="10"/>
      <c r="AE387" s="10"/>
      <c r="AF387" s="10"/>
      <c r="AG387" s="10"/>
      <c r="AH387" s="10"/>
    </row>
    <row r="388" spans="1:34" s="6" customFormat="1" ht="15" customHeight="1" x14ac:dyDescent="0.15">
      <c r="A388" s="36"/>
      <c r="C388" s="8"/>
      <c r="D388" s="9"/>
      <c r="E388" s="9"/>
      <c r="F388" s="9"/>
      <c r="AD388" s="10"/>
      <c r="AE388" s="10"/>
      <c r="AF388" s="10"/>
      <c r="AG388" s="10"/>
      <c r="AH388" s="10"/>
    </row>
    <row r="389" spans="1:34" s="6" customFormat="1" ht="15" customHeight="1" x14ac:dyDescent="0.15">
      <c r="A389" s="36"/>
      <c r="C389" s="8"/>
      <c r="D389" s="9"/>
      <c r="E389" s="9"/>
      <c r="F389" s="9"/>
      <c r="AD389" s="10"/>
      <c r="AE389" s="10"/>
      <c r="AF389" s="10"/>
      <c r="AG389" s="10"/>
      <c r="AH389" s="10"/>
    </row>
    <row r="390" spans="1:34" s="6" customFormat="1" ht="15" customHeight="1" x14ac:dyDescent="0.15">
      <c r="A390" s="36"/>
      <c r="C390" s="8"/>
      <c r="D390" s="9"/>
      <c r="E390" s="9"/>
      <c r="F390" s="9"/>
      <c r="AD390" s="10"/>
      <c r="AE390" s="10"/>
      <c r="AF390" s="10"/>
      <c r="AG390" s="10"/>
      <c r="AH390" s="10"/>
    </row>
    <row r="391" spans="1:34" s="6" customFormat="1" ht="15" customHeight="1" x14ac:dyDescent="0.15">
      <c r="A391" s="36"/>
      <c r="C391" s="8"/>
      <c r="D391" s="9"/>
      <c r="E391" s="9"/>
      <c r="F391" s="9"/>
      <c r="AD391" s="10"/>
      <c r="AE391" s="10"/>
      <c r="AF391" s="10"/>
      <c r="AG391" s="10"/>
      <c r="AH391" s="10"/>
    </row>
    <row r="392" spans="1:34" s="6" customFormat="1" ht="15" customHeight="1" x14ac:dyDescent="0.15">
      <c r="A392" s="36"/>
      <c r="C392" s="8"/>
      <c r="D392" s="9"/>
      <c r="E392" s="9"/>
      <c r="F392" s="9"/>
      <c r="AD392" s="10"/>
      <c r="AE392" s="10"/>
      <c r="AF392" s="10"/>
      <c r="AG392" s="10"/>
      <c r="AH392" s="10"/>
    </row>
    <row r="393" spans="1:34" s="6" customFormat="1" ht="15" customHeight="1" x14ac:dyDescent="0.15">
      <c r="A393" s="36"/>
      <c r="C393" s="8"/>
      <c r="D393" s="9"/>
      <c r="E393" s="9"/>
      <c r="F393" s="9"/>
      <c r="AD393" s="10"/>
      <c r="AE393" s="10"/>
      <c r="AF393" s="10"/>
      <c r="AG393" s="10"/>
      <c r="AH393" s="10"/>
    </row>
    <row r="394" spans="1:34" s="6" customFormat="1" ht="15" customHeight="1" x14ac:dyDescent="0.15">
      <c r="A394" s="36"/>
      <c r="C394" s="8"/>
      <c r="D394" s="9"/>
      <c r="E394" s="9"/>
      <c r="F394" s="9"/>
      <c r="AD394" s="10"/>
      <c r="AE394" s="10"/>
      <c r="AF394" s="10"/>
      <c r="AG394" s="10"/>
      <c r="AH394" s="10"/>
    </row>
    <row r="395" spans="1:34" s="6" customFormat="1" ht="15" customHeight="1" x14ac:dyDescent="0.15">
      <c r="A395" s="36"/>
      <c r="C395" s="8"/>
      <c r="D395" s="9"/>
      <c r="E395" s="9"/>
      <c r="F395" s="9"/>
      <c r="AD395" s="10"/>
      <c r="AE395" s="10"/>
      <c r="AF395" s="10"/>
      <c r="AG395" s="10"/>
      <c r="AH395" s="10"/>
    </row>
    <row r="396" spans="1:34" s="6" customFormat="1" ht="15" customHeight="1" x14ac:dyDescent="0.15">
      <c r="A396" s="36"/>
      <c r="C396" s="8"/>
      <c r="D396" s="9"/>
      <c r="E396" s="9"/>
      <c r="F396" s="9"/>
      <c r="AD396" s="10"/>
      <c r="AE396" s="10"/>
      <c r="AF396" s="10"/>
      <c r="AG396" s="10"/>
      <c r="AH396" s="10"/>
    </row>
    <row r="397" spans="1:34" s="6" customFormat="1" ht="15" customHeight="1" x14ac:dyDescent="0.15">
      <c r="A397" s="36"/>
      <c r="C397" s="8"/>
      <c r="D397" s="9"/>
      <c r="E397" s="9"/>
      <c r="F397" s="9"/>
      <c r="AD397" s="10"/>
      <c r="AE397" s="10"/>
      <c r="AF397" s="10"/>
      <c r="AG397" s="10"/>
      <c r="AH397" s="10"/>
    </row>
    <row r="398" spans="1:34" s="6" customFormat="1" ht="15" customHeight="1" x14ac:dyDescent="0.15">
      <c r="A398" s="36"/>
      <c r="C398" s="8"/>
      <c r="D398" s="9"/>
      <c r="E398" s="9"/>
      <c r="F398" s="9"/>
      <c r="AD398" s="10"/>
      <c r="AE398" s="10"/>
      <c r="AF398" s="10"/>
      <c r="AG398" s="10"/>
      <c r="AH398" s="10"/>
    </row>
    <row r="399" spans="1:34" s="6" customFormat="1" ht="15" customHeight="1" x14ac:dyDescent="0.15">
      <c r="A399" s="36"/>
      <c r="C399" s="8"/>
      <c r="D399" s="9"/>
      <c r="E399" s="9"/>
      <c r="F399" s="9"/>
      <c r="AD399" s="10"/>
      <c r="AE399" s="10"/>
      <c r="AF399" s="10"/>
      <c r="AG399" s="10"/>
      <c r="AH399" s="10"/>
    </row>
    <row r="400" spans="1:34" s="6" customFormat="1" ht="15" customHeight="1" x14ac:dyDescent="0.15">
      <c r="A400" s="36"/>
      <c r="C400" s="8"/>
      <c r="D400" s="9"/>
      <c r="E400" s="9"/>
      <c r="F400" s="9"/>
      <c r="AD400" s="10"/>
      <c r="AE400" s="10"/>
      <c r="AF400" s="10"/>
      <c r="AG400" s="10"/>
      <c r="AH400" s="10"/>
    </row>
    <row r="401" spans="1:34" s="6" customFormat="1" ht="15" customHeight="1" x14ac:dyDescent="0.15">
      <c r="A401" s="36"/>
      <c r="C401" s="8"/>
      <c r="D401" s="9"/>
      <c r="E401" s="9"/>
      <c r="F401" s="9"/>
      <c r="AD401" s="10"/>
      <c r="AE401" s="10"/>
      <c r="AF401" s="10"/>
      <c r="AG401" s="10"/>
      <c r="AH401" s="10"/>
    </row>
    <row r="402" spans="1:34" s="6" customFormat="1" ht="15" customHeight="1" x14ac:dyDescent="0.15">
      <c r="A402" s="36"/>
      <c r="C402" s="8"/>
      <c r="D402" s="9"/>
      <c r="E402" s="9"/>
      <c r="F402" s="9"/>
      <c r="AD402" s="10"/>
      <c r="AE402" s="10"/>
      <c r="AF402" s="10"/>
      <c r="AG402" s="10"/>
      <c r="AH402" s="10"/>
    </row>
    <row r="403" spans="1:34" s="6" customFormat="1" ht="15" customHeight="1" x14ac:dyDescent="0.15">
      <c r="A403" s="36"/>
      <c r="C403" s="8"/>
      <c r="D403" s="9"/>
      <c r="E403" s="9"/>
      <c r="F403" s="9"/>
      <c r="AD403" s="10"/>
      <c r="AE403" s="10"/>
      <c r="AF403" s="10"/>
      <c r="AG403" s="10"/>
      <c r="AH403" s="10"/>
    </row>
    <row r="404" spans="1:34" s="6" customFormat="1" ht="15" customHeight="1" x14ac:dyDescent="0.15">
      <c r="A404" s="36"/>
      <c r="C404" s="8"/>
      <c r="D404" s="9"/>
      <c r="E404" s="9"/>
      <c r="F404" s="9"/>
      <c r="AD404" s="10"/>
      <c r="AE404" s="10"/>
      <c r="AF404" s="10"/>
      <c r="AG404" s="10"/>
      <c r="AH404" s="10"/>
    </row>
    <row r="405" spans="1:34" s="6" customFormat="1" ht="15" customHeight="1" x14ac:dyDescent="0.15">
      <c r="A405" s="36"/>
      <c r="C405" s="8"/>
      <c r="D405" s="9"/>
      <c r="E405" s="9"/>
      <c r="F405" s="9"/>
      <c r="AD405" s="10"/>
      <c r="AE405" s="10"/>
      <c r="AF405" s="10"/>
      <c r="AG405" s="10"/>
      <c r="AH405" s="10"/>
    </row>
    <row r="406" spans="1:34" s="6" customFormat="1" ht="15" customHeight="1" x14ac:dyDescent="0.15">
      <c r="A406" s="36"/>
      <c r="C406" s="8"/>
      <c r="D406" s="9"/>
      <c r="E406" s="9"/>
      <c r="F406" s="9"/>
      <c r="AD406" s="10"/>
      <c r="AE406" s="10"/>
      <c r="AF406" s="10"/>
      <c r="AG406" s="10"/>
      <c r="AH406" s="10"/>
    </row>
    <row r="407" spans="1:34" s="6" customFormat="1" ht="15" customHeight="1" x14ac:dyDescent="0.15">
      <c r="A407" s="36"/>
      <c r="C407" s="8"/>
      <c r="D407" s="9"/>
      <c r="E407" s="9"/>
      <c r="F407" s="9"/>
      <c r="AD407" s="10"/>
      <c r="AE407" s="10"/>
      <c r="AF407" s="10"/>
      <c r="AG407" s="10"/>
      <c r="AH407" s="10"/>
    </row>
    <row r="408" spans="1:34" s="6" customFormat="1" ht="15" customHeight="1" x14ac:dyDescent="0.15">
      <c r="A408" s="36"/>
      <c r="C408" s="8"/>
      <c r="D408" s="9"/>
      <c r="E408" s="9"/>
      <c r="F408" s="9"/>
      <c r="AD408" s="10"/>
      <c r="AE408" s="10"/>
      <c r="AF408" s="10"/>
      <c r="AG408" s="10"/>
      <c r="AH408" s="10"/>
    </row>
    <row r="409" spans="1:34" s="6" customFormat="1" ht="15" customHeight="1" x14ac:dyDescent="0.15">
      <c r="A409" s="36"/>
      <c r="C409" s="8"/>
      <c r="D409" s="9"/>
      <c r="E409" s="9"/>
      <c r="F409" s="9"/>
      <c r="AD409" s="10"/>
      <c r="AE409" s="10"/>
      <c r="AF409" s="10"/>
      <c r="AG409" s="10"/>
      <c r="AH409" s="10"/>
    </row>
    <row r="410" spans="1:34" s="6" customFormat="1" ht="15" customHeight="1" x14ac:dyDescent="0.15">
      <c r="A410" s="36"/>
      <c r="C410" s="8"/>
      <c r="D410" s="9"/>
      <c r="E410" s="9"/>
      <c r="F410" s="9"/>
      <c r="AD410" s="10"/>
      <c r="AE410" s="10"/>
      <c r="AF410" s="10"/>
      <c r="AG410" s="10"/>
      <c r="AH410" s="10"/>
    </row>
    <row r="411" spans="1:34" s="6" customFormat="1" ht="15" customHeight="1" x14ac:dyDescent="0.15">
      <c r="A411" s="36"/>
      <c r="C411" s="8"/>
      <c r="D411" s="9"/>
      <c r="E411" s="9"/>
      <c r="F411" s="9"/>
      <c r="AD411" s="10"/>
      <c r="AE411" s="10"/>
      <c r="AF411" s="10"/>
      <c r="AG411" s="10"/>
      <c r="AH411" s="10"/>
    </row>
    <row r="412" spans="1:34" s="6" customFormat="1" ht="15" customHeight="1" x14ac:dyDescent="0.15">
      <c r="A412" s="36"/>
      <c r="C412" s="8"/>
      <c r="D412" s="9"/>
      <c r="E412" s="9"/>
      <c r="F412" s="9"/>
      <c r="AD412" s="10"/>
      <c r="AE412" s="10"/>
      <c r="AF412" s="10"/>
      <c r="AG412" s="10"/>
      <c r="AH412" s="10"/>
    </row>
    <row r="413" spans="1:34" s="6" customFormat="1" ht="15" customHeight="1" x14ac:dyDescent="0.15">
      <c r="A413" s="36"/>
      <c r="C413" s="8"/>
      <c r="D413" s="9"/>
      <c r="E413" s="9"/>
      <c r="F413" s="9"/>
      <c r="AD413" s="10"/>
      <c r="AE413" s="10"/>
      <c r="AF413" s="10"/>
      <c r="AG413" s="10"/>
      <c r="AH413" s="10"/>
    </row>
    <row r="414" spans="1:34" s="6" customFormat="1" ht="15" customHeight="1" x14ac:dyDescent="0.15">
      <c r="A414" s="36"/>
      <c r="C414" s="8"/>
      <c r="D414" s="9"/>
      <c r="E414" s="9"/>
      <c r="F414" s="9"/>
      <c r="AD414" s="10"/>
      <c r="AE414" s="10"/>
      <c r="AF414" s="10"/>
      <c r="AG414" s="10"/>
      <c r="AH414" s="10"/>
    </row>
    <row r="415" spans="1:34" s="6" customFormat="1" ht="15" customHeight="1" x14ac:dyDescent="0.15">
      <c r="A415" s="36"/>
      <c r="C415" s="8"/>
      <c r="D415" s="9"/>
      <c r="E415" s="9"/>
      <c r="F415" s="9"/>
      <c r="AD415" s="10"/>
      <c r="AE415" s="10"/>
      <c r="AF415" s="10"/>
      <c r="AG415" s="10"/>
      <c r="AH415" s="10"/>
    </row>
    <row r="416" spans="1:34" s="6" customFormat="1" ht="15" customHeight="1" x14ac:dyDescent="0.15">
      <c r="A416" s="36"/>
      <c r="C416" s="8"/>
      <c r="D416" s="9"/>
      <c r="E416" s="9"/>
      <c r="F416" s="9"/>
      <c r="AD416" s="10"/>
      <c r="AE416" s="10"/>
      <c r="AF416" s="10"/>
      <c r="AG416" s="10"/>
      <c r="AH416" s="10"/>
    </row>
    <row r="417" spans="1:34" s="6" customFormat="1" ht="15" customHeight="1" x14ac:dyDescent="0.15">
      <c r="A417" s="36"/>
      <c r="C417" s="8"/>
      <c r="D417" s="9"/>
      <c r="E417" s="9"/>
      <c r="F417" s="9"/>
      <c r="AD417" s="10"/>
      <c r="AE417" s="10"/>
      <c r="AF417" s="10"/>
      <c r="AG417" s="10"/>
      <c r="AH417" s="10"/>
    </row>
    <row r="418" spans="1:34" s="6" customFormat="1" ht="15" customHeight="1" x14ac:dyDescent="0.15">
      <c r="A418" s="36"/>
      <c r="C418" s="8"/>
      <c r="D418" s="9"/>
      <c r="E418" s="9"/>
      <c r="F418" s="9"/>
      <c r="AD418" s="10"/>
      <c r="AE418" s="10"/>
      <c r="AF418" s="10"/>
      <c r="AG418" s="10"/>
      <c r="AH418" s="10"/>
    </row>
    <row r="419" spans="1:34" s="6" customFormat="1" ht="15" customHeight="1" x14ac:dyDescent="0.15">
      <c r="A419" s="36"/>
      <c r="C419" s="8"/>
      <c r="D419" s="9"/>
      <c r="E419" s="9"/>
      <c r="F419" s="9"/>
      <c r="AD419" s="10"/>
      <c r="AE419" s="10"/>
      <c r="AF419" s="10"/>
      <c r="AG419" s="10"/>
      <c r="AH419" s="10"/>
    </row>
    <row r="420" spans="1:34" s="6" customFormat="1" ht="15" customHeight="1" x14ac:dyDescent="0.15">
      <c r="A420" s="36"/>
      <c r="C420" s="8"/>
      <c r="D420" s="9"/>
      <c r="E420" s="9"/>
      <c r="F420" s="9"/>
      <c r="AD420" s="10"/>
      <c r="AE420" s="10"/>
      <c r="AF420" s="10"/>
      <c r="AG420" s="10"/>
      <c r="AH420" s="10"/>
    </row>
    <row r="421" spans="1:34" s="6" customFormat="1" ht="15" customHeight="1" x14ac:dyDescent="0.15">
      <c r="A421" s="36"/>
      <c r="C421" s="8"/>
      <c r="D421" s="9"/>
      <c r="E421" s="9"/>
      <c r="F421" s="9"/>
      <c r="AD421" s="10"/>
      <c r="AE421" s="10"/>
      <c r="AF421" s="10"/>
      <c r="AG421" s="10"/>
      <c r="AH421" s="10"/>
    </row>
    <row r="422" spans="1:34" s="6" customFormat="1" ht="15" customHeight="1" x14ac:dyDescent="0.15">
      <c r="A422" s="36"/>
      <c r="C422" s="8"/>
      <c r="D422" s="9"/>
      <c r="E422" s="9"/>
      <c r="F422" s="9"/>
      <c r="AD422" s="10"/>
      <c r="AE422" s="10"/>
      <c r="AF422" s="10"/>
      <c r="AG422" s="10"/>
      <c r="AH422" s="10"/>
    </row>
    <row r="423" spans="1:34" s="6" customFormat="1" ht="15" customHeight="1" x14ac:dyDescent="0.15">
      <c r="A423" s="36"/>
      <c r="C423" s="8"/>
      <c r="D423" s="9"/>
      <c r="E423" s="9"/>
      <c r="F423" s="9"/>
      <c r="AD423" s="10"/>
      <c r="AE423" s="10"/>
      <c r="AF423" s="10"/>
      <c r="AG423" s="10"/>
      <c r="AH423" s="10"/>
    </row>
    <row r="424" spans="1:34" s="6" customFormat="1" ht="15" customHeight="1" x14ac:dyDescent="0.15">
      <c r="A424" s="36"/>
      <c r="C424" s="8"/>
      <c r="D424" s="9"/>
      <c r="E424" s="9"/>
      <c r="F424" s="9"/>
      <c r="AD424" s="10"/>
      <c r="AE424" s="10"/>
      <c r="AF424" s="10"/>
      <c r="AG424" s="10"/>
      <c r="AH424" s="10"/>
    </row>
    <row r="425" spans="1:34" s="6" customFormat="1" ht="15" customHeight="1" x14ac:dyDescent="0.15">
      <c r="A425" s="36"/>
      <c r="C425" s="8"/>
      <c r="D425" s="9"/>
      <c r="E425" s="9"/>
      <c r="F425" s="9"/>
      <c r="AD425" s="10"/>
      <c r="AE425" s="10"/>
      <c r="AF425" s="10"/>
      <c r="AG425" s="10"/>
      <c r="AH425" s="10"/>
    </row>
    <row r="426" spans="1:34" s="6" customFormat="1" ht="15" customHeight="1" x14ac:dyDescent="0.15">
      <c r="A426" s="36"/>
      <c r="C426" s="8"/>
      <c r="D426" s="9"/>
      <c r="E426" s="9"/>
      <c r="F426" s="9"/>
      <c r="AD426" s="10"/>
      <c r="AE426" s="10"/>
      <c r="AF426" s="10"/>
      <c r="AG426" s="10"/>
      <c r="AH426" s="10"/>
    </row>
    <row r="427" spans="1:34" s="6" customFormat="1" ht="15" customHeight="1" x14ac:dyDescent="0.15">
      <c r="A427" s="36"/>
      <c r="C427" s="8"/>
      <c r="D427" s="9"/>
      <c r="E427" s="9"/>
      <c r="F427" s="9"/>
      <c r="AD427" s="10"/>
      <c r="AE427" s="10"/>
      <c r="AF427" s="10"/>
      <c r="AG427" s="10"/>
      <c r="AH427" s="10"/>
    </row>
    <row r="428" spans="1:34" s="6" customFormat="1" ht="15" customHeight="1" x14ac:dyDescent="0.15">
      <c r="A428" s="36"/>
      <c r="C428" s="8"/>
      <c r="D428" s="9"/>
      <c r="E428" s="9"/>
      <c r="F428" s="9"/>
      <c r="AD428" s="10"/>
      <c r="AE428" s="10"/>
      <c r="AF428" s="10"/>
      <c r="AG428" s="10"/>
      <c r="AH428" s="10"/>
    </row>
    <row r="429" spans="1:34" s="6" customFormat="1" ht="15" customHeight="1" x14ac:dyDescent="0.15">
      <c r="A429" s="36"/>
      <c r="C429" s="8"/>
      <c r="D429" s="9"/>
      <c r="E429" s="9"/>
      <c r="F429" s="9"/>
      <c r="AD429" s="10"/>
      <c r="AE429" s="10"/>
      <c r="AF429" s="10"/>
      <c r="AG429" s="10"/>
      <c r="AH429" s="10"/>
    </row>
    <row r="430" spans="1:34" s="6" customFormat="1" ht="15" customHeight="1" x14ac:dyDescent="0.15">
      <c r="A430" s="36"/>
      <c r="C430" s="8"/>
      <c r="D430" s="9"/>
      <c r="E430" s="9"/>
      <c r="F430" s="9"/>
      <c r="AD430" s="10"/>
      <c r="AE430" s="10"/>
      <c r="AF430" s="10"/>
      <c r="AG430" s="10"/>
      <c r="AH430" s="10"/>
    </row>
    <row r="431" spans="1:34" s="6" customFormat="1" ht="15" customHeight="1" x14ac:dyDescent="0.15">
      <c r="A431" s="36"/>
      <c r="C431" s="8"/>
      <c r="D431" s="9"/>
      <c r="E431" s="9"/>
      <c r="F431" s="9"/>
      <c r="AD431" s="10"/>
      <c r="AE431" s="10"/>
      <c r="AF431" s="10"/>
      <c r="AG431" s="10"/>
      <c r="AH431" s="10"/>
    </row>
    <row r="432" spans="1:34" s="6" customFormat="1" ht="15" customHeight="1" x14ac:dyDescent="0.15">
      <c r="A432" s="36"/>
      <c r="C432" s="8"/>
      <c r="D432" s="9"/>
      <c r="E432" s="9"/>
      <c r="F432" s="9"/>
      <c r="AD432" s="10"/>
      <c r="AE432" s="10"/>
      <c r="AF432" s="10"/>
      <c r="AG432" s="10"/>
      <c r="AH432" s="10"/>
    </row>
    <row r="433" spans="1:34" s="6" customFormat="1" ht="15" customHeight="1" x14ac:dyDescent="0.15">
      <c r="A433" s="36"/>
      <c r="C433" s="8"/>
      <c r="D433" s="9"/>
      <c r="E433" s="9"/>
      <c r="F433" s="9"/>
      <c r="AD433" s="10"/>
      <c r="AE433" s="10"/>
      <c r="AF433" s="10"/>
      <c r="AG433" s="10"/>
      <c r="AH433" s="10"/>
    </row>
    <row r="434" spans="1:34" s="6" customFormat="1" ht="15" customHeight="1" x14ac:dyDescent="0.15">
      <c r="A434" s="36"/>
      <c r="C434" s="8"/>
      <c r="D434" s="9"/>
      <c r="E434" s="9"/>
      <c r="F434" s="9"/>
      <c r="AD434" s="10"/>
      <c r="AE434" s="10"/>
      <c r="AF434" s="10"/>
      <c r="AG434" s="10"/>
      <c r="AH434" s="10"/>
    </row>
    <row r="435" spans="1:34" s="6" customFormat="1" ht="15" customHeight="1" x14ac:dyDescent="0.15">
      <c r="A435" s="36"/>
      <c r="C435" s="8"/>
      <c r="D435" s="9"/>
      <c r="E435" s="9"/>
      <c r="F435" s="9"/>
      <c r="AD435" s="10"/>
      <c r="AE435" s="10"/>
      <c r="AF435" s="10"/>
      <c r="AG435" s="10"/>
      <c r="AH435" s="10"/>
    </row>
    <row r="436" spans="1:34" s="6" customFormat="1" ht="15" customHeight="1" x14ac:dyDescent="0.15">
      <c r="A436" s="36"/>
      <c r="C436" s="8"/>
      <c r="D436" s="9"/>
      <c r="E436" s="9"/>
      <c r="F436" s="9"/>
      <c r="AD436" s="10"/>
      <c r="AE436" s="10"/>
      <c r="AF436" s="10"/>
      <c r="AG436" s="10"/>
      <c r="AH436" s="10"/>
    </row>
    <row r="437" spans="1:34" s="6" customFormat="1" ht="15" customHeight="1" x14ac:dyDescent="0.15">
      <c r="A437" s="36"/>
      <c r="C437" s="8"/>
      <c r="D437" s="9"/>
      <c r="E437" s="9"/>
      <c r="F437" s="9"/>
      <c r="AD437" s="10"/>
      <c r="AE437" s="10"/>
      <c r="AF437" s="10"/>
      <c r="AG437" s="10"/>
      <c r="AH437" s="10"/>
    </row>
    <row r="438" spans="1:34" s="6" customFormat="1" ht="15" customHeight="1" x14ac:dyDescent="0.15">
      <c r="A438" s="36"/>
      <c r="C438" s="8"/>
      <c r="D438" s="9"/>
      <c r="E438" s="9"/>
      <c r="F438" s="9"/>
      <c r="AD438" s="10"/>
      <c r="AE438" s="10"/>
      <c r="AF438" s="10"/>
      <c r="AG438" s="10"/>
      <c r="AH438" s="10"/>
    </row>
    <row r="439" spans="1:34" s="6" customFormat="1" ht="15" customHeight="1" x14ac:dyDescent="0.15">
      <c r="A439" s="36"/>
      <c r="C439" s="8"/>
      <c r="D439" s="9"/>
      <c r="E439" s="9"/>
      <c r="F439" s="9"/>
      <c r="AD439" s="10"/>
      <c r="AE439" s="10"/>
      <c r="AF439" s="10"/>
      <c r="AG439" s="10"/>
      <c r="AH439" s="10"/>
    </row>
    <row r="440" spans="1:34" s="6" customFormat="1" ht="15" customHeight="1" x14ac:dyDescent="0.15">
      <c r="A440" s="36"/>
      <c r="C440" s="8"/>
      <c r="D440" s="9"/>
      <c r="E440" s="9"/>
      <c r="F440" s="9"/>
      <c r="AD440" s="10"/>
      <c r="AE440" s="10"/>
      <c r="AF440" s="10"/>
      <c r="AG440" s="10"/>
      <c r="AH440" s="10"/>
    </row>
    <row r="441" spans="1:34" s="6" customFormat="1" ht="15" customHeight="1" x14ac:dyDescent="0.15">
      <c r="A441" s="36"/>
      <c r="C441" s="8"/>
      <c r="D441" s="9"/>
      <c r="E441" s="9"/>
      <c r="F441" s="9"/>
      <c r="AD441" s="10"/>
      <c r="AE441" s="10"/>
      <c r="AF441" s="10"/>
      <c r="AG441" s="10"/>
      <c r="AH441" s="10"/>
    </row>
    <row r="442" spans="1:34" s="6" customFormat="1" ht="15" customHeight="1" x14ac:dyDescent="0.15">
      <c r="A442" s="36"/>
      <c r="C442" s="8"/>
      <c r="D442" s="9"/>
      <c r="E442" s="9"/>
      <c r="F442" s="9"/>
      <c r="AD442" s="10"/>
      <c r="AE442" s="10"/>
      <c r="AF442" s="10"/>
      <c r="AG442" s="10"/>
      <c r="AH442" s="10"/>
    </row>
    <row r="443" spans="1:34" s="6" customFormat="1" ht="15" customHeight="1" x14ac:dyDescent="0.15">
      <c r="A443" s="36"/>
      <c r="C443" s="8"/>
      <c r="D443" s="9"/>
      <c r="E443" s="9"/>
      <c r="F443" s="9"/>
      <c r="AD443" s="10"/>
      <c r="AE443" s="10"/>
      <c r="AF443" s="10"/>
      <c r="AG443" s="10"/>
      <c r="AH443" s="10"/>
    </row>
    <row r="444" spans="1:34" s="6" customFormat="1" ht="15" customHeight="1" x14ac:dyDescent="0.15">
      <c r="A444" s="36"/>
      <c r="C444" s="8"/>
      <c r="D444" s="9"/>
      <c r="E444" s="9"/>
      <c r="F444" s="9"/>
      <c r="AD444" s="10"/>
      <c r="AE444" s="10"/>
      <c r="AF444" s="10"/>
      <c r="AG444" s="10"/>
      <c r="AH444" s="10"/>
    </row>
    <row r="445" spans="1:34" s="6" customFormat="1" ht="15" customHeight="1" x14ac:dyDescent="0.15">
      <c r="A445" s="36"/>
      <c r="C445" s="8"/>
      <c r="D445" s="9"/>
      <c r="E445" s="9"/>
      <c r="F445" s="9"/>
      <c r="AD445" s="10"/>
      <c r="AE445" s="10"/>
      <c r="AF445" s="10"/>
      <c r="AG445" s="10"/>
      <c r="AH445" s="10"/>
    </row>
    <row r="446" spans="1:34" s="6" customFormat="1" ht="15" customHeight="1" x14ac:dyDescent="0.15">
      <c r="A446" s="36"/>
      <c r="C446" s="8"/>
      <c r="D446" s="9"/>
      <c r="E446" s="9"/>
      <c r="F446" s="9"/>
      <c r="AD446" s="10"/>
      <c r="AE446" s="10"/>
      <c r="AF446" s="10"/>
      <c r="AG446" s="10"/>
      <c r="AH446" s="10"/>
    </row>
    <row r="447" spans="1:34" s="6" customFormat="1" ht="15" customHeight="1" x14ac:dyDescent="0.15">
      <c r="A447" s="36"/>
      <c r="C447" s="8"/>
      <c r="D447" s="9"/>
      <c r="E447" s="9"/>
      <c r="F447" s="9"/>
      <c r="AD447" s="10"/>
      <c r="AE447" s="10"/>
      <c r="AF447" s="10"/>
      <c r="AG447" s="10"/>
      <c r="AH447" s="10"/>
    </row>
    <row r="448" spans="1:34" s="6" customFormat="1" ht="15" customHeight="1" x14ac:dyDescent="0.15">
      <c r="A448" s="36"/>
      <c r="C448" s="8"/>
      <c r="D448" s="9"/>
      <c r="E448" s="9"/>
      <c r="F448" s="9"/>
      <c r="AD448" s="10"/>
      <c r="AE448" s="10"/>
      <c r="AF448" s="10"/>
      <c r="AG448" s="10"/>
      <c r="AH448" s="10"/>
    </row>
    <row r="449" spans="1:34" s="6" customFormat="1" ht="15" customHeight="1" x14ac:dyDescent="0.15">
      <c r="A449" s="36"/>
      <c r="C449" s="8"/>
      <c r="D449" s="9"/>
      <c r="E449" s="9"/>
      <c r="F449" s="9"/>
      <c r="AD449" s="10"/>
      <c r="AE449" s="10"/>
      <c r="AF449" s="10"/>
      <c r="AG449" s="10"/>
      <c r="AH449" s="10"/>
    </row>
    <row r="450" spans="1:34" s="6" customFormat="1" ht="15" customHeight="1" x14ac:dyDescent="0.15">
      <c r="A450" s="36"/>
      <c r="C450" s="8"/>
      <c r="D450" s="9"/>
      <c r="E450" s="9"/>
      <c r="F450" s="9"/>
      <c r="AD450" s="10"/>
      <c r="AE450" s="10"/>
      <c r="AF450" s="10"/>
      <c r="AG450" s="10"/>
      <c r="AH450" s="10"/>
    </row>
    <row r="451" spans="1:34" s="6" customFormat="1" ht="15" customHeight="1" x14ac:dyDescent="0.15">
      <c r="A451" s="36"/>
      <c r="C451" s="8"/>
      <c r="D451" s="9"/>
      <c r="E451" s="9"/>
      <c r="F451" s="9"/>
      <c r="AD451" s="10"/>
      <c r="AE451" s="10"/>
      <c r="AF451" s="10"/>
      <c r="AG451" s="10"/>
      <c r="AH451" s="10"/>
    </row>
    <row r="452" spans="1:34" s="6" customFormat="1" ht="15" customHeight="1" x14ac:dyDescent="0.15">
      <c r="A452" s="36"/>
      <c r="C452" s="8"/>
      <c r="D452" s="9"/>
      <c r="E452" s="9"/>
      <c r="F452" s="9"/>
      <c r="AD452" s="10"/>
      <c r="AE452" s="10"/>
      <c r="AF452" s="10"/>
      <c r="AG452" s="10"/>
      <c r="AH452" s="10"/>
    </row>
    <row r="453" spans="1:34" s="6" customFormat="1" ht="15" customHeight="1" x14ac:dyDescent="0.15">
      <c r="A453" s="36"/>
      <c r="C453" s="8"/>
      <c r="D453" s="9"/>
      <c r="E453" s="9"/>
      <c r="F453" s="9"/>
      <c r="AD453" s="10"/>
      <c r="AE453" s="10"/>
      <c r="AF453" s="10"/>
      <c r="AG453" s="10"/>
      <c r="AH453" s="10"/>
    </row>
    <row r="454" spans="1:34" s="6" customFormat="1" ht="15" customHeight="1" x14ac:dyDescent="0.15">
      <c r="A454" s="36"/>
      <c r="C454" s="8"/>
      <c r="D454" s="9"/>
      <c r="E454" s="9"/>
      <c r="F454" s="9"/>
      <c r="AD454" s="10"/>
      <c r="AE454" s="10"/>
      <c r="AF454" s="10"/>
      <c r="AG454" s="10"/>
      <c r="AH454" s="10"/>
    </row>
    <row r="455" spans="1:34" s="6" customFormat="1" ht="15" customHeight="1" x14ac:dyDescent="0.15">
      <c r="A455" s="36"/>
      <c r="C455" s="8"/>
      <c r="D455" s="9"/>
      <c r="E455" s="9"/>
      <c r="F455" s="9"/>
      <c r="AD455" s="10"/>
      <c r="AE455" s="10"/>
      <c r="AF455" s="10"/>
      <c r="AG455" s="10"/>
      <c r="AH455" s="10"/>
    </row>
    <row r="456" spans="1:34" s="6" customFormat="1" ht="15" customHeight="1" x14ac:dyDescent="0.15">
      <c r="A456" s="36"/>
      <c r="C456" s="8"/>
      <c r="D456" s="9"/>
      <c r="E456" s="9"/>
      <c r="F456" s="9"/>
      <c r="AD456" s="10"/>
      <c r="AE456" s="10"/>
      <c r="AF456" s="10"/>
      <c r="AG456" s="10"/>
      <c r="AH456" s="10"/>
    </row>
    <row r="457" spans="1:34" s="6" customFormat="1" ht="15" customHeight="1" x14ac:dyDescent="0.15">
      <c r="A457" s="36"/>
      <c r="C457" s="8"/>
      <c r="D457" s="9"/>
      <c r="E457" s="9"/>
      <c r="F457" s="9"/>
      <c r="AD457" s="10"/>
      <c r="AE457" s="10"/>
      <c r="AF457" s="10"/>
      <c r="AG457" s="10"/>
      <c r="AH457" s="10"/>
    </row>
    <row r="458" spans="1:34" s="6" customFormat="1" ht="15" customHeight="1" x14ac:dyDescent="0.15">
      <c r="A458" s="36"/>
      <c r="C458" s="8"/>
      <c r="D458" s="9"/>
      <c r="E458" s="9"/>
      <c r="F458" s="9"/>
      <c r="AD458" s="10"/>
      <c r="AE458" s="10"/>
      <c r="AF458" s="10"/>
      <c r="AG458" s="10"/>
      <c r="AH458" s="10"/>
    </row>
    <row r="459" spans="1:34" s="6" customFormat="1" ht="15" customHeight="1" x14ac:dyDescent="0.15">
      <c r="A459" s="36"/>
      <c r="C459" s="8"/>
      <c r="D459" s="9"/>
      <c r="E459" s="9"/>
      <c r="F459" s="9"/>
      <c r="AD459" s="10"/>
      <c r="AE459" s="10"/>
      <c r="AF459" s="10"/>
      <c r="AG459" s="10"/>
      <c r="AH459" s="10"/>
    </row>
    <row r="460" spans="1:34" s="6" customFormat="1" ht="15" customHeight="1" x14ac:dyDescent="0.15">
      <c r="A460" s="36"/>
      <c r="C460" s="8"/>
      <c r="D460" s="9"/>
      <c r="E460" s="9"/>
      <c r="F460" s="9"/>
      <c r="AD460" s="10"/>
      <c r="AE460" s="10"/>
      <c r="AF460" s="10"/>
      <c r="AG460" s="10"/>
      <c r="AH460" s="10"/>
    </row>
    <row r="461" spans="1:34" s="6" customFormat="1" ht="15" customHeight="1" x14ac:dyDescent="0.15">
      <c r="A461" s="36"/>
      <c r="C461" s="8"/>
      <c r="D461" s="9"/>
      <c r="E461" s="9"/>
      <c r="F461" s="9"/>
      <c r="AD461" s="10"/>
      <c r="AE461" s="10"/>
      <c r="AF461" s="10"/>
      <c r="AG461" s="10"/>
      <c r="AH461" s="10"/>
    </row>
    <row r="462" spans="1:34" s="6" customFormat="1" ht="15" customHeight="1" x14ac:dyDescent="0.15">
      <c r="A462" s="36"/>
      <c r="C462" s="8"/>
      <c r="D462" s="9"/>
      <c r="E462" s="9"/>
      <c r="F462" s="9"/>
      <c r="AD462" s="10"/>
      <c r="AE462" s="10"/>
      <c r="AF462" s="10"/>
      <c r="AG462" s="10"/>
      <c r="AH462" s="10"/>
    </row>
    <row r="463" spans="1:34" s="6" customFormat="1" ht="15" customHeight="1" x14ac:dyDescent="0.15">
      <c r="A463" s="36"/>
      <c r="C463" s="8"/>
      <c r="D463" s="9"/>
      <c r="E463" s="9"/>
      <c r="F463" s="9"/>
      <c r="AD463" s="10"/>
      <c r="AE463" s="10"/>
      <c r="AF463" s="10"/>
      <c r="AG463" s="10"/>
      <c r="AH463" s="10"/>
    </row>
    <row r="464" spans="1:34" s="6" customFormat="1" ht="15" customHeight="1" x14ac:dyDescent="0.15">
      <c r="A464" s="36"/>
      <c r="C464" s="8"/>
      <c r="D464" s="9"/>
      <c r="E464" s="9"/>
      <c r="F464" s="9"/>
      <c r="AD464" s="10"/>
      <c r="AE464" s="10"/>
      <c r="AF464" s="10"/>
      <c r="AG464" s="10"/>
      <c r="AH464" s="10"/>
    </row>
    <row r="465" spans="1:34" s="6" customFormat="1" ht="15" customHeight="1" x14ac:dyDescent="0.15">
      <c r="A465" s="36"/>
      <c r="C465" s="8"/>
      <c r="D465" s="9"/>
      <c r="E465" s="9"/>
      <c r="F465" s="9"/>
      <c r="AD465" s="10"/>
      <c r="AE465" s="10"/>
      <c r="AF465" s="10"/>
      <c r="AG465" s="10"/>
      <c r="AH465" s="10"/>
    </row>
    <row r="466" spans="1:34" s="6" customFormat="1" ht="15" customHeight="1" x14ac:dyDescent="0.15">
      <c r="A466" s="36"/>
      <c r="C466" s="8"/>
      <c r="D466" s="9"/>
      <c r="E466" s="9"/>
      <c r="F466" s="9"/>
      <c r="AD466" s="10"/>
      <c r="AE466" s="10"/>
      <c r="AF466" s="10"/>
      <c r="AG466" s="10"/>
      <c r="AH466" s="10"/>
    </row>
    <row r="467" spans="1:34" s="6" customFormat="1" ht="15" customHeight="1" x14ac:dyDescent="0.15">
      <c r="A467" s="36"/>
      <c r="C467" s="8"/>
      <c r="D467" s="9"/>
      <c r="E467" s="9"/>
      <c r="F467" s="9"/>
      <c r="AD467" s="10"/>
      <c r="AE467" s="10"/>
      <c r="AF467" s="10"/>
      <c r="AG467" s="10"/>
      <c r="AH467" s="10"/>
    </row>
    <row r="468" spans="1:34" s="6" customFormat="1" ht="15" customHeight="1" x14ac:dyDescent="0.15">
      <c r="A468" s="36"/>
      <c r="C468" s="8"/>
      <c r="D468" s="9"/>
      <c r="E468" s="9"/>
      <c r="F468" s="9"/>
      <c r="AD468" s="10"/>
      <c r="AE468" s="10"/>
      <c r="AF468" s="10"/>
      <c r="AG468" s="10"/>
      <c r="AH468" s="10"/>
    </row>
    <row r="469" spans="1:34" s="6" customFormat="1" ht="15" customHeight="1" x14ac:dyDescent="0.15">
      <c r="A469" s="36"/>
      <c r="C469" s="8"/>
      <c r="D469" s="9"/>
      <c r="E469" s="9"/>
      <c r="F469" s="9"/>
      <c r="AD469" s="10"/>
      <c r="AE469" s="10"/>
      <c r="AF469" s="10"/>
      <c r="AG469" s="10"/>
      <c r="AH469" s="10"/>
    </row>
    <row r="470" spans="1:34" s="6" customFormat="1" ht="15" customHeight="1" x14ac:dyDescent="0.15">
      <c r="A470" s="36"/>
      <c r="C470" s="8"/>
      <c r="D470" s="9"/>
      <c r="E470" s="9"/>
      <c r="F470" s="9"/>
      <c r="AD470" s="10"/>
      <c r="AE470" s="10"/>
      <c r="AF470" s="10"/>
      <c r="AG470" s="10"/>
      <c r="AH470" s="10"/>
    </row>
    <row r="471" spans="1:34" s="6" customFormat="1" ht="15" customHeight="1" x14ac:dyDescent="0.15">
      <c r="A471" s="36"/>
      <c r="C471" s="8"/>
      <c r="D471" s="9"/>
      <c r="E471" s="9"/>
      <c r="F471" s="9"/>
      <c r="AD471" s="10"/>
      <c r="AE471" s="10"/>
      <c r="AF471" s="10"/>
      <c r="AG471" s="10"/>
      <c r="AH471" s="10"/>
    </row>
    <row r="472" spans="1:34" s="6" customFormat="1" ht="15" customHeight="1" x14ac:dyDescent="0.15">
      <c r="A472" s="36"/>
      <c r="C472" s="8"/>
      <c r="D472" s="9"/>
      <c r="E472" s="9"/>
      <c r="F472" s="9"/>
      <c r="AD472" s="10"/>
      <c r="AE472" s="10"/>
      <c r="AF472" s="10"/>
      <c r="AG472" s="10"/>
      <c r="AH472" s="10"/>
    </row>
    <row r="473" spans="1:34" s="6" customFormat="1" ht="15" customHeight="1" x14ac:dyDescent="0.15">
      <c r="A473" s="36"/>
      <c r="C473" s="8"/>
      <c r="D473" s="9"/>
      <c r="E473" s="9"/>
      <c r="F473" s="9"/>
      <c r="AD473" s="10"/>
      <c r="AE473" s="10"/>
      <c r="AF473" s="10"/>
      <c r="AG473" s="10"/>
      <c r="AH473" s="10"/>
    </row>
    <row r="474" spans="1:34" s="6" customFormat="1" ht="15" customHeight="1" x14ac:dyDescent="0.15">
      <c r="A474" s="36"/>
      <c r="C474" s="8"/>
      <c r="D474" s="9"/>
      <c r="E474" s="9"/>
      <c r="F474" s="9"/>
      <c r="AD474" s="10"/>
      <c r="AE474" s="10"/>
      <c r="AF474" s="10"/>
      <c r="AG474" s="10"/>
      <c r="AH474" s="10"/>
    </row>
    <row r="475" spans="1:34" s="6" customFormat="1" ht="15" customHeight="1" x14ac:dyDescent="0.15">
      <c r="A475" s="36"/>
      <c r="C475" s="8"/>
      <c r="D475" s="9"/>
      <c r="E475" s="9"/>
      <c r="F475" s="9"/>
      <c r="AD475" s="10"/>
      <c r="AE475" s="10"/>
      <c r="AF475" s="10"/>
      <c r="AG475" s="10"/>
      <c r="AH475" s="10"/>
    </row>
    <row r="476" spans="1:34" s="6" customFormat="1" ht="15" customHeight="1" x14ac:dyDescent="0.15">
      <c r="A476" s="36"/>
      <c r="C476" s="8"/>
      <c r="D476" s="9"/>
      <c r="E476" s="9"/>
      <c r="F476" s="9"/>
      <c r="AD476" s="10"/>
      <c r="AE476" s="10"/>
      <c r="AF476" s="10"/>
      <c r="AG476" s="10"/>
      <c r="AH476" s="10"/>
    </row>
    <row r="477" spans="1:34" s="6" customFormat="1" ht="15" customHeight="1" x14ac:dyDescent="0.15">
      <c r="A477" s="36"/>
      <c r="C477" s="8"/>
      <c r="D477" s="9"/>
      <c r="E477" s="9"/>
      <c r="F477" s="9"/>
      <c r="AD477" s="10"/>
      <c r="AE477" s="10"/>
      <c r="AF477" s="10"/>
      <c r="AG477" s="10"/>
      <c r="AH477" s="10"/>
    </row>
    <row r="478" spans="1:34" s="6" customFormat="1" ht="15" customHeight="1" x14ac:dyDescent="0.15">
      <c r="A478" s="36"/>
      <c r="C478" s="8"/>
      <c r="D478" s="9"/>
      <c r="E478" s="9"/>
      <c r="F478" s="9"/>
      <c r="AD478" s="10"/>
      <c r="AE478" s="10"/>
      <c r="AF478" s="10"/>
      <c r="AG478" s="10"/>
      <c r="AH478" s="10"/>
    </row>
    <row r="479" spans="1:34" s="6" customFormat="1" ht="15" customHeight="1" x14ac:dyDescent="0.15">
      <c r="A479" s="36"/>
      <c r="C479" s="8"/>
      <c r="D479" s="9"/>
      <c r="E479" s="9"/>
      <c r="F479" s="9"/>
      <c r="AD479" s="10"/>
      <c r="AE479" s="10"/>
      <c r="AF479" s="10"/>
      <c r="AG479" s="10"/>
      <c r="AH479" s="10"/>
    </row>
    <row r="480" spans="1:34" s="6" customFormat="1" ht="15" customHeight="1" x14ac:dyDescent="0.15">
      <c r="A480" s="36"/>
      <c r="C480" s="8"/>
      <c r="D480" s="9"/>
      <c r="E480" s="9"/>
      <c r="F480" s="9"/>
      <c r="AD480" s="10"/>
      <c r="AE480" s="10"/>
      <c r="AF480" s="10"/>
      <c r="AG480" s="10"/>
      <c r="AH480" s="10"/>
    </row>
    <row r="481" spans="1:34" s="6" customFormat="1" ht="15" customHeight="1" x14ac:dyDescent="0.15">
      <c r="A481" s="36"/>
      <c r="C481" s="8"/>
      <c r="D481" s="9"/>
      <c r="E481" s="9"/>
      <c r="F481" s="9"/>
      <c r="AD481" s="10"/>
      <c r="AE481" s="10"/>
      <c r="AF481" s="10"/>
      <c r="AG481" s="10"/>
      <c r="AH481" s="10"/>
    </row>
    <row r="482" spans="1:34" s="6" customFormat="1" ht="15" customHeight="1" x14ac:dyDescent="0.15">
      <c r="A482" s="36"/>
      <c r="C482" s="8"/>
      <c r="D482" s="9"/>
      <c r="E482" s="9"/>
      <c r="F482" s="9"/>
      <c r="AD482" s="10"/>
      <c r="AE482" s="10"/>
      <c r="AF482" s="10"/>
      <c r="AG482" s="10"/>
      <c r="AH482" s="10"/>
    </row>
    <row r="483" spans="1:34" s="6" customFormat="1" ht="15" customHeight="1" x14ac:dyDescent="0.15">
      <c r="A483" s="36"/>
      <c r="C483" s="8"/>
      <c r="D483" s="9"/>
      <c r="E483" s="9"/>
      <c r="F483" s="9"/>
      <c r="AD483" s="10"/>
      <c r="AE483" s="10"/>
      <c r="AF483" s="10"/>
      <c r="AG483" s="10"/>
      <c r="AH483" s="10"/>
    </row>
    <row r="484" spans="1:34" s="6" customFormat="1" ht="15" customHeight="1" x14ac:dyDescent="0.15">
      <c r="A484" s="36"/>
      <c r="C484" s="8"/>
      <c r="D484" s="9"/>
      <c r="E484" s="9"/>
      <c r="F484" s="9"/>
      <c r="AD484" s="10"/>
      <c r="AE484" s="10"/>
      <c r="AF484" s="10"/>
      <c r="AG484" s="10"/>
      <c r="AH484" s="10"/>
    </row>
    <row r="485" spans="1:34" s="6" customFormat="1" ht="15" customHeight="1" x14ac:dyDescent="0.15">
      <c r="A485" s="36"/>
      <c r="C485" s="8"/>
      <c r="D485" s="9"/>
      <c r="E485" s="9"/>
      <c r="F485" s="9"/>
      <c r="AD485" s="10"/>
      <c r="AE485" s="10"/>
      <c r="AF485" s="10"/>
      <c r="AG485" s="10"/>
      <c r="AH485" s="10"/>
    </row>
    <row r="486" spans="1:34" s="6" customFormat="1" ht="15" customHeight="1" x14ac:dyDescent="0.15">
      <c r="A486" s="36"/>
      <c r="C486" s="8"/>
      <c r="D486" s="9"/>
      <c r="E486" s="9"/>
      <c r="F486" s="9"/>
      <c r="AD486" s="10"/>
      <c r="AE486" s="10"/>
      <c r="AF486" s="10"/>
      <c r="AG486" s="10"/>
      <c r="AH486" s="10"/>
    </row>
    <row r="487" spans="1:34" s="6" customFormat="1" ht="15" customHeight="1" x14ac:dyDescent="0.15">
      <c r="A487" s="36"/>
      <c r="C487" s="8"/>
      <c r="D487" s="9"/>
      <c r="E487" s="9"/>
      <c r="F487" s="9"/>
      <c r="AD487" s="10"/>
      <c r="AE487" s="10"/>
      <c r="AF487" s="10"/>
      <c r="AG487" s="10"/>
      <c r="AH487" s="10"/>
    </row>
    <row r="488" spans="1:34" s="6" customFormat="1" ht="15" customHeight="1" x14ac:dyDescent="0.15">
      <c r="A488" s="36"/>
      <c r="C488" s="8"/>
      <c r="D488" s="9"/>
      <c r="E488" s="9"/>
      <c r="F488" s="9"/>
      <c r="AD488" s="10"/>
      <c r="AE488" s="10"/>
      <c r="AF488" s="10"/>
      <c r="AG488" s="10"/>
      <c r="AH488" s="10"/>
    </row>
    <row r="489" spans="1:34" s="6" customFormat="1" ht="15" customHeight="1" x14ac:dyDescent="0.15">
      <c r="A489" s="36"/>
      <c r="C489" s="8"/>
      <c r="D489" s="9"/>
      <c r="E489" s="9"/>
      <c r="F489" s="9"/>
      <c r="AD489" s="10"/>
      <c r="AE489" s="10"/>
      <c r="AF489" s="10"/>
      <c r="AG489" s="10"/>
      <c r="AH489" s="10"/>
    </row>
    <row r="490" spans="1:34" s="6" customFormat="1" ht="15" customHeight="1" x14ac:dyDescent="0.15">
      <c r="A490" s="36"/>
      <c r="C490" s="8"/>
      <c r="D490" s="9"/>
      <c r="E490" s="9"/>
      <c r="F490" s="9"/>
      <c r="AD490" s="10"/>
      <c r="AE490" s="10"/>
      <c r="AF490" s="10"/>
      <c r="AG490" s="10"/>
      <c r="AH490" s="10"/>
    </row>
    <row r="491" spans="1:34" s="6" customFormat="1" ht="15" customHeight="1" x14ac:dyDescent="0.15">
      <c r="A491" s="36"/>
      <c r="C491" s="8"/>
      <c r="D491" s="9"/>
      <c r="E491" s="9"/>
      <c r="F491" s="9"/>
      <c r="AD491" s="10"/>
      <c r="AE491" s="10"/>
      <c r="AF491" s="10"/>
      <c r="AG491" s="10"/>
      <c r="AH491" s="10"/>
    </row>
    <row r="492" spans="1:34" s="6" customFormat="1" ht="15" customHeight="1" x14ac:dyDescent="0.15">
      <c r="A492" s="36"/>
      <c r="C492" s="8"/>
      <c r="D492" s="9"/>
      <c r="E492" s="9"/>
      <c r="F492" s="9"/>
      <c r="AD492" s="10"/>
      <c r="AE492" s="10"/>
      <c r="AF492" s="10"/>
      <c r="AG492" s="10"/>
      <c r="AH492" s="10"/>
    </row>
    <row r="493" spans="1:34" s="6" customFormat="1" ht="15" customHeight="1" x14ac:dyDescent="0.15">
      <c r="A493" s="36"/>
      <c r="C493" s="8"/>
      <c r="D493" s="9"/>
      <c r="E493" s="9"/>
      <c r="F493" s="9"/>
      <c r="AD493" s="10"/>
      <c r="AE493" s="10"/>
      <c r="AF493" s="10"/>
      <c r="AG493" s="10"/>
      <c r="AH493" s="10"/>
    </row>
    <row r="494" spans="1:34" s="6" customFormat="1" ht="15" customHeight="1" x14ac:dyDescent="0.15">
      <c r="A494" s="36"/>
      <c r="C494" s="8"/>
      <c r="D494" s="9"/>
      <c r="E494" s="9"/>
      <c r="F494" s="9"/>
      <c r="AD494" s="10"/>
      <c r="AE494" s="10"/>
      <c r="AF494" s="10"/>
      <c r="AG494" s="10"/>
      <c r="AH494" s="10"/>
    </row>
    <row r="495" spans="1:34" s="6" customFormat="1" ht="15" customHeight="1" x14ac:dyDescent="0.15">
      <c r="A495" s="36"/>
      <c r="C495" s="8"/>
      <c r="D495" s="9"/>
      <c r="E495" s="9"/>
      <c r="F495" s="9"/>
      <c r="AD495" s="10"/>
      <c r="AE495" s="10"/>
      <c r="AF495" s="10"/>
      <c r="AG495" s="10"/>
      <c r="AH495" s="10"/>
    </row>
    <row r="496" spans="1:34" s="6" customFormat="1" ht="15" customHeight="1" x14ac:dyDescent="0.15">
      <c r="A496" s="36"/>
      <c r="C496" s="8"/>
      <c r="D496" s="9"/>
      <c r="E496" s="9"/>
      <c r="F496" s="9"/>
      <c r="AD496" s="10"/>
      <c r="AE496" s="10"/>
      <c r="AF496" s="10"/>
      <c r="AG496" s="10"/>
      <c r="AH496" s="10"/>
    </row>
    <row r="497" spans="1:34" s="6" customFormat="1" ht="15" customHeight="1" x14ac:dyDescent="0.15">
      <c r="A497" s="36"/>
      <c r="C497" s="8"/>
      <c r="D497" s="9"/>
      <c r="E497" s="9"/>
      <c r="F497" s="9"/>
      <c r="AD497" s="10"/>
      <c r="AE497" s="10"/>
      <c r="AF497" s="10"/>
      <c r="AG497" s="10"/>
      <c r="AH497" s="10"/>
    </row>
    <row r="498" spans="1:34" s="6" customFormat="1" ht="15" customHeight="1" x14ac:dyDescent="0.15">
      <c r="A498" s="36"/>
      <c r="C498" s="8"/>
      <c r="D498" s="9"/>
      <c r="E498" s="9"/>
      <c r="F498" s="9"/>
      <c r="AD498" s="10"/>
      <c r="AE498" s="10"/>
      <c r="AF498" s="10"/>
      <c r="AG498" s="10"/>
      <c r="AH498" s="10"/>
    </row>
    <row r="499" spans="1:34" s="6" customFormat="1" ht="15" customHeight="1" x14ac:dyDescent="0.15">
      <c r="A499" s="36"/>
      <c r="C499" s="8"/>
      <c r="D499" s="9"/>
      <c r="E499" s="9"/>
      <c r="F499" s="9"/>
      <c r="AD499" s="10"/>
      <c r="AE499" s="10"/>
      <c r="AF499" s="10"/>
      <c r="AG499" s="10"/>
      <c r="AH499" s="10"/>
    </row>
    <row r="500" spans="1:34" s="6" customFormat="1" ht="15" customHeight="1" x14ac:dyDescent="0.15">
      <c r="A500" s="36"/>
      <c r="C500" s="8"/>
      <c r="D500" s="9"/>
      <c r="E500" s="9"/>
      <c r="F500" s="9"/>
      <c r="AD500" s="10"/>
      <c r="AE500" s="10"/>
      <c r="AF500" s="10"/>
      <c r="AG500" s="10"/>
      <c r="AH500" s="10"/>
    </row>
    <row r="501" spans="1:34" s="6" customFormat="1" ht="15" customHeight="1" x14ac:dyDescent="0.15">
      <c r="A501" s="36"/>
      <c r="C501" s="8"/>
      <c r="D501" s="9"/>
      <c r="E501" s="9"/>
      <c r="F501" s="9"/>
      <c r="AD501" s="10"/>
      <c r="AE501" s="10"/>
      <c r="AF501" s="10"/>
      <c r="AG501" s="10"/>
      <c r="AH501" s="10"/>
    </row>
    <row r="502" spans="1:34" s="6" customFormat="1" ht="15" customHeight="1" x14ac:dyDescent="0.15">
      <c r="A502" s="36"/>
      <c r="C502" s="8"/>
      <c r="D502" s="9"/>
      <c r="E502" s="9"/>
      <c r="F502" s="9"/>
      <c r="AD502" s="10"/>
      <c r="AE502" s="10"/>
      <c r="AF502" s="10"/>
      <c r="AG502" s="10"/>
      <c r="AH502" s="10"/>
    </row>
    <row r="503" spans="1:34" s="6" customFormat="1" ht="15" customHeight="1" x14ac:dyDescent="0.15">
      <c r="A503" s="36"/>
      <c r="C503" s="8"/>
      <c r="D503" s="9"/>
      <c r="E503" s="9"/>
      <c r="F503" s="9"/>
      <c r="AD503" s="10"/>
      <c r="AE503" s="10"/>
      <c r="AF503" s="10"/>
      <c r="AG503" s="10"/>
      <c r="AH503" s="10"/>
    </row>
    <row r="504" spans="1:34" s="6" customFormat="1" ht="15" customHeight="1" x14ac:dyDescent="0.15">
      <c r="A504" s="36"/>
      <c r="C504" s="8"/>
      <c r="D504" s="9"/>
      <c r="E504" s="9"/>
      <c r="F504" s="9"/>
      <c r="AD504" s="10"/>
      <c r="AE504" s="10"/>
      <c r="AF504" s="10"/>
      <c r="AG504" s="10"/>
      <c r="AH504" s="10"/>
    </row>
    <row r="505" spans="1:34" s="6" customFormat="1" ht="15" customHeight="1" x14ac:dyDescent="0.15">
      <c r="A505" s="36"/>
      <c r="C505" s="8"/>
      <c r="D505" s="9"/>
      <c r="E505" s="9"/>
      <c r="F505" s="9"/>
      <c r="AD505" s="10"/>
      <c r="AE505" s="10"/>
      <c r="AF505" s="10"/>
      <c r="AG505" s="10"/>
      <c r="AH505" s="10"/>
    </row>
    <row r="506" spans="1:34" s="6" customFormat="1" ht="15" customHeight="1" x14ac:dyDescent="0.15">
      <c r="A506" s="36"/>
      <c r="C506" s="8"/>
      <c r="D506" s="9"/>
      <c r="E506" s="9"/>
      <c r="F506" s="9"/>
      <c r="AD506" s="10"/>
      <c r="AE506" s="10"/>
      <c r="AF506" s="10"/>
      <c r="AG506" s="10"/>
      <c r="AH506" s="10"/>
    </row>
    <row r="507" spans="1:34" s="6" customFormat="1" ht="15" customHeight="1" x14ac:dyDescent="0.15">
      <c r="A507" s="36"/>
      <c r="C507" s="8"/>
      <c r="D507" s="9"/>
      <c r="E507" s="9"/>
      <c r="F507" s="9"/>
      <c r="AD507" s="10"/>
      <c r="AE507" s="10"/>
      <c r="AF507" s="10"/>
      <c r="AG507" s="10"/>
      <c r="AH507" s="10"/>
    </row>
    <row r="508" spans="1:34" s="6" customFormat="1" ht="15" customHeight="1" x14ac:dyDescent="0.15">
      <c r="A508" s="36"/>
      <c r="C508" s="8"/>
      <c r="D508" s="9"/>
      <c r="E508" s="9"/>
      <c r="F508" s="9"/>
      <c r="AD508" s="10"/>
      <c r="AE508" s="10"/>
      <c r="AF508" s="10"/>
      <c r="AG508" s="10"/>
      <c r="AH508" s="10"/>
    </row>
    <row r="509" spans="1:34" s="6" customFormat="1" ht="15" customHeight="1" x14ac:dyDescent="0.15">
      <c r="A509" s="36"/>
      <c r="C509" s="8"/>
      <c r="D509" s="9"/>
      <c r="E509" s="9"/>
      <c r="F509" s="9"/>
      <c r="AD509" s="10"/>
      <c r="AE509" s="10"/>
      <c r="AF509" s="10"/>
      <c r="AG509" s="10"/>
      <c r="AH509" s="10"/>
    </row>
    <row r="510" spans="1:34" s="6" customFormat="1" ht="15" customHeight="1" x14ac:dyDescent="0.15">
      <c r="A510" s="36"/>
      <c r="C510" s="8"/>
      <c r="D510" s="9"/>
      <c r="E510" s="9"/>
      <c r="F510" s="9"/>
      <c r="AD510" s="10"/>
      <c r="AE510" s="10"/>
      <c r="AF510" s="10"/>
      <c r="AG510" s="10"/>
      <c r="AH510" s="10"/>
    </row>
    <row r="511" spans="1:34" s="6" customFormat="1" ht="15" customHeight="1" x14ac:dyDescent="0.15">
      <c r="A511" s="36"/>
      <c r="C511" s="8"/>
      <c r="D511" s="9"/>
      <c r="E511" s="9"/>
      <c r="F511" s="9"/>
      <c r="AD511" s="10"/>
      <c r="AE511" s="10"/>
      <c r="AF511" s="10"/>
      <c r="AG511" s="10"/>
      <c r="AH511" s="10"/>
    </row>
    <row r="512" spans="1:34" s="6" customFormat="1" ht="15" customHeight="1" x14ac:dyDescent="0.15">
      <c r="A512" s="36"/>
      <c r="C512" s="8"/>
      <c r="D512" s="9"/>
      <c r="E512" s="9"/>
      <c r="F512" s="9"/>
      <c r="AD512" s="10"/>
      <c r="AE512" s="10"/>
      <c r="AF512" s="10"/>
      <c r="AG512" s="10"/>
      <c r="AH512" s="10"/>
    </row>
    <row r="513" spans="1:34" s="6" customFormat="1" ht="15" customHeight="1" x14ac:dyDescent="0.15">
      <c r="A513" s="36"/>
      <c r="C513" s="8"/>
      <c r="D513" s="9"/>
      <c r="E513" s="9"/>
      <c r="F513" s="9"/>
      <c r="AD513" s="10"/>
      <c r="AE513" s="10"/>
      <c r="AF513" s="10"/>
      <c r="AG513" s="10"/>
      <c r="AH513" s="10"/>
    </row>
    <row r="514" spans="1:34" s="6" customFormat="1" ht="15" customHeight="1" x14ac:dyDescent="0.15">
      <c r="A514" s="36"/>
      <c r="C514" s="8"/>
      <c r="D514" s="9"/>
      <c r="E514" s="9"/>
      <c r="F514" s="9"/>
      <c r="AD514" s="10"/>
      <c r="AE514" s="10"/>
      <c r="AF514" s="10"/>
      <c r="AG514" s="10"/>
      <c r="AH514" s="10"/>
    </row>
    <row r="515" spans="1:34" s="6" customFormat="1" ht="15" customHeight="1" x14ac:dyDescent="0.15">
      <c r="A515" s="36"/>
      <c r="C515" s="8"/>
      <c r="D515" s="9"/>
      <c r="E515" s="9"/>
      <c r="F515" s="9"/>
      <c r="AD515" s="10"/>
      <c r="AE515" s="10"/>
      <c r="AF515" s="10"/>
      <c r="AG515" s="10"/>
      <c r="AH515" s="10"/>
    </row>
    <row r="516" spans="1:34" s="6" customFormat="1" ht="15" customHeight="1" x14ac:dyDescent="0.15">
      <c r="A516" s="36"/>
      <c r="C516" s="8"/>
      <c r="D516" s="9"/>
      <c r="E516" s="9"/>
      <c r="F516" s="9"/>
      <c r="AD516" s="10"/>
      <c r="AE516" s="10"/>
      <c r="AF516" s="10"/>
      <c r="AG516" s="10"/>
      <c r="AH516" s="10"/>
    </row>
    <row r="517" spans="1:34" s="6" customFormat="1" ht="15" customHeight="1" x14ac:dyDescent="0.15">
      <c r="A517" s="36"/>
      <c r="C517" s="8"/>
      <c r="D517" s="9"/>
      <c r="E517" s="9"/>
      <c r="F517" s="9"/>
      <c r="AD517" s="10"/>
      <c r="AE517" s="10"/>
      <c r="AF517" s="10"/>
      <c r="AG517" s="10"/>
      <c r="AH517" s="10"/>
    </row>
    <row r="518" spans="1:34" s="6" customFormat="1" ht="15" customHeight="1" x14ac:dyDescent="0.15">
      <c r="A518" s="36"/>
      <c r="C518" s="8"/>
      <c r="D518" s="9"/>
      <c r="E518" s="9"/>
      <c r="F518" s="9"/>
      <c r="AD518" s="10"/>
      <c r="AE518" s="10"/>
      <c r="AF518" s="10"/>
      <c r="AG518" s="10"/>
      <c r="AH518" s="10"/>
    </row>
    <row r="519" spans="1:34" s="6" customFormat="1" ht="15" customHeight="1" x14ac:dyDescent="0.15">
      <c r="A519" s="36"/>
      <c r="C519" s="8"/>
      <c r="D519" s="9"/>
      <c r="E519" s="9"/>
      <c r="F519" s="9"/>
      <c r="AD519" s="10"/>
      <c r="AE519" s="10"/>
      <c r="AF519" s="10"/>
      <c r="AG519" s="10"/>
      <c r="AH519" s="10"/>
    </row>
    <row r="520" spans="1:34" s="6" customFormat="1" ht="15" customHeight="1" x14ac:dyDescent="0.15">
      <c r="A520" s="36"/>
      <c r="C520" s="8"/>
      <c r="D520" s="9"/>
      <c r="E520" s="9"/>
      <c r="F520" s="9"/>
      <c r="AD520" s="10"/>
      <c r="AE520" s="10"/>
      <c r="AF520" s="10"/>
      <c r="AG520" s="10"/>
      <c r="AH520" s="10"/>
    </row>
    <row r="521" spans="1:34" s="6" customFormat="1" ht="15" customHeight="1" x14ac:dyDescent="0.15">
      <c r="A521" s="36"/>
      <c r="C521" s="8"/>
      <c r="D521" s="9"/>
      <c r="E521" s="9"/>
      <c r="F521" s="9"/>
      <c r="AD521" s="10"/>
      <c r="AE521" s="10"/>
      <c r="AF521" s="10"/>
      <c r="AG521" s="10"/>
      <c r="AH521" s="10"/>
    </row>
    <row r="522" spans="1:34" s="6" customFormat="1" ht="15" customHeight="1" x14ac:dyDescent="0.15">
      <c r="A522" s="36"/>
      <c r="C522" s="8"/>
      <c r="D522" s="9"/>
      <c r="E522" s="9"/>
      <c r="F522" s="9"/>
      <c r="AD522" s="10"/>
      <c r="AE522" s="10"/>
      <c r="AF522" s="10"/>
      <c r="AG522" s="10"/>
      <c r="AH522" s="10"/>
    </row>
    <row r="523" spans="1:34" s="6" customFormat="1" ht="15" customHeight="1" x14ac:dyDescent="0.15">
      <c r="A523" s="36"/>
      <c r="C523" s="8"/>
      <c r="D523" s="9"/>
      <c r="E523" s="9"/>
      <c r="F523" s="9"/>
      <c r="AD523" s="10"/>
      <c r="AE523" s="10"/>
      <c r="AF523" s="10"/>
      <c r="AG523" s="10"/>
      <c r="AH523" s="10"/>
    </row>
    <row r="524" spans="1:34" s="6" customFormat="1" ht="15" customHeight="1" x14ac:dyDescent="0.15">
      <c r="A524" s="36"/>
      <c r="C524" s="8"/>
      <c r="D524" s="9"/>
      <c r="E524" s="9"/>
      <c r="F524" s="9"/>
      <c r="AD524" s="10"/>
      <c r="AE524" s="10"/>
      <c r="AF524" s="10"/>
      <c r="AG524" s="10"/>
      <c r="AH524" s="10"/>
    </row>
    <row r="525" spans="1:34" s="6" customFormat="1" ht="15" customHeight="1" x14ac:dyDescent="0.15">
      <c r="A525" s="36"/>
      <c r="C525" s="8"/>
      <c r="D525" s="9"/>
      <c r="E525" s="9"/>
      <c r="F525" s="9"/>
      <c r="AD525" s="10"/>
      <c r="AE525" s="10"/>
      <c r="AF525" s="10"/>
      <c r="AG525" s="10"/>
      <c r="AH525" s="10"/>
    </row>
    <row r="526" spans="1:34" s="6" customFormat="1" ht="15" customHeight="1" x14ac:dyDescent="0.15">
      <c r="A526" s="36"/>
      <c r="C526" s="8"/>
      <c r="D526" s="9"/>
      <c r="E526" s="9"/>
      <c r="F526" s="9"/>
      <c r="AD526" s="10"/>
      <c r="AE526" s="10"/>
      <c r="AF526" s="10"/>
      <c r="AG526" s="10"/>
      <c r="AH526" s="10"/>
    </row>
    <row r="527" spans="1:34" s="6" customFormat="1" ht="15" customHeight="1" x14ac:dyDescent="0.15">
      <c r="A527" s="36"/>
      <c r="C527" s="8"/>
      <c r="D527" s="9"/>
      <c r="E527" s="9"/>
      <c r="F527" s="9"/>
      <c r="AD527" s="10"/>
      <c r="AE527" s="10"/>
      <c r="AF527" s="10"/>
      <c r="AG527" s="10"/>
      <c r="AH527" s="10"/>
    </row>
    <row r="528" spans="1:34" s="6" customFormat="1" ht="15" customHeight="1" x14ac:dyDescent="0.15">
      <c r="A528" s="36"/>
      <c r="C528" s="8"/>
      <c r="D528" s="9"/>
      <c r="E528" s="9"/>
      <c r="F528" s="9"/>
      <c r="AD528" s="10"/>
      <c r="AE528" s="10"/>
      <c r="AF528" s="10"/>
      <c r="AG528" s="10"/>
      <c r="AH528" s="10"/>
    </row>
    <row r="529" spans="1:34" s="6" customFormat="1" ht="15" customHeight="1" x14ac:dyDescent="0.15">
      <c r="A529" s="36"/>
      <c r="C529" s="8"/>
      <c r="D529" s="9"/>
      <c r="E529" s="9"/>
      <c r="F529" s="9"/>
      <c r="AD529" s="10"/>
      <c r="AE529" s="10"/>
      <c r="AF529" s="10"/>
      <c r="AG529" s="10"/>
      <c r="AH529" s="10"/>
    </row>
    <row r="530" spans="1:34" s="6" customFormat="1" ht="15" customHeight="1" x14ac:dyDescent="0.15">
      <c r="A530" s="36"/>
      <c r="C530" s="8"/>
      <c r="D530" s="9"/>
      <c r="E530" s="9"/>
      <c r="F530" s="9"/>
      <c r="AD530" s="10"/>
      <c r="AE530" s="10"/>
      <c r="AF530" s="10"/>
      <c r="AG530" s="10"/>
      <c r="AH530" s="10"/>
    </row>
    <row r="531" spans="1:34" s="6" customFormat="1" ht="15" customHeight="1" x14ac:dyDescent="0.15">
      <c r="A531" s="36"/>
      <c r="C531" s="8"/>
      <c r="D531" s="9"/>
      <c r="E531" s="9"/>
      <c r="F531" s="9"/>
      <c r="AD531" s="10"/>
      <c r="AE531" s="10"/>
      <c r="AF531" s="10"/>
      <c r="AG531" s="10"/>
      <c r="AH531" s="10"/>
    </row>
    <row r="532" spans="1:34" s="6" customFormat="1" ht="15" customHeight="1" x14ac:dyDescent="0.15">
      <c r="A532" s="36"/>
      <c r="C532" s="8"/>
      <c r="D532" s="9"/>
      <c r="E532" s="9"/>
      <c r="F532" s="9"/>
      <c r="AD532" s="10"/>
      <c r="AE532" s="10"/>
      <c r="AF532" s="10"/>
      <c r="AG532" s="10"/>
      <c r="AH532" s="10"/>
    </row>
    <row r="533" spans="1:34" s="6" customFormat="1" ht="15" customHeight="1" x14ac:dyDescent="0.15">
      <c r="A533" s="36"/>
      <c r="C533" s="8"/>
      <c r="D533" s="9"/>
      <c r="E533" s="9"/>
      <c r="F533" s="9"/>
      <c r="AD533" s="10"/>
      <c r="AE533" s="10"/>
      <c r="AF533" s="10"/>
      <c r="AG533" s="10"/>
      <c r="AH533" s="10"/>
    </row>
    <row r="534" spans="1:34" s="6" customFormat="1" ht="15" customHeight="1" x14ac:dyDescent="0.15">
      <c r="A534" s="36"/>
      <c r="C534" s="8"/>
      <c r="D534" s="9"/>
      <c r="E534" s="9"/>
      <c r="F534" s="9"/>
      <c r="AD534" s="10"/>
      <c r="AE534" s="10"/>
      <c r="AF534" s="10"/>
      <c r="AG534" s="10"/>
      <c r="AH534" s="10"/>
    </row>
    <row r="535" spans="1:34" s="6" customFormat="1" ht="15" customHeight="1" x14ac:dyDescent="0.15">
      <c r="A535" s="36"/>
      <c r="C535" s="8"/>
      <c r="D535" s="9"/>
      <c r="E535" s="9"/>
      <c r="F535" s="9"/>
      <c r="AD535" s="10"/>
      <c r="AE535" s="10"/>
      <c r="AF535" s="10"/>
      <c r="AG535" s="10"/>
      <c r="AH535" s="10"/>
    </row>
    <row r="536" spans="1:34" s="6" customFormat="1" ht="15" customHeight="1" x14ac:dyDescent="0.15">
      <c r="A536" s="36"/>
      <c r="C536" s="8"/>
      <c r="D536" s="9"/>
      <c r="E536" s="9"/>
      <c r="F536" s="9"/>
      <c r="AD536" s="10"/>
      <c r="AE536" s="10"/>
      <c r="AF536" s="10"/>
      <c r="AG536" s="10"/>
      <c r="AH536" s="10"/>
    </row>
    <row r="537" spans="1:34" s="6" customFormat="1" ht="15" customHeight="1" x14ac:dyDescent="0.15">
      <c r="A537" s="36"/>
      <c r="C537" s="8"/>
      <c r="D537" s="9"/>
      <c r="E537" s="9"/>
      <c r="F537" s="9"/>
      <c r="AD537" s="10"/>
      <c r="AE537" s="10"/>
      <c r="AF537" s="10"/>
      <c r="AG537" s="10"/>
      <c r="AH537" s="10"/>
    </row>
    <row r="538" spans="1:34" s="6" customFormat="1" ht="15" customHeight="1" x14ac:dyDescent="0.15">
      <c r="A538" s="36"/>
      <c r="C538" s="8"/>
      <c r="D538" s="9"/>
      <c r="E538" s="9"/>
      <c r="F538" s="9"/>
      <c r="AD538" s="10"/>
      <c r="AE538" s="10"/>
      <c r="AF538" s="10"/>
      <c r="AG538" s="10"/>
      <c r="AH538" s="10"/>
    </row>
    <row r="539" spans="1:34" s="6" customFormat="1" ht="15" customHeight="1" x14ac:dyDescent="0.15">
      <c r="A539" s="36"/>
      <c r="C539" s="8"/>
      <c r="D539" s="9"/>
      <c r="E539" s="9"/>
      <c r="F539" s="9"/>
      <c r="AD539" s="10"/>
      <c r="AE539" s="10"/>
      <c r="AF539" s="10"/>
      <c r="AG539" s="10"/>
      <c r="AH539" s="10"/>
    </row>
    <row r="540" spans="1:34" s="6" customFormat="1" ht="15" customHeight="1" x14ac:dyDescent="0.15">
      <c r="A540" s="36"/>
      <c r="C540" s="8"/>
      <c r="D540" s="9"/>
      <c r="E540" s="9"/>
      <c r="F540" s="9"/>
      <c r="AD540" s="10"/>
      <c r="AE540" s="10"/>
      <c r="AF540" s="10"/>
      <c r="AG540" s="10"/>
      <c r="AH540" s="10"/>
    </row>
    <row r="541" spans="1:34" s="6" customFormat="1" ht="15" customHeight="1" x14ac:dyDescent="0.15">
      <c r="A541" s="36"/>
      <c r="C541" s="8"/>
      <c r="D541" s="9"/>
      <c r="E541" s="9"/>
      <c r="F541" s="9"/>
      <c r="AD541" s="10"/>
      <c r="AE541" s="10"/>
      <c r="AF541" s="10"/>
      <c r="AG541" s="10"/>
      <c r="AH541" s="10"/>
    </row>
    <row r="542" spans="1:34" s="6" customFormat="1" ht="15" customHeight="1" x14ac:dyDescent="0.15">
      <c r="A542" s="36"/>
      <c r="C542" s="8"/>
      <c r="D542" s="9"/>
      <c r="E542" s="9"/>
      <c r="F542" s="9"/>
      <c r="AD542" s="10"/>
      <c r="AE542" s="10"/>
      <c r="AF542" s="10"/>
      <c r="AG542" s="10"/>
      <c r="AH542" s="10"/>
    </row>
    <row r="543" spans="1:34" s="6" customFormat="1" ht="15" customHeight="1" x14ac:dyDescent="0.15">
      <c r="A543" s="36"/>
      <c r="C543" s="8"/>
      <c r="D543" s="9"/>
      <c r="E543" s="9"/>
      <c r="F543" s="9"/>
      <c r="AD543" s="10"/>
      <c r="AE543" s="10"/>
      <c r="AF543" s="10"/>
      <c r="AG543" s="10"/>
      <c r="AH543" s="10"/>
    </row>
    <row r="544" spans="1:34" s="6" customFormat="1" ht="15" customHeight="1" x14ac:dyDescent="0.15">
      <c r="A544" s="36"/>
      <c r="C544" s="8"/>
      <c r="D544" s="9"/>
      <c r="E544" s="9"/>
      <c r="F544" s="9"/>
      <c r="AD544" s="10"/>
      <c r="AE544" s="10"/>
      <c r="AF544" s="10"/>
      <c r="AG544" s="10"/>
      <c r="AH544" s="10"/>
    </row>
    <row r="545" spans="1:34" s="6" customFormat="1" ht="15" customHeight="1" x14ac:dyDescent="0.15">
      <c r="A545" s="36"/>
      <c r="C545" s="8"/>
      <c r="D545" s="9"/>
      <c r="E545" s="9"/>
      <c r="F545" s="9"/>
      <c r="AD545" s="10"/>
      <c r="AE545" s="10"/>
      <c r="AF545" s="10"/>
      <c r="AG545" s="10"/>
      <c r="AH545" s="10"/>
    </row>
    <row r="546" spans="1:34" s="6" customFormat="1" ht="15" customHeight="1" x14ac:dyDescent="0.15">
      <c r="A546" s="36"/>
      <c r="C546" s="8"/>
      <c r="D546" s="9"/>
      <c r="E546" s="9"/>
      <c r="F546" s="9"/>
      <c r="AD546" s="10"/>
      <c r="AE546" s="10"/>
      <c r="AF546" s="10"/>
      <c r="AG546" s="10"/>
      <c r="AH546" s="10"/>
    </row>
    <row r="547" spans="1:34" s="6" customFormat="1" ht="15" customHeight="1" x14ac:dyDescent="0.15">
      <c r="A547" s="36"/>
      <c r="C547" s="8"/>
      <c r="D547" s="9"/>
      <c r="E547" s="9"/>
      <c r="F547" s="9"/>
      <c r="AD547" s="10"/>
      <c r="AE547" s="10"/>
      <c r="AF547" s="10"/>
      <c r="AG547" s="10"/>
      <c r="AH547" s="10"/>
    </row>
    <row r="548" spans="1:34" s="6" customFormat="1" ht="15" customHeight="1" x14ac:dyDescent="0.15">
      <c r="A548" s="36"/>
      <c r="C548" s="8"/>
      <c r="D548" s="9"/>
      <c r="E548" s="9"/>
      <c r="F548" s="9"/>
      <c r="AD548" s="10"/>
      <c r="AE548" s="10"/>
      <c r="AF548" s="10"/>
      <c r="AG548" s="10"/>
      <c r="AH548" s="10"/>
    </row>
    <row r="549" spans="1:34" s="6" customFormat="1" ht="15" customHeight="1" x14ac:dyDescent="0.15">
      <c r="A549" s="36"/>
      <c r="C549" s="8"/>
      <c r="D549" s="9"/>
      <c r="E549" s="9"/>
      <c r="F549" s="9"/>
      <c r="AD549" s="10"/>
      <c r="AE549" s="10"/>
      <c r="AF549" s="10"/>
      <c r="AG549" s="10"/>
      <c r="AH549" s="10"/>
    </row>
    <row r="550" spans="1:34" s="6" customFormat="1" ht="15" customHeight="1" x14ac:dyDescent="0.15">
      <c r="A550" s="36"/>
      <c r="C550" s="8"/>
      <c r="D550" s="9"/>
      <c r="E550" s="9"/>
      <c r="F550" s="9"/>
      <c r="AD550" s="10"/>
      <c r="AE550" s="10"/>
      <c r="AF550" s="10"/>
      <c r="AG550" s="10"/>
      <c r="AH550" s="10"/>
    </row>
    <row r="551" spans="1:34" s="6" customFormat="1" ht="15" customHeight="1" x14ac:dyDescent="0.15">
      <c r="A551" s="36"/>
      <c r="C551" s="8"/>
      <c r="D551" s="9"/>
      <c r="E551" s="9"/>
      <c r="F551" s="9"/>
      <c r="AD551" s="10"/>
      <c r="AE551" s="10"/>
      <c r="AF551" s="10"/>
      <c r="AG551" s="10"/>
      <c r="AH551" s="10"/>
    </row>
    <row r="552" spans="1:34" s="6" customFormat="1" ht="15" customHeight="1" x14ac:dyDescent="0.15">
      <c r="A552" s="36"/>
      <c r="C552" s="8"/>
      <c r="D552" s="9"/>
      <c r="E552" s="9"/>
      <c r="F552" s="9"/>
      <c r="AD552" s="10"/>
      <c r="AE552" s="10"/>
      <c r="AF552" s="10"/>
      <c r="AG552" s="10"/>
      <c r="AH552" s="10"/>
    </row>
    <row r="553" spans="1:34" s="6" customFormat="1" ht="15" customHeight="1" x14ac:dyDescent="0.15">
      <c r="A553" s="36"/>
      <c r="C553" s="8"/>
      <c r="D553" s="9"/>
      <c r="E553" s="9"/>
      <c r="F553" s="9"/>
      <c r="AD553" s="10"/>
      <c r="AE553" s="10"/>
      <c r="AF553" s="10"/>
      <c r="AG553" s="10"/>
      <c r="AH553" s="10"/>
    </row>
    <row r="554" spans="1:34" s="6" customFormat="1" ht="15" customHeight="1" x14ac:dyDescent="0.15">
      <c r="A554" s="36"/>
      <c r="C554" s="8"/>
      <c r="D554" s="9"/>
      <c r="E554" s="9"/>
      <c r="F554" s="9"/>
      <c r="AD554" s="10"/>
      <c r="AE554" s="10"/>
      <c r="AF554" s="10"/>
      <c r="AG554" s="10"/>
      <c r="AH554" s="10"/>
    </row>
    <row r="555" spans="1:34" s="6" customFormat="1" ht="15" customHeight="1" x14ac:dyDescent="0.15">
      <c r="A555" s="36"/>
      <c r="C555" s="8"/>
      <c r="D555" s="9"/>
      <c r="E555" s="9"/>
      <c r="F555" s="9"/>
      <c r="AD555" s="10"/>
      <c r="AE555" s="10"/>
      <c r="AF555" s="10"/>
      <c r="AG555" s="10"/>
      <c r="AH555" s="10"/>
    </row>
    <row r="556" spans="1:34" s="6" customFormat="1" ht="15" customHeight="1" x14ac:dyDescent="0.15">
      <c r="A556" s="36"/>
      <c r="C556" s="8"/>
      <c r="D556" s="9"/>
      <c r="E556" s="9"/>
      <c r="F556" s="9"/>
      <c r="AD556" s="10"/>
      <c r="AE556" s="10"/>
      <c r="AF556" s="10"/>
      <c r="AG556" s="10"/>
      <c r="AH556" s="10"/>
    </row>
    <row r="557" spans="1:34" s="6" customFormat="1" ht="15" customHeight="1" x14ac:dyDescent="0.15">
      <c r="A557" s="36"/>
      <c r="C557" s="8"/>
      <c r="D557" s="9"/>
      <c r="E557" s="9"/>
      <c r="F557" s="9"/>
      <c r="AD557" s="10"/>
      <c r="AE557" s="10"/>
      <c r="AF557" s="10"/>
      <c r="AG557" s="10"/>
      <c r="AH557" s="10"/>
    </row>
    <row r="558" spans="1:34" s="6" customFormat="1" ht="15" customHeight="1" x14ac:dyDescent="0.15">
      <c r="A558" s="36"/>
      <c r="C558" s="8"/>
      <c r="D558" s="9"/>
      <c r="E558" s="9"/>
      <c r="F558" s="9"/>
      <c r="AD558" s="10"/>
      <c r="AE558" s="10"/>
      <c r="AF558" s="10"/>
      <c r="AG558" s="10"/>
      <c r="AH558" s="10"/>
    </row>
    <row r="559" spans="1:34" s="6" customFormat="1" ht="15" customHeight="1" x14ac:dyDescent="0.15">
      <c r="A559" s="36"/>
      <c r="C559" s="8"/>
      <c r="D559" s="9"/>
      <c r="E559" s="9"/>
      <c r="F559" s="9"/>
      <c r="AD559" s="10"/>
      <c r="AE559" s="10"/>
      <c r="AF559" s="10"/>
      <c r="AG559" s="10"/>
      <c r="AH559" s="10"/>
    </row>
    <row r="560" spans="1:34" s="6" customFormat="1" ht="15" customHeight="1" x14ac:dyDescent="0.15">
      <c r="A560" s="36"/>
      <c r="C560" s="8"/>
      <c r="D560" s="9"/>
      <c r="E560" s="9"/>
      <c r="F560" s="9"/>
      <c r="AD560" s="10"/>
      <c r="AE560" s="10"/>
      <c r="AF560" s="10"/>
      <c r="AG560" s="10"/>
      <c r="AH560" s="10"/>
    </row>
    <row r="561" spans="1:34" s="6" customFormat="1" ht="15" customHeight="1" x14ac:dyDescent="0.15">
      <c r="A561" s="36"/>
      <c r="C561" s="8"/>
      <c r="D561" s="9"/>
      <c r="E561" s="9"/>
      <c r="F561" s="9"/>
      <c r="AD561" s="10"/>
      <c r="AE561" s="10"/>
      <c r="AF561" s="10"/>
      <c r="AG561" s="10"/>
      <c r="AH561" s="10"/>
    </row>
    <row r="562" spans="1:34" s="6" customFormat="1" ht="15" customHeight="1" x14ac:dyDescent="0.15">
      <c r="A562" s="36"/>
      <c r="C562" s="8"/>
      <c r="D562" s="9"/>
      <c r="E562" s="9"/>
      <c r="F562" s="9"/>
      <c r="AD562" s="10"/>
      <c r="AE562" s="10"/>
      <c r="AF562" s="10"/>
      <c r="AG562" s="10"/>
      <c r="AH562" s="10"/>
    </row>
    <row r="563" spans="1:34" s="6" customFormat="1" ht="15" customHeight="1" x14ac:dyDescent="0.15">
      <c r="A563" s="36"/>
      <c r="C563" s="8"/>
      <c r="D563" s="9"/>
      <c r="E563" s="9"/>
      <c r="F563" s="9"/>
      <c r="AD563" s="10"/>
      <c r="AE563" s="10"/>
      <c r="AF563" s="10"/>
      <c r="AG563" s="10"/>
      <c r="AH563" s="10"/>
    </row>
    <row r="564" spans="1:34" s="6" customFormat="1" ht="15" customHeight="1" x14ac:dyDescent="0.15">
      <c r="A564" s="36"/>
      <c r="C564" s="8"/>
      <c r="D564" s="9"/>
      <c r="E564" s="9"/>
      <c r="F564" s="9"/>
      <c r="AD564" s="10"/>
      <c r="AE564" s="10"/>
      <c r="AF564" s="10"/>
      <c r="AG564" s="10"/>
      <c r="AH564" s="10"/>
    </row>
    <row r="565" spans="1:34" s="6" customFormat="1" ht="15" customHeight="1" x14ac:dyDescent="0.15">
      <c r="A565" s="36"/>
      <c r="C565" s="8"/>
      <c r="D565" s="9"/>
      <c r="E565" s="9"/>
      <c r="F565" s="9"/>
      <c r="AD565" s="10"/>
      <c r="AE565" s="10"/>
      <c r="AF565" s="10"/>
      <c r="AG565" s="10"/>
      <c r="AH565" s="10"/>
    </row>
    <row r="566" spans="1:34" s="6" customFormat="1" ht="15" customHeight="1" x14ac:dyDescent="0.15">
      <c r="A566" s="36"/>
      <c r="C566" s="8"/>
      <c r="D566" s="9"/>
      <c r="E566" s="9"/>
      <c r="F566" s="9"/>
      <c r="AD566" s="10"/>
      <c r="AE566" s="10"/>
      <c r="AF566" s="10"/>
      <c r="AG566" s="10"/>
      <c r="AH566" s="10"/>
    </row>
    <row r="567" spans="1:34" s="6" customFormat="1" ht="15" customHeight="1" x14ac:dyDescent="0.15">
      <c r="A567" s="36"/>
      <c r="C567" s="8"/>
      <c r="D567" s="9"/>
      <c r="E567" s="9"/>
      <c r="F567" s="9"/>
      <c r="AD567" s="10"/>
      <c r="AE567" s="10"/>
      <c r="AF567" s="10"/>
      <c r="AG567" s="10"/>
      <c r="AH567" s="10"/>
    </row>
    <row r="568" spans="1:34" s="6" customFormat="1" ht="15" customHeight="1" x14ac:dyDescent="0.15">
      <c r="A568" s="36"/>
      <c r="C568" s="8"/>
      <c r="D568" s="9"/>
      <c r="E568" s="9"/>
      <c r="F568" s="9"/>
      <c r="AD568" s="10"/>
      <c r="AE568" s="10"/>
      <c r="AF568" s="10"/>
      <c r="AG568" s="10"/>
      <c r="AH568" s="10"/>
    </row>
    <row r="569" spans="1:34" s="6" customFormat="1" ht="15" customHeight="1" x14ac:dyDescent="0.15">
      <c r="A569" s="36"/>
      <c r="C569" s="8"/>
      <c r="D569" s="9"/>
      <c r="E569" s="9"/>
      <c r="F569" s="9"/>
      <c r="AD569" s="10"/>
      <c r="AE569" s="10"/>
      <c r="AF569" s="10"/>
      <c r="AG569" s="10"/>
      <c r="AH569" s="10"/>
    </row>
    <row r="570" spans="1:34" s="6" customFormat="1" ht="15" customHeight="1" x14ac:dyDescent="0.15">
      <c r="A570" s="36"/>
      <c r="C570" s="8"/>
      <c r="D570" s="9"/>
      <c r="E570" s="9"/>
      <c r="F570" s="9"/>
      <c r="AD570" s="10"/>
      <c r="AE570" s="10"/>
      <c r="AF570" s="10"/>
      <c r="AG570" s="10"/>
      <c r="AH570" s="10"/>
    </row>
    <row r="571" spans="1:34" s="6" customFormat="1" ht="15" customHeight="1" x14ac:dyDescent="0.15">
      <c r="A571" s="36"/>
      <c r="C571" s="8"/>
      <c r="D571" s="9"/>
      <c r="E571" s="9"/>
      <c r="F571" s="9"/>
      <c r="AD571" s="10"/>
      <c r="AE571" s="10"/>
      <c r="AF571" s="10"/>
      <c r="AG571" s="10"/>
      <c r="AH571" s="10"/>
    </row>
    <row r="572" spans="1:34" s="6" customFormat="1" ht="15" customHeight="1" x14ac:dyDescent="0.15">
      <c r="A572" s="36"/>
      <c r="C572" s="8"/>
      <c r="D572" s="9"/>
      <c r="E572" s="9"/>
      <c r="F572" s="9"/>
      <c r="AD572" s="10"/>
      <c r="AE572" s="10"/>
      <c r="AF572" s="10"/>
      <c r="AG572" s="10"/>
      <c r="AH572" s="10"/>
    </row>
    <row r="573" spans="1:34" s="6" customFormat="1" ht="15" customHeight="1" x14ac:dyDescent="0.15">
      <c r="A573" s="36"/>
      <c r="C573" s="8"/>
      <c r="D573" s="9"/>
      <c r="E573" s="9"/>
      <c r="F573" s="9"/>
      <c r="AD573" s="10"/>
      <c r="AE573" s="10"/>
      <c r="AF573" s="10"/>
      <c r="AG573" s="10"/>
      <c r="AH573" s="10"/>
    </row>
    <row r="574" spans="1:34" s="6" customFormat="1" ht="15" customHeight="1" x14ac:dyDescent="0.15">
      <c r="A574" s="36"/>
      <c r="C574" s="8"/>
      <c r="D574" s="9"/>
      <c r="E574" s="9"/>
      <c r="F574" s="9"/>
      <c r="AD574" s="10"/>
      <c r="AE574" s="10"/>
      <c r="AF574" s="10"/>
      <c r="AG574" s="10"/>
      <c r="AH574" s="10"/>
    </row>
    <row r="575" spans="1:34" s="6" customFormat="1" ht="15" customHeight="1" x14ac:dyDescent="0.15">
      <c r="A575" s="36"/>
      <c r="C575" s="8"/>
      <c r="D575" s="9"/>
      <c r="E575" s="9"/>
      <c r="F575" s="9"/>
      <c r="AD575" s="10"/>
      <c r="AE575" s="10"/>
      <c r="AF575" s="10"/>
      <c r="AG575" s="10"/>
      <c r="AH575" s="10"/>
    </row>
    <row r="576" spans="1:34" s="6" customFormat="1" ht="15" customHeight="1" x14ac:dyDescent="0.15">
      <c r="A576" s="36"/>
      <c r="C576" s="8"/>
      <c r="D576" s="9"/>
      <c r="E576" s="9"/>
      <c r="F576" s="9"/>
      <c r="AD576" s="10"/>
      <c r="AE576" s="10"/>
      <c r="AF576" s="10"/>
      <c r="AG576" s="10"/>
      <c r="AH576" s="10"/>
    </row>
    <row r="577" spans="1:34" s="6" customFormat="1" ht="15" customHeight="1" x14ac:dyDescent="0.15">
      <c r="A577" s="36"/>
      <c r="C577" s="8"/>
      <c r="D577" s="9"/>
      <c r="E577" s="9"/>
      <c r="F577" s="9"/>
      <c r="AD577" s="10"/>
      <c r="AE577" s="10"/>
      <c r="AF577" s="10"/>
      <c r="AG577" s="10"/>
      <c r="AH577" s="10"/>
    </row>
    <row r="578" spans="1:34" s="6" customFormat="1" ht="15" customHeight="1" x14ac:dyDescent="0.15">
      <c r="A578" s="36"/>
      <c r="C578" s="8"/>
      <c r="D578" s="9"/>
      <c r="E578" s="9"/>
      <c r="F578" s="9"/>
      <c r="AD578" s="10"/>
      <c r="AE578" s="10"/>
      <c r="AF578" s="10"/>
      <c r="AG578" s="10"/>
      <c r="AH578" s="10"/>
    </row>
    <row r="579" spans="1:34" s="6" customFormat="1" ht="15" customHeight="1" x14ac:dyDescent="0.15">
      <c r="A579" s="36"/>
      <c r="C579" s="8"/>
      <c r="D579" s="9"/>
      <c r="E579" s="9"/>
      <c r="F579" s="9"/>
      <c r="AD579" s="10"/>
      <c r="AE579" s="10"/>
      <c r="AF579" s="10"/>
      <c r="AG579" s="10"/>
      <c r="AH579" s="10"/>
    </row>
    <row r="580" spans="1:34" s="6" customFormat="1" ht="15" customHeight="1" x14ac:dyDescent="0.15">
      <c r="A580" s="36"/>
      <c r="C580" s="8"/>
      <c r="D580" s="9"/>
      <c r="E580" s="9"/>
      <c r="F580" s="9"/>
      <c r="AD580" s="10"/>
      <c r="AE580" s="10"/>
      <c r="AF580" s="10"/>
      <c r="AG580" s="10"/>
      <c r="AH580" s="10"/>
    </row>
    <row r="581" spans="1:34" s="6" customFormat="1" ht="15" customHeight="1" x14ac:dyDescent="0.15">
      <c r="A581" s="36"/>
      <c r="C581" s="8"/>
      <c r="D581" s="9"/>
      <c r="E581" s="9"/>
      <c r="F581" s="9"/>
      <c r="AD581" s="10"/>
      <c r="AE581" s="10"/>
      <c r="AF581" s="10"/>
      <c r="AG581" s="10"/>
      <c r="AH581" s="10"/>
    </row>
    <row r="582" spans="1:34" s="6" customFormat="1" ht="15" customHeight="1" x14ac:dyDescent="0.15">
      <c r="A582" s="36"/>
      <c r="C582" s="8"/>
      <c r="D582" s="9"/>
      <c r="E582" s="9"/>
      <c r="F582" s="9"/>
      <c r="AD582" s="10"/>
      <c r="AE582" s="10"/>
      <c r="AF582" s="10"/>
      <c r="AG582" s="10"/>
      <c r="AH582" s="10"/>
    </row>
    <row r="583" spans="1:34" s="6" customFormat="1" ht="15" customHeight="1" x14ac:dyDescent="0.15">
      <c r="A583" s="36"/>
      <c r="C583" s="8"/>
      <c r="D583" s="9"/>
      <c r="E583" s="9"/>
      <c r="F583" s="9"/>
      <c r="AD583" s="10"/>
      <c r="AE583" s="10"/>
      <c r="AF583" s="10"/>
      <c r="AG583" s="10"/>
      <c r="AH583" s="10"/>
    </row>
    <row r="584" spans="1:34" s="6" customFormat="1" ht="15" customHeight="1" x14ac:dyDescent="0.15">
      <c r="A584" s="36"/>
      <c r="C584" s="8"/>
      <c r="D584" s="9"/>
      <c r="E584" s="9"/>
      <c r="F584" s="9"/>
      <c r="AD584" s="10"/>
      <c r="AE584" s="10"/>
      <c r="AF584" s="10"/>
      <c r="AG584" s="10"/>
      <c r="AH584" s="10"/>
    </row>
    <row r="585" spans="1:34" s="6" customFormat="1" ht="15" customHeight="1" x14ac:dyDescent="0.15">
      <c r="A585" s="36"/>
      <c r="C585" s="8"/>
      <c r="D585" s="9"/>
      <c r="E585" s="9"/>
      <c r="F585" s="9"/>
      <c r="AD585" s="10"/>
      <c r="AE585" s="10"/>
      <c r="AF585" s="10"/>
      <c r="AG585" s="10"/>
      <c r="AH585" s="10"/>
    </row>
    <row r="586" spans="1:34" s="6" customFormat="1" ht="15" customHeight="1" x14ac:dyDescent="0.15">
      <c r="A586" s="36"/>
      <c r="C586" s="8"/>
      <c r="D586" s="9"/>
      <c r="E586" s="9"/>
      <c r="F586" s="9"/>
      <c r="AD586" s="10"/>
      <c r="AE586" s="10"/>
      <c r="AF586" s="10"/>
      <c r="AG586" s="10"/>
      <c r="AH586" s="10"/>
    </row>
    <row r="587" spans="1:34" s="6" customFormat="1" ht="15" customHeight="1" x14ac:dyDescent="0.15">
      <c r="A587" s="36"/>
      <c r="C587" s="8"/>
      <c r="D587" s="9"/>
      <c r="E587" s="9"/>
      <c r="F587" s="9"/>
      <c r="AD587" s="10"/>
      <c r="AE587" s="10"/>
      <c r="AF587" s="10"/>
      <c r="AG587" s="10"/>
      <c r="AH587" s="10"/>
    </row>
    <row r="588" spans="1:34" s="6" customFormat="1" ht="15" customHeight="1" x14ac:dyDescent="0.15">
      <c r="A588" s="36"/>
      <c r="C588" s="8"/>
      <c r="D588" s="9"/>
      <c r="E588" s="9"/>
      <c r="F588" s="9"/>
      <c r="AD588" s="10"/>
      <c r="AE588" s="10"/>
      <c r="AF588" s="10"/>
      <c r="AG588" s="10"/>
      <c r="AH588" s="10"/>
    </row>
    <row r="589" spans="1:34" s="6" customFormat="1" ht="15" customHeight="1" x14ac:dyDescent="0.15">
      <c r="A589" s="36"/>
      <c r="C589" s="8"/>
      <c r="D589" s="9"/>
      <c r="E589" s="9"/>
      <c r="F589" s="9"/>
      <c r="AD589" s="10"/>
      <c r="AE589" s="10"/>
      <c r="AF589" s="10"/>
      <c r="AG589" s="10"/>
      <c r="AH589" s="10"/>
    </row>
    <row r="590" spans="1:34" s="6" customFormat="1" ht="15" customHeight="1" x14ac:dyDescent="0.15">
      <c r="A590" s="36"/>
      <c r="C590" s="8"/>
      <c r="D590" s="9"/>
      <c r="E590" s="9"/>
      <c r="F590" s="9"/>
      <c r="AD590" s="10"/>
      <c r="AE590" s="10"/>
      <c r="AF590" s="10"/>
      <c r="AG590" s="10"/>
      <c r="AH590" s="10"/>
    </row>
    <row r="591" spans="1:34" s="6" customFormat="1" ht="15" customHeight="1" x14ac:dyDescent="0.15">
      <c r="A591" s="36"/>
      <c r="C591" s="8"/>
      <c r="D591" s="9"/>
      <c r="E591" s="9"/>
      <c r="F591" s="9"/>
      <c r="AD591" s="10"/>
      <c r="AE591" s="10"/>
      <c r="AF591" s="10"/>
      <c r="AG591" s="10"/>
      <c r="AH591" s="10"/>
    </row>
    <row r="592" spans="1:34" s="6" customFormat="1" ht="15" customHeight="1" x14ac:dyDescent="0.15">
      <c r="A592" s="36"/>
      <c r="C592" s="8"/>
      <c r="D592" s="9"/>
      <c r="E592" s="9"/>
      <c r="F592" s="9"/>
      <c r="AD592" s="10"/>
      <c r="AE592" s="10"/>
      <c r="AF592" s="10"/>
      <c r="AG592" s="10"/>
      <c r="AH592" s="10"/>
    </row>
    <row r="593" spans="1:34" s="6" customFormat="1" ht="15" customHeight="1" x14ac:dyDescent="0.15">
      <c r="A593" s="36"/>
      <c r="C593" s="8"/>
      <c r="D593" s="9"/>
      <c r="E593" s="9"/>
      <c r="F593" s="9"/>
      <c r="AD593" s="10"/>
      <c r="AE593" s="10"/>
      <c r="AF593" s="10"/>
      <c r="AG593" s="10"/>
      <c r="AH593" s="10"/>
    </row>
    <row r="594" spans="1:34" s="6" customFormat="1" ht="15" customHeight="1" x14ac:dyDescent="0.15">
      <c r="A594" s="36"/>
      <c r="C594" s="8"/>
      <c r="D594" s="9"/>
      <c r="E594" s="9"/>
      <c r="F594" s="9"/>
      <c r="AD594" s="10"/>
      <c r="AE594" s="10"/>
      <c r="AF594" s="10"/>
      <c r="AG594" s="10"/>
      <c r="AH594" s="10"/>
    </row>
    <row r="595" spans="1:34" s="6" customFormat="1" ht="15" customHeight="1" x14ac:dyDescent="0.15">
      <c r="A595" s="36"/>
      <c r="C595" s="8"/>
      <c r="D595" s="9"/>
      <c r="E595" s="9"/>
      <c r="F595" s="9"/>
      <c r="AD595" s="10"/>
      <c r="AE595" s="10"/>
      <c r="AF595" s="10"/>
      <c r="AG595" s="10"/>
      <c r="AH595" s="10"/>
    </row>
    <row r="596" spans="1:34" s="6" customFormat="1" ht="15" customHeight="1" x14ac:dyDescent="0.15">
      <c r="A596" s="36"/>
      <c r="C596" s="8"/>
      <c r="D596" s="9"/>
      <c r="E596" s="9"/>
      <c r="F596" s="9"/>
      <c r="AD596" s="10"/>
      <c r="AE596" s="10"/>
      <c r="AF596" s="10"/>
      <c r="AG596" s="10"/>
      <c r="AH596" s="10"/>
    </row>
    <row r="597" spans="1:34" s="6" customFormat="1" ht="15" customHeight="1" x14ac:dyDescent="0.15">
      <c r="A597" s="36"/>
      <c r="C597" s="8"/>
      <c r="D597" s="9"/>
      <c r="E597" s="9"/>
      <c r="F597" s="9"/>
      <c r="AD597" s="10"/>
      <c r="AE597" s="10"/>
      <c r="AF597" s="10"/>
      <c r="AG597" s="10"/>
      <c r="AH597" s="10"/>
    </row>
    <row r="598" spans="1:34" s="6" customFormat="1" ht="15" customHeight="1" x14ac:dyDescent="0.15">
      <c r="A598" s="36"/>
      <c r="C598" s="8"/>
      <c r="D598" s="9"/>
      <c r="E598" s="9"/>
      <c r="F598" s="9"/>
      <c r="AD598" s="10"/>
      <c r="AE598" s="10"/>
      <c r="AF598" s="10"/>
      <c r="AG598" s="10"/>
      <c r="AH598" s="10"/>
    </row>
    <row r="599" spans="1:34" s="6" customFormat="1" ht="15" customHeight="1" x14ac:dyDescent="0.15">
      <c r="A599" s="36"/>
      <c r="C599" s="8"/>
      <c r="D599" s="9"/>
      <c r="E599" s="9"/>
      <c r="F599" s="9"/>
      <c r="AD599" s="10"/>
      <c r="AE599" s="10"/>
      <c r="AF599" s="10"/>
      <c r="AG599" s="10"/>
      <c r="AH599" s="10"/>
    </row>
    <row r="600" spans="1:34" s="6" customFormat="1" ht="15" customHeight="1" x14ac:dyDescent="0.15">
      <c r="A600" s="36"/>
      <c r="C600" s="8"/>
      <c r="D600" s="9"/>
      <c r="E600" s="9"/>
      <c r="F600" s="9"/>
      <c r="AD600" s="10"/>
      <c r="AE600" s="10"/>
      <c r="AF600" s="10"/>
      <c r="AG600" s="10"/>
      <c r="AH600" s="10"/>
    </row>
    <row r="601" spans="1:34" s="6" customFormat="1" ht="15" customHeight="1" x14ac:dyDescent="0.15">
      <c r="A601" s="36"/>
      <c r="C601" s="8"/>
      <c r="D601" s="9"/>
      <c r="E601" s="9"/>
      <c r="F601" s="9"/>
      <c r="AD601" s="10"/>
      <c r="AE601" s="10"/>
      <c r="AF601" s="10"/>
      <c r="AG601" s="10"/>
      <c r="AH601" s="10"/>
    </row>
    <row r="602" spans="1:34" s="6" customFormat="1" ht="15" customHeight="1" x14ac:dyDescent="0.15">
      <c r="A602" s="36"/>
      <c r="C602" s="8"/>
      <c r="D602" s="9"/>
      <c r="E602" s="9"/>
      <c r="F602" s="9"/>
      <c r="AD602" s="10"/>
      <c r="AE602" s="10"/>
      <c r="AF602" s="10"/>
      <c r="AG602" s="10"/>
      <c r="AH602" s="10"/>
    </row>
    <row r="603" spans="1:34" s="6" customFormat="1" ht="15" customHeight="1" x14ac:dyDescent="0.15">
      <c r="A603" s="36"/>
      <c r="C603" s="8"/>
      <c r="D603" s="9"/>
      <c r="E603" s="9"/>
      <c r="F603" s="9"/>
      <c r="AD603" s="10"/>
      <c r="AE603" s="10"/>
      <c r="AF603" s="10"/>
      <c r="AG603" s="10"/>
      <c r="AH603" s="10"/>
    </row>
    <row r="604" spans="1:34" s="6" customFormat="1" ht="15" customHeight="1" x14ac:dyDescent="0.15">
      <c r="A604" s="36"/>
      <c r="C604" s="8"/>
      <c r="D604" s="9"/>
      <c r="E604" s="9"/>
      <c r="F604" s="9"/>
      <c r="AD604" s="10"/>
      <c r="AE604" s="10"/>
      <c r="AF604" s="10"/>
      <c r="AG604" s="10"/>
      <c r="AH604" s="10"/>
    </row>
    <row r="605" spans="1:34" s="6" customFormat="1" ht="15" customHeight="1" x14ac:dyDescent="0.15">
      <c r="A605" s="36"/>
      <c r="C605" s="8"/>
      <c r="D605" s="9"/>
      <c r="E605" s="9"/>
      <c r="F605" s="9"/>
      <c r="AD605" s="10"/>
      <c r="AE605" s="10"/>
      <c r="AF605" s="10"/>
      <c r="AG605" s="10"/>
      <c r="AH605" s="10"/>
    </row>
    <row r="606" spans="1:34" s="6" customFormat="1" ht="15" customHeight="1" x14ac:dyDescent="0.15">
      <c r="A606" s="36"/>
      <c r="C606" s="8"/>
      <c r="D606" s="9"/>
      <c r="E606" s="9"/>
      <c r="F606" s="9"/>
      <c r="AD606" s="10"/>
      <c r="AE606" s="10"/>
      <c r="AF606" s="10"/>
      <c r="AG606" s="10"/>
      <c r="AH606" s="10"/>
    </row>
    <row r="607" spans="1:34" s="6" customFormat="1" ht="15" customHeight="1" x14ac:dyDescent="0.15">
      <c r="A607" s="36"/>
      <c r="C607" s="8"/>
      <c r="D607" s="9"/>
      <c r="E607" s="9"/>
      <c r="F607" s="9"/>
      <c r="AD607" s="10"/>
      <c r="AE607" s="10"/>
      <c r="AF607" s="10"/>
      <c r="AG607" s="10"/>
      <c r="AH607" s="10"/>
    </row>
    <row r="608" spans="1:34" s="6" customFormat="1" ht="15" customHeight="1" x14ac:dyDescent="0.15">
      <c r="A608" s="36"/>
      <c r="C608" s="8"/>
      <c r="D608" s="9"/>
      <c r="E608" s="9"/>
      <c r="F608" s="9"/>
      <c r="AD608" s="10"/>
      <c r="AE608" s="10"/>
      <c r="AF608" s="10"/>
      <c r="AG608" s="10"/>
      <c r="AH608" s="10"/>
    </row>
    <row r="609" spans="1:34" s="6" customFormat="1" ht="15" customHeight="1" x14ac:dyDescent="0.15">
      <c r="A609" s="36"/>
      <c r="C609" s="8"/>
      <c r="D609" s="9"/>
      <c r="E609" s="9"/>
      <c r="F609" s="9"/>
      <c r="AD609" s="10"/>
      <c r="AE609" s="10"/>
      <c r="AF609" s="10"/>
      <c r="AG609" s="10"/>
      <c r="AH609" s="10"/>
    </row>
    <row r="610" spans="1:34" s="6" customFormat="1" ht="15" customHeight="1" x14ac:dyDescent="0.15">
      <c r="A610" s="36"/>
      <c r="C610" s="8"/>
      <c r="D610" s="9"/>
      <c r="E610" s="9"/>
      <c r="F610" s="9"/>
      <c r="AD610" s="10"/>
      <c r="AE610" s="10"/>
      <c r="AF610" s="10"/>
      <c r="AG610" s="10"/>
      <c r="AH610" s="10"/>
    </row>
    <row r="611" spans="1:34" s="6" customFormat="1" ht="15" customHeight="1" x14ac:dyDescent="0.15">
      <c r="A611" s="36"/>
      <c r="C611" s="8"/>
      <c r="D611" s="9"/>
      <c r="E611" s="9"/>
      <c r="F611" s="9"/>
      <c r="AD611" s="10"/>
      <c r="AE611" s="10"/>
      <c r="AF611" s="10"/>
      <c r="AG611" s="10"/>
      <c r="AH611" s="10"/>
    </row>
    <row r="612" spans="1:34" s="6" customFormat="1" ht="15" customHeight="1" x14ac:dyDescent="0.15">
      <c r="A612" s="36"/>
      <c r="C612" s="8"/>
      <c r="D612" s="9"/>
      <c r="E612" s="9"/>
      <c r="F612" s="9"/>
      <c r="AD612" s="10"/>
      <c r="AE612" s="10"/>
      <c r="AF612" s="10"/>
      <c r="AG612" s="10"/>
      <c r="AH612" s="10"/>
    </row>
    <row r="613" spans="1:34" s="6" customFormat="1" ht="15" customHeight="1" x14ac:dyDescent="0.15">
      <c r="A613" s="36"/>
      <c r="C613" s="8"/>
      <c r="D613" s="9"/>
      <c r="E613" s="9"/>
      <c r="F613" s="9"/>
      <c r="AD613" s="10"/>
      <c r="AE613" s="10"/>
      <c r="AF613" s="10"/>
      <c r="AG613" s="10"/>
      <c r="AH613" s="10"/>
    </row>
    <row r="614" spans="1:34" s="6" customFormat="1" ht="15" customHeight="1" x14ac:dyDescent="0.15">
      <c r="A614" s="36"/>
      <c r="C614" s="8"/>
      <c r="D614" s="9"/>
      <c r="E614" s="9"/>
      <c r="F614" s="9"/>
      <c r="AD614" s="10"/>
      <c r="AE614" s="10"/>
      <c r="AF614" s="10"/>
      <c r="AG614" s="10"/>
      <c r="AH614" s="10"/>
    </row>
    <row r="615" spans="1:34" s="6" customFormat="1" ht="15" customHeight="1" x14ac:dyDescent="0.15">
      <c r="A615" s="36"/>
      <c r="C615" s="8"/>
      <c r="D615" s="9"/>
      <c r="E615" s="9"/>
      <c r="F615" s="9"/>
      <c r="AD615" s="10"/>
      <c r="AE615" s="10"/>
      <c r="AF615" s="10"/>
      <c r="AG615" s="10"/>
      <c r="AH615" s="10"/>
    </row>
    <row r="616" spans="1:34" s="6" customFormat="1" ht="15" customHeight="1" x14ac:dyDescent="0.15">
      <c r="A616" s="36"/>
      <c r="C616" s="8"/>
      <c r="D616" s="9"/>
      <c r="E616" s="9"/>
      <c r="F616" s="9"/>
      <c r="AD616" s="10"/>
      <c r="AE616" s="10"/>
      <c r="AF616" s="10"/>
      <c r="AG616" s="10"/>
      <c r="AH616" s="10"/>
    </row>
    <row r="617" spans="1:34" s="6" customFormat="1" ht="15" customHeight="1" x14ac:dyDescent="0.15">
      <c r="A617" s="36"/>
      <c r="C617" s="8"/>
      <c r="D617" s="9"/>
      <c r="E617" s="9"/>
      <c r="F617" s="9"/>
      <c r="AD617" s="10"/>
      <c r="AE617" s="10"/>
      <c r="AF617" s="10"/>
      <c r="AG617" s="10"/>
      <c r="AH617" s="10"/>
    </row>
    <row r="618" spans="1:34" s="6" customFormat="1" ht="15" customHeight="1" x14ac:dyDescent="0.15">
      <c r="A618" s="36"/>
      <c r="C618" s="8"/>
      <c r="D618" s="9"/>
      <c r="E618" s="9"/>
      <c r="F618" s="9"/>
      <c r="AD618" s="10"/>
      <c r="AE618" s="10"/>
      <c r="AF618" s="10"/>
      <c r="AG618" s="10"/>
      <c r="AH618" s="10"/>
    </row>
    <row r="619" spans="1:34" s="6" customFormat="1" ht="15" customHeight="1" x14ac:dyDescent="0.15">
      <c r="A619" s="36"/>
      <c r="C619" s="8"/>
      <c r="D619" s="9"/>
      <c r="E619" s="9"/>
      <c r="F619" s="9"/>
      <c r="AD619" s="10"/>
      <c r="AE619" s="10"/>
      <c r="AF619" s="10"/>
      <c r="AG619" s="10"/>
      <c r="AH619" s="10"/>
    </row>
    <row r="620" spans="1:34" s="6" customFormat="1" ht="15" customHeight="1" x14ac:dyDescent="0.15">
      <c r="A620" s="36"/>
      <c r="C620" s="8"/>
      <c r="D620" s="9"/>
      <c r="E620" s="9"/>
      <c r="F620" s="9"/>
      <c r="AD620" s="10"/>
      <c r="AE620" s="10"/>
      <c r="AF620" s="10"/>
      <c r="AG620" s="10"/>
      <c r="AH620" s="10"/>
    </row>
    <row r="621" spans="1:34" s="6" customFormat="1" ht="15" customHeight="1" x14ac:dyDescent="0.15">
      <c r="A621" s="36"/>
      <c r="C621" s="8"/>
      <c r="D621" s="9"/>
      <c r="E621" s="9"/>
      <c r="F621" s="9"/>
      <c r="AD621" s="10"/>
      <c r="AE621" s="10"/>
      <c r="AF621" s="10"/>
      <c r="AG621" s="10"/>
      <c r="AH621" s="10"/>
    </row>
    <row r="622" spans="1:34" s="6" customFormat="1" ht="15" customHeight="1" x14ac:dyDescent="0.15">
      <c r="A622" s="36"/>
      <c r="C622" s="8"/>
      <c r="D622" s="9"/>
      <c r="E622" s="9"/>
      <c r="F622" s="9"/>
      <c r="AD622" s="10"/>
      <c r="AE622" s="10"/>
      <c r="AF622" s="10"/>
      <c r="AG622" s="10"/>
      <c r="AH622" s="10"/>
    </row>
    <row r="623" spans="1:34" s="6" customFormat="1" ht="15" customHeight="1" x14ac:dyDescent="0.15">
      <c r="A623" s="36"/>
      <c r="C623" s="8"/>
      <c r="D623" s="9"/>
      <c r="E623" s="9"/>
      <c r="F623" s="9"/>
      <c r="AD623" s="10"/>
      <c r="AE623" s="10"/>
      <c r="AF623" s="10"/>
      <c r="AG623" s="10"/>
      <c r="AH623" s="10"/>
    </row>
    <row r="624" spans="1:34" s="6" customFormat="1" ht="15" customHeight="1" x14ac:dyDescent="0.15">
      <c r="A624" s="36"/>
      <c r="C624" s="8"/>
      <c r="D624" s="9"/>
      <c r="E624" s="9"/>
      <c r="F624" s="9"/>
      <c r="AD624" s="10"/>
      <c r="AE624" s="10"/>
      <c r="AF624" s="10"/>
      <c r="AG624" s="10"/>
      <c r="AH624" s="10"/>
    </row>
    <row r="625" spans="1:34" s="6" customFormat="1" ht="15" customHeight="1" x14ac:dyDescent="0.15">
      <c r="A625" s="36"/>
      <c r="C625" s="8"/>
      <c r="D625" s="9"/>
      <c r="E625" s="9"/>
      <c r="F625" s="9"/>
      <c r="AD625" s="10"/>
      <c r="AE625" s="10"/>
      <c r="AF625" s="10"/>
      <c r="AG625" s="10"/>
      <c r="AH625" s="10"/>
    </row>
    <row r="626" spans="1:34" s="6" customFormat="1" ht="15" customHeight="1" x14ac:dyDescent="0.15">
      <c r="A626" s="36"/>
      <c r="C626" s="8"/>
      <c r="D626" s="9"/>
      <c r="E626" s="9"/>
      <c r="F626" s="9"/>
      <c r="AD626" s="10"/>
      <c r="AE626" s="10"/>
      <c r="AF626" s="10"/>
      <c r="AG626" s="10"/>
      <c r="AH626" s="10"/>
    </row>
    <row r="627" spans="1:34" s="6" customFormat="1" ht="15" customHeight="1" x14ac:dyDescent="0.15">
      <c r="A627" s="36"/>
      <c r="C627" s="8"/>
      <c r="D627" s="9"/>
      <c r="E627" s="9"/>
      <c r="F627" s="9"/>
      <c r="AD627" s="10"/>
      <c r="AE627" s="10"/>
      <c r="AF627" s="10"/>
      <c r="AG627" s="10"/>
      <c r="AH627" s="10"/>
    </row>
    <row r="628" spans="1:34" s="6" customFormat="1" ht="15" customHeight="1" x14ac:dyDescent="0.15">
      <c r="A628" s="36"/>
      <c r="C628" s="8"/>
      <c r="D628" s="9"/>
      <c r="E628" s="9"/>
      <c r="F628" s="9"/>
      <c r="AD628" s="10"/>
      <c r="AE628" s="10"/>
      <c r="AF628" s="10"/>
      <c r="AG628" s="10"/>
      <c r="AH628" s="10"/>
    </row>
    <row r="629" spans="1:34" s="6" customFormat="1" ht="15" customHeight="1" x14ac:dyDescent="0.15">
      <c r="A629" s="36"/>
      <c r="C629" s="8"/>
      <c r="D629" s="9"/>
      <c r="E629" s="9"/>
      <c r="F629" s="9"/>
      <c r="AD629" s="10"/>
      <c r="AE629" s="10"/>
      <c r="AF629" s="10"/>
      <c r="AG629" s="10"/>
      <c r="AH629" s="10"/>
    </row>
    <row r="630" spans="1:34" s="6" customFormat="1" ht="15" customHeight="1" x14ac:dyDescent="0.15">
      <c r="A630" s="36"/>
      <c r="C630" s="8"/>
      <c r="D630" s="9"/>
      <c r="E630" s="9"/>
      <c r="F630" s="9"/>
      <c r="AD630" s="10"/>
      <c r="AE630" s="10"/>
      <c r="AF630" s="10"/>
      <c r="AG630" s="10"/>
      <c r="AH630" s="10"/>
    </row>
    <row r="631" spans="1:34" s="6" customFormat="1" ht="15" customHeight="1" x14ac:dyDescent="0.15">
      <c r="A631" s="36"/>
      <c r="C631" s="8"/>
      <c r="D631" s="9"/>
      <c r="E631" s="9"/>
      <c r="F631" s="9"/>
      <c r="AD631" s="10"/>
      <c r="AE631" s="10"/>
      <c r="AF631" s="10"/>
      <c r="AG631" s="10"/>
      <c r="AH631" s="10"/>
    </row>
    <row r="632" spans="1:34" s="6" customFormat="1" ht="15" customHeight="1" x14ac:dyDescent="0.15">
      <c r="A632" s="36"/>
      <c r="C632" s="8"/>
      <c r="D632" s="9"/>
      <c r="E632" s="9"/>
      <c r="F632" s="9"/>
      <c r="AD632" s="10"/>
      <c r="AE632" s="10"/>
      <c r="AF632" s="10"/>
      <c r="AG632" s="10"/>
      <c r="AH632" s="10"/>
    </row>
    <row r="633" spans="1:34" s="6" customFormat="1" ht="15" customHeight="1" x14ac:dyDescent="0.15">
      <c r="A633" s="36"/>
      <c r="C633" s="8"/>
      <c r="D633" s="9"/>
      <c r="E633" s="9"/>
      <c r="F633" s="9"/>
      <c r="AD633" s="10"/>
      <c r="AE633" s="10"/>
      <c r="AF633" s="10"/>
      <c r="AG633" s="10"/>
      <c r="AH633" s="10"/>
    </row>
    <row r="634" spans="1:34" s="6" customFormat="1" ht="15" customHeight="1" x14ac:dyDescent="0.15">
      <c r="A634" s="36"/>
      <c r="C634" s="8"/>
      <c r="D634" s="9"/>
      <c r="E634" s="9"/>
      <c r="F634" s="9"/>
      <c r="AD634" s="10"/>
      <c r="AE634" s="10"/>
      <c r="AF634" s="10"/>
      <c r="AG634" s="10"/>
      <c r="AH634" s="10"/>
    </row>
    <row r="635" spans="1:34" s="6" customFormat="1" ht="15" customHeight="1" x14ac:dyDescent="0.15">
      <c r="A635" s="36"/>
      <c r="C635" s="8"/>
      <c r="D635" s="9"/>
      <c r="E635" s="9"/>
      <c r="F635" s="9"/>
      <c r="AD635" s="10"/>
      <c r="AE635" s="10"/>
      <c r="AF635" s="10"/>
      <c r="AG635" s="10"/>
      <c r="AH635" s="10"/>
    </row>
    <row r="636" spans="1:34" s="6" customFormat="1" ht="15" customHeight="1" x14ac:dyDescent="0.15">
      <c r="A636" s="36"/>
      <c r="C636" s="8"/>
      <c r="D636" s="9"/>
      <c r="E636" s="9"/>
      <c r="F636" s="9"/>
      <c r="AD636" s="10"/>
      <c r="AE636" s="10"/>
      <c r="AF636" s="10"/>
      <c r="AG636" s="10"/>
      <c r="AH636" s="10"/>
    </row>
    <row r="637" spans="1:34" s="6" customFormat="1" ht="15" customHeight="1" x14ac:dyDescent="0.15">
      <c r="A637" s="36"/>
      <c r="C637" s="8"/>
      <c r="D637" s="9"/>
      <c r="E637" s="9"/>
      <c r="F637" s="9"/>
      <c r="AD637" s="10"/>
      <c r="AE637" s="10"/>
      <c r="AF637" s="10"/>
      <c r="AG637" s="10"/>
      <c r="AH637" s="10"/>
    </row>
    <row r="638" spans="1:34" s="6" customFormat="1" ht="15" customHeight="1" x14ac:dyDescent="0.15">
      <c r="A638" s="36"/>
      <c r="C638" s="8"/>
      <c r="D638" s="9"/>
      <c r="E638" s="9"/>
      <c r="F638" s="9"/>
      <c r="AD638" s="10"/>
      <c r="AE638" s="10"/>
      <c r="AF638" s="10"/>
      <c r="AG638" s="10"/>
      <c r="AH638" s="10"/>
    </row>
    <row r="639" spans="1:34" s="6" customFormat="1" ht="15" customHeight="1" x14ac:dyDescent="0.15">
      <c r="A639" s="36"/>
      <c r="C639" s="8"/>
      <c r="D639" s="9"/>
      <c r="E639" s="9"/>
      <c r="F639" s="9"/>
      <c r="AD639" s="10"/>
      <c r="AE639" s="10"/>
      <c r="AF639" s="10"/>
      <c r="AG639" s="10"/>
      <c r="AH639" s="10"/>
    </row>
    <row r="640" spans="1:34" s="6" customFormat="1" ht="15" customHeight="1" x14ac:dyDescent="0.15">
      <c r="A640" s="36"/>
      <c r="C640" s="8"/>
      <c r="D640" s="9"/>
      <c r="E640" s="9"/>
      <c r="F640" s="9"/>
      <c r="AD640" s="10"/>
      <c r="AE640" s="10"/>
      <c r="AF640" s="10"/>
      <c r="AG640" s="10"/>
      <c r="AH640" s="10"/>
    </row>
    <row r="641" spans="1:34" s="6" customFormat="1" ht="15" customHeight="1" x14ac:dyDescent="0.15">
      <c r="A641" s="36"/>
      <c r="C641" s="8"/>
      <c r="D641" s="9"/>
      <c r="E641" s="9"/>
      <c r="F641" s="9"/>
      <c r="AD641" s="10"/>
      <c r="AE641" s="10"/>
      <c r="AF641" s="10"/>
      <c r="AG641" s="10"/>
      <c r="AH641" s="10"/>
    </row>
    <row r="642" spans="1:34" s="6" customFormat="1" ht="15" customHeight="1" x14ac:dyDescent="0.15">
      <c r="A642" s="36"/>
      <c r="C642" s="8"/>
      <c r="D642" s="9"/>
      <c r="E642" s="9"/>
      <c r="F642" s="9"/>
      <c r="AD642" s="10"/>
      <c r="AE642" s="10"/>
      <c r="AF642" s="10"/>
      <c r="AG642" s="10"/>
      <c r="AH642" s="10"/>
    </row>
    <row r="643" spans="1:34" s="6" customFormat="1" ht="15" customHeight="1" x14ac:dyDescent="0.15">
      <c r="A643" s="36"/>
      <c r="C643" s="8"/>
      <c r="D643" s="9"/>
      <c r="E643" s="9"/>
      <c r="F643" s="9"/>
      <c r="AD643" s="10"/>
      <c r="AE643" s="10"/>
      <c r="AF643" s="10"/>
      <c r="AG643" s="10"/>
      <c r="AH643" s="10"/>
    </row>
    <row r="644" spans="1:34" s="6" customFormat="1" ht="15" customHeight="1" x14ac:dyDescent="0.15">
      <c r="A644" s="36"/>
      <c r="C644" s="8"/>
      <c r="D644" s="9"/>
      <c r="E644" s="9"/>
      <c r="F644" s="9"/>
      <c r="AD644" s="10"/>
      <c r="AE644" s="10"/>
      <c r="AF644" s="10"/>
      <c r="AG644" s="10"/>
      <c r="AH644" s="10"/>
    </row>
    <row r="645" spans="1:34" s="6" customFormat="1" ht="15" customHeight="1" x14ac:dyDescent="0.15">
      <c r="A645" s="36"/>
      <c r="C645" s="8"/>
      <c r="D645" s="9"/>
      <c r="E645" s="9"/>
      <c r="F645" s="9"/>
      <c r="AD645" s="10"/>
      <c r="AE645" s="10"/>
      <c r="AF645" s="10"/>
      <c r="AG645" s="10"/>
      <c r="AH645" s="10"/>
    </row>
    <row r="646" spans="1:34" s="6" customFormat="1" ht="15" customHeight="1" x14ac:dyDescent="0.15">
      <c r="A646" s="36"/>
      <c r="C646" s="8"/>
      <c r="D646" s="9"/>
      <c r="E646" s="9"/>
      <c r="F646" s="9"/>
      <c r="AD646" s="10"/>
      <c r="AE646" s="10"/>
      <c r="AF646" s="10"/>
      <c r="AG646" s="10"/>
      <c r="AH646" s="10"/>
    </row>
    <row r="647" spans="1:34" s="6" customFormat="1" ht="15" customHeight="1" x14ac:dyDescent="0.15">
      <c r="A647" s="36"/>
      <c r="C647" s="8"/>
      <c r="D647" s="9"/>
      <c r="E647" s="9"/>
      <c r="F647" s="9"/>
      <c r="AD647" s="10"/>
      <c r="AE647" s="10"/>
      <c r="AF647" s="10"/>
      <c r="AG647" s="10"/>
      <c r="AH647" s="10"/>
    </row>
    <row r="648" spans="1:34" s="6" customFormat="1" ht="15" customHeight="1" x14ac:dyDescent="0.15">
      <c r="A648" s="36"/>
      <c r="C648" s="8"/>
      <c r="D648" s="9"/>
      <c r="E648" s="9"/>
      <c r="F648" s="9"/>
      <c r="AD648" s="10"/>
      <c r="AE648" s="10"/>
      <c r="AF648" s="10"/>
      <c r="AG648" s="10"/>
      <c r="AH648" s="10"/>
    </row>
    <row r="649" spans="1:34" s="6" customFormat="1" ht="15" customHeight="1" x14ac:dyDescent="0.15">
      <c r="A649" s="36"/>
      <c r="C649" s="8"/>
      <c r="D649" s="9"/>
      <c r="E649" s="9"/>
      <c r="F649" s="9"/>
      <c r="AD649" s="10"/>
      <c r="AE649" s="10"/>
      <c r="AF649" s="10"/>
      <c r="AG649" s="10"/>
      <c r="AH649" s="10"/>
    </row>
    <row r="650" spans="1:34" s="6" customFormat="1" ht="15" customHeight="1" x14ac:dyDescent="0.15">
      <c r="A650" s="36"/>
      <c r="C650" s="8"/>
      <c r="D650" s="9"/>
      <c r="E650" s="9"/>
      <c r="F650" s="9"/>
      <c r="AD650" s="10"/>
      <c r="AE650" s="10"/>
      <c r="AF650" s="10"/>
      <c r="AG650" s="10"/>
      <c r="AH650" s="10"/>
    </row>
    <row r="651" spans="1:34" s="6" customFormat="1" ht="15" customHeight="1" x14ac:dyDescent="0.15">
      <c r="A651" s="36"/>
      <c r="C651" s="8"/>
      <c r="D651" s="9"/>
      <c r="E651" s="9"/>
      <c r="F651" s="9"/>
      <c r="AD651" s="10"/>
      <c r="AE651" s="10"/>
      <c r="AF651" s="10"/>
      <c r="AG651" s="10"/>
      <c r="AH651" s="10"/>
    </row>
    <row r="652" spans="1:34" s="6" customFormat="1" ht="15" customHeight="1" x14ac:dyDescent="0.15">
      <c r="A652" s="36"/>
      <c r="C652" s="8"/>
      <c r="D652" s="9"/>
      <c r="E652" s="9"/>
      <c r="F652" s="9"/>
      <c r="AD652" s="10"/>
      <c r="AE652" s="10"/>
      <c r="AF652" s="10"/>
      <c r="AG652" s="10"/>
      <c r="AH652" s="10"/>
    </row>
    <row r="653" spans="1:34" s="6" customFormat="1" ht="15" customHeight="1" x14ac:dyDescent="0.15">
      <c r="A653" s="36"/>
      <c r="C653" s="8"/>
      <c r="D653" s="9"/>
      <c r="E653" s="9"/>
      <c r="F653" s="9"/>
      <c r="AD653" s="10"/>
      <c r="AE653" s="10"/>
      <c r="AF653" s="10"/>
      <c r="AG653" s="10"/>
      <c r="AH653" s="10"/>
    </row>
    <row r="654" spans="1:34" s="6" customFormat="1" ht="15" customHeight="1" x14ac:dyDescent="0.15">
      <c r="A654" s="36"/>
      <c r="C654" s="8"/>
      <c r="D654" s="9"/>
      <c r="E654" s="9"/>
      <c r="F654" s="9"/>
      <c r="AD654" s="10"/>
      <c r="AE654" s="10"/>
      <c r="AF654" s="10"/>
      <c r="AG654" s="10"/>
      <c r="AH654" s="10"/>
    </row>
    <row r="655" spans="1:34" s="6" customFormat="1" ht="15" customHeight="1" x14ac:dyDescent="0.15">
      <c r="A655" s="36"/>
      <c r="C655" s="8"/>
      <c r="D655" s="9"/>
      <c r="E655" s="9"/>
      <c r="F655" s="9"/>
      <c r="AD655" s="10"/>
      <c r="AE655" s="10"/>
      <c r="AF655" s="10"/>
      <c r="AG655" s="10"/>
      <c r="AH655" s="10"/>
    </row>
    <row r="656" spans="1:34" s="6" customFormat="1" ht="15" customHeight="1" x14ac:dyDescent="0.15">
      <c r="A656" s="36"/>
      <c r="C656" s="8"/>
      <c r="D656" s="9"/>
      <c r="E656" s="9"/>
      <c r="F656" s="9"/>
      <c r="AD656" s="10"/>
      <c r="AE656" s="10"/>
      <c r="AF656" s="10"/>
      <c r="AG656" s="10"/>
      <c r="AH656" s="10"/>
    </row>
    <row r="657" spans="1:34" s="6" customFormat="1" ht="15" customHeight="1" x14ac:dyDescent="0.15">
      <c r="A657" s="36"/>
      <c r="C657" s="8"/>
      <c r="D657" s="9"/>
      <c r="E657" s="9"/>
      <c r="F657" s="9"/>
      <c r="AD657" s="10"/>
      <c r="AE657" s="10"/>
      <c r="AF657" s="10"/>
      <c r="AG657" s="10"/>
      <c r="AH657" s="10"/>
    </row>
    <row r="658" spans="1:34" s="6" customFormat="1" ht="15" customHeight="1" x14ac:dyDescent="0.15">
      <c r="A658" s="36"/>
      <c r="C658" s="8"/>
      <c r="D658" s="9"/>
      <c r="E658" s="9"/>
      <c r="F658" s="9"/>
      <c r="AD658" s="10"/>
      <c r="AE658" s="10"/>
      <c r="AF658" s="10"/>
      <c r="AG658" s="10"/>
      <c r="AH658" s="10"/>
    </row>
    <row r="659" spans="1:34" s="6" customFormat="1" ht="15" customHeight="1" x14ac:dyDescent="0.15">
      <c r="A659" s="36"/>
      <c r="C659" s="8"/>
      <c r="D659" s="9"/>
      <c r="E659" s="9"/>
      <c r="F659" s="9"/>
      <c r="AD659" s="10"/>
      <c r="AE659" s="10"/>
      <c r="AF659" s="10"/>
      <c r="AG659" s="10"/>
      <c r="AH659" s="10"/>
    </row>
    <row r="660" spans="1:34" s="6" customFormat="1" ht="15" customHeight="1" x14ac:dyDescent="0.15">
      <c r="A660" s="36"/>
      <c r="C660" s="8"/>
      <c r="D660" s="9"/>
      <c r="E660" s="9"/>
      <c r="F660" s="9"/>
      <c r="AD660" s="10"/>
      <c r="AE660" s="10"/>
      <c r="AF660" s="10"/>
      <c r="AG660" s="10"/>
      <c r="AH660" s="10"/>
    </row>
    <row r="661" spans="1:34" s="6" customFormat="1" ht="15" customHeight="1" x14ac:dyDescent="0.15">
      <c r="A661" s="36"/>
      <c r="C661" s="8"/>
      <c r="D661" s="9"/>
      <c r="E661" s="9"/>
      <c r="F661" s="9"/>
      <c r="AD661" s="10"/>
      <c r="AE661" s="10"/>
      <c r="AF661" s="10"/>
      <c r="AG661" s="10"/>
      <c r="AH661" s="10"/>
    </row>
    <row r="662" spans="1:34" s="6" customFormat="1" ht="15" customHeight="1" x14ac:dyDescent="0.15">
      <c r="A662" s="36"/>
      <c r="C662" s="8"/>
      <c r="D662" s="9"/>
      <c r="E662" s="9"/>
      <c r="F662" s="9"/>
      <c r="AD662" s="10"/>
      <c r="AE662" s="10"/>
      <c r="AF662" s="10"/>
      <c r="AG662" s="10"/>
      <c r="AH662" s="10"/>
    </row>
    <row r="663" spans="1:34" s="6" customFormat="1" ht="15" customHeight="1" x14ac:dyDescent="0.15">
      <c r="A663" s="36"/>
      <c r="C663" s="8"/>
      <c r="D663" s="9"/>
      <c r="E663" s="9"/>
      <c r="F663" s="9"/>
      <c r="AD663" s="10"/>
      <c r="AE663" s="10"/>
      <c r="AF663" s="10"/>
      <c r="AG663" s="10"/>
      <c r="AH663" s="10"/>
    </row>
    <row r="664" spans="1:34" s="6" customFormat="1" ht="15" customHeight="1" x14ac:dyDescent="0.15">
      <c r="A664" s="36"/>
      <c r="C664" s="8"/>
      <c r="D664" s="9"/>
      <c r="E664" s="9"/>
      <c r="F664" s="9"/>
      <c r="AD664" s="10"/>
      <c r="AE664" s="10"/>
      <c r="AF664" s="10"/>
      <c r="AG664" s="10"/>
      <c r="AH664" s="10"/>
    </row>
    <row r="665" spans="1:34" s="6" customFormat="1" ht="15" customHeight="1" x14ac:dyDescent="0.15">
      <c r="A665" s="36"/>
      <c r="C665" s="8"/>
      <c r="D665" s="9"/>
      <c r="E665" s="9"/>
      <c r="F665" s="9"/>
      <c r="AD665" s="10"/>
      <c r="AE665" s="10"/>
      <c r="AF665" s="10"/>
      <c r="AG665" s="10"/>
      <c r="AH665" s="10"/>
    </row>
    <row r="666" spans="1:34" s="6" customFormat="1" ht="15" customHeight="1" x14ac:dyDescent="0.15">
      <c r="A666" s="36"/>
      <c r="C666" s="8"/>
      <c r="D666" s="9"/>
      <c r="E666" s="9"/>
      <c r="F666" s="9"/>
      <c r="AD666" s="10"/>
      <c r="AE666" s="10"/>
      <c r="AF666" s="10"/>
      <c r="AG666" s="10"/>
      <c r="AH666" s="10"/>
    </row>
    <row r="667" spans="1:34" s="6" customFormat="1" ht="15" customHeight="1" x14ac:dyDescent="0.15">
      <c r="A667" s="36"/>
      <c r="C667" s="8"/>
      <c r="D667" s="9"/>
      <c r="E667" s="9"/>
      <c r="F667" s="9"/>
      <c r="AD667" s="10"/>
      <c r="AE667" s="10"/>
      <c r="AF667" s="10"/>
      <c r="AG667" s="10"/>
      <c r="AH667" s="10"/>
    </row>
    <row r="668" spans="1:34" s="6" customFormat="1" ht="15" customHeight="1" x14ac:dyDescent="0.15">
      <c r="A668" s="36"/>
      <c r="C668" s="8"/>
      <c r="D668" s="9"/>
      <c r="E668" s="9"/>
      <c r="F668" s="9"/>
      <c r="AD668" s="10"/>
      <c r="AE668" s="10"/>
      <c r="AF668" s="10"/>
      <c r="AG668" s="10"/>
      <c r="AH668" s="10"/>
    </row>
    <row r="669" spans="1:34" s="6" customFormat="1" ht="15" customHeight="1" x14ac:dyDescent="0.15">
      <c r="A669" s="36"/>
      <c r="C669" s="8"/>
      <c r="D669" s="9"/>
      <c r="E669" s="9"/>
      <c r="F669" s="9"/>
      <c r="AD669" s="10"/>
      <c r="AE669" s="10"/>
      <c r="AF669" s="10"/>
      <c r="AG669" s="10"/>
      <c r="AH669" s="10"/>
    </row>
    <row r="670" spans="1:34" s="6" customFormat="1" ht="15" customHeight="1" x14ac:dyDescent="0.15">
      <c r="A670" s="36"/>
      <c r="C670" s="8"/>
      <c r="D670" s="9"/>
      <c r="E670" s="9"/>
      <c r="F670" s="9"/>
      <c r="AD670" s="10"/>
      <c r="AE670" s="10"/>
      <c r="AF670" s="10"/>
      <c r="AG670" s="10"/>
      <c r="AH670" s="10"/>
    </row>
    <row r="671" spans="1:34" s="6" customFormat="1" ht="15" customHeight="1" x14ac:dyDescent="0.15">
      <c r="A671" s="36"/>
      <c r="C671" s="8"/>
      <c r="D671" s="9"/>
      <c r="E671" s="9"/>
      <c r="F671" s="9"/>
      <c r="AD671" s="10"/>
      <c r="AE671" s="10"/>
      <c r="AF671" s="10"/>
      <c r="AG671" s="10"/>
      <c r="AH671" s="10"/>
    </row>
    <row r="672" spans="1:34" s="6" customFormat="1" ht="15" customHeight="1" x14ac:dyDescent="0.15">
      <c r="A672" s="36"/>
      <c r="C672" s="8"/>
      <c r="D672" s="9"/>
      <c r="E672" s="9"/>
      <c r="F672" s="9"/>
      <c r="AD672" s="10"/>
      <c r="AE672" s="10"/>
      <c r="AF672" s="10"/>
      <c r="AG672" s="10"/>
      <c r="AH672" s="10"/>
    </row>
    <row r="673" spans="1:34" s="6" customFormat="1" ht="15" customHeight="1" x14ac:dyDescent="0.15">
      <c r="A673" s="36"/>
      <c r="C673" s="8"/>
      <c r="D673" s="9"/>
      <c r="E673" s="9"/>
      <c r="F673" s="9"/>
      <c r="AD673" s="10"/>
      <c r="AE673" s="10"/>
      <c r="AF673" s="10"/>
      <c r="AG673" s="10"/>
      <c r="AH673" s="10"/>
    </row>
    <row r="674" spans="1:34" s="6" customFormat="1" ht="15" customHeight="1" x14ac:dyDescent="0.15">
      <c r="A674" s="36"/>
      <c r="C674" s="8"/>
      <c r="D674" s="9"/>
      <c r="E674" s="9"/>
      <c r="F674" s="9"/>
      <c r="AD674" s="10"/>
      <c r="AE674" s="10"/>
      <c r="AF674" s="10"/>
      <c r="AG674" s="10"/>
      <c r="AH674" s="10"/>
    </row>
    <row r="675" spans="1:34" s="6" customFormat="1" ht="15" customHeight="1" x14ac:dyDescent="0.15">
      <c r="A675" s="36"/>
      <c r="C675" s="8"/>
      <c r="D675" s="9"/>
      <c r="E675" s="9"/>
      <c r="F675" s="9"/>
      <c r="AD675" s="10"/>
      <c r="AE675" s="10"/>
      <c r="AF675" s="10"/>
      <c r="AG675" s="10"/>
      <c r="AH675" s="10"/>
    </row>
    <row r="676" spans="1:34" s="6" customFormat="1" ht="15" customHeight="1" x14ac:dyDescent="0.15">
      <c r="A676" s="36"/>
      <c r="C676" s="8"/>
      <c r="D676" s="9"/>
      <c r="E676" s="9"/>
      <c r="F676" s="9"/>
      <c r="AD676" s="10"/>
      <c r="AE676" s="10"/>
      <c r="AF676" s="10"/>
      <c r="AG676" s="10"/>
      <c r="AH676" s="10"/>
    </row>
    <row r="677" spans="1:34" s="6" customFormat="1" ht="15" customHeight="1" x14ac:dyDescent="0.15">
      <c r="A677" s="36"/>
      <c r="C677" s="8"/>
      <c r="D677" s="9"/>
      <c r="E677" s="9"/>
      <c r="F677" s="9"/>
      <c r="AD677" s="10"/>
      <c r="AE677" s="10"/>
      <c r="AF677" s="10"/>
      <c r="AG677" s="10"/>
      <c r="AH677" s="10"/>
    </row>
    <row r="678" spans="1:34" s="6" customFormat="1" ht="15" customHeight="1" x14ac:dyDescent="0.15">
      <c r="A678" s="36"/>
      <c r="C678" s="8"/>
      <c r="D678" s="9"/>
      <c r="E678" s="9"/>
      <c r="F678" s="9"/>
      <c r="AD678" s="10"/>
      <c r="AE678" s="10"/>
      <c r="AF678" s="10"/>
      <c r="AG678" s="10"/>
      <c r="AH678" s="10"/>
    </row>
    <row r="679" spans="1:34" s="6" customFormat="1" ht="15" customHeight="1" x14ac:dyDescent="0.15">
      <c r="A679" s="36"/>
      <c r="C679" s="8"/>
      <c r="D679" s="9"/>
      <c r="E679" s="9"/>
      <c r="F679" s="9"/>
      <c r="AD679" s="10"/>
      <c r="AE679" s="10"/>
      <c r="AF679" s="10"/>
      <c r="AG679" s="10"/>
      <c r="AH679" s="10"/>
    </row>
    <row r="680" spans="1:34" s="6" customFormat="1" ht="15" customHeight="1" x14ac:dyDescent="0.15">
      <c r="A680" s="36"/>
      <c r="C680" s="8"/>
      <c r="D680" s="9"/>
      <c r="E680" s="9"/>
      <c r="F680" s="9"/>
      <c r="AD680" s="10"/>
      <c r="AE680" s="10"/>
      <c r="AF680" s="10"/>
      <c r="AG680" s="10"/>
      <c r="AH680" s="10"/>
    </row>
    <row r="681" spans="1:34" s="6" customFormat="1" ht="15" customHeight="1" x14ac:dyDescent="0.15">
      <c r="A681" s="36"/>
      <c r="C681" s="8"/>
      <c r="D681" s="9"/>
      <c r="E681" s="9"/>
      <c r="F681" s="9"/>
      <c r="AD681" s="10"/>
      <c r="AE681" s="10"/>
      <c r="AF681" s="10"/>
      <c r="AG681" s="10"/>
      <c r="AH681" s="10"/>
    </row>
    <row r="682" spans="1:34" s="6" customFormat="1" ht="15" customHeight="1" x14ac:dyDescent="0.15">
      <c r="A682" s="36"/>
      <c r="C682" s="8"/>
      <c r="D682" s="9"/>
      <c r="E682" s="9"/>
      <c r="F682" s="9"/>
      <c r="AD682" s="10"/>
      <c r="AE682" s="10"/>
      <c r="AF682" s="10"/>
      <c r="AG682" s="10"/>
      <c r="AH682" s="10"/>
    </row>
    <row r="683" spans="1:34" s="6" customFormat="1" ht="15" customHeight="1" x14ac:dyDescent="0.15">
      <c r="A683" s="36"/>
      <c r="C683" s="8"/>
      <c r="D683" s="9"/>
      <c r="E683" s="9"/>
      <c r="F683" s="9"/>
      <c r="AD683" s="10"/>
      <c r="AE683" s="10"/>
      <c r="AF683" s="10"/>
      <c r="AG683" s="10"/>
      <c r="AH683" s="10"/>
    </row>
    <row r="684" spans="1:34" s="6" customFormat="1" ht="15" customHeight="1" x14ac:dyDescent="0.15">
      <c r="A684" s="36"/>
      <c r="C684" s="8"/>
      <c r="D684" s="9"/>
      <c r="E684" s="9"/>
      <c r="F684" s="9"/>
      <c r="AD684" s="10"/>
      <c r="AE684" s="10"/>
      <c r="AF684" s="10"/>
      <c r="AG684" s="10"/>
      <c r="AH684" s="10"/>
    </row>
    <row r="685" spans="1:34" s="6" customFormat="1" ht="15" customHeight="1" x14ac:dyDescent="0.15">
      <c r="A685" s="36"/>
      <c r="C685" s="8"/>
      <c r="D685" s="9"/>
      <c r="E685" s="9"/>
      <c r="F685" s="9"/>
      <c r="AD685" s="10"/>
      <c r="AE685" s="10"/>
      <c r="AF685" s="10"/>
      <c r="AG685" s="10"/>
      <c r="AH685" s="10"/>
    </row>
    <row r="686" spans="1:34" s="6" customFormat="1" ht="15" customHeight="1" x14ac:dyDescent="0.15">
      <c r="A686" s="36"/>
      <c r="C686" s="8"/>
      <c r="D686" s="9"/>
      <c r="E686" s="9"/>
      <c r="F686" s="9"/>
      <c r="AD686" s="10"/>
      <c r="AE686" s="10"/>
      <c r="AF686" s="10"/>
      <c r="AG686" s="10"/>
      <c r="AH686" s="10"/>
    </row>
    <row r="687" spans="1:34" s="6" customFormat="1" ht="15" customHeight="1" x14ac:dyDescent="0.15">
      <c r="A687" s="36"/>
      <c r="C687" s="8"/>
      <c r="D687" s="9"/>
      <c r="E687" s="9"/>
      <c r="F687" s="9"/>
      <c r="AD687" s="10"/>
      <c r="AE687" s="10"/>
      <c r="AF687" s="10"/>
      <c r="AG687" s="10"/>
      <c r="AH687" s="10"/>
    </row>
    <row r="688" spans="1:34" s="6" customFormat="1" ht="15" customHeight="1" x14ac:dyDescent="0.15">
      <c r="A688" s="36"/>
      <c r="C688" s="8"/>
      <c r="D688" s="9"/>
      <c r="E688" s="9"/>
      <c r="F688" s="9"/>
      <c r="AD688" s="10"/>
      <c r="AE688" s="10"/>
      <c r="AF688" s="10"/>
      <c r="AG688" s="10"/>
      <c r="AH688" s="10"/>
    </row>
    <row r="689" spans="1:34" s="6" customFormat="1" ht="15" customHeight="1" x14ac:dyDescent="0.15">
      <c r="A689" s="36"/>
      <c r="C689" s="8"/>
      <c r="D689" s="9"/>
      <c r="E689" s="9"/>
      <c r="F689" s="9"/>
      <c r="AD689" s="10"/>
      <c r="AE689" s="10"/>
      <c r="AF689" s="10"/>
      <c r="AG689" s="10"/>
      <c r="AH689" s="10"/>
    </row>
    <row r="690" spans="1:34" s="6" customFormat="1" ht="15" customHeight="1" x14ac:dyDescent="0.15">
      <c r="A690" s="36"/>
      <c r="C690" s="8"/>
      <c r="D690" s="9"/>
      <c r="E690" s="9"/>
      <c r="F690" s="9"/>
      <c r="AD690" s="10"/>
      <c r="AE690" s="10"/>
      <c r="AF690" s="10"/>
      <c r="AG690" s="10"/>
      <c r="AH690" s="10"/>
    </row>
    <row r="691" spans="1:34" s="6" customFormat="1" ht="15" customHeight="1" x14ac:dyDescent="0.15">
      <c r="A691" s="36"/>
      <c r="C691" s="8"/>
      <c r="D691" s="9"/>
      <c r="E691" s="9"/>
      <c r="F691" s="9"/>
      <c r="AD691" s="10"/>
      <c r="AE691" s="10"/>
      <c r="AF691" s="10"/>
      <c r="AG691" s="10"/>
      <c r="AH691" s="10"/>
    </row>
    <row r="692" spans="1:34" s="6" customFormat="1" ht="15" customHeight="1" x14ac:dyDescent="0.15">
      <c r="A692" s="36"/>
      <c r="C692" s="8"/>
      <c r="D692" s="9"/>
      <c r="E692" s="9"/>
      <c r="F692" s="9"/>
      <c r="AD692" s="10"/>
      <c r="AE692" s="10"/>
      <c r="AF692" s="10"/>
      <c r="AG692" s="10"/>
      <c r="AH692" s="10"/>
    </row>
    <row r="693" spans="1:34" s="6" customFormat="1" ht="15" customHeight="1" x14ac:dyDescent="0.15">
      <c r="A693" s="36"/>
      <c r="C693" s="8"/>
      <c r="D693" s="9"/>
      <c r="E693" s="9"/>
      <c r="F693" s="9"/>
      <c r="AD693" s="10"/>
      <c r="AE693" s="10"/>
      <c r="AF693" s="10"/>
      <c r="AG693" s="10"/>
      <c r="AH693" s="10"/>
    </row>
    <row r="694" spans="1:34" s="6" customFormat="1" ht="15" customHeight="1" x14ac:dyDescent="0.15">
      <c r="A694" s="36"/>
      <c r="C694" s="8"/>
      <c r="D694" s="9"/>
      <c r="E694" s="9"/>
      <c r="F694" s="9"/>
      <c r="AD694" s="10"/>
      <c r="AE694" s="10"/>
      <c r="AF694" s="10"/>
      <c r="AG694" s="10"/>
      <c r="AH694" s="10"/>
    </row>
    <row r="695" spans="1:34" s="6" customFormat="1" ht="15" customHeight="1" x14ac:dyDescent="0.15">
      <c r="A695" s="36"/>
      <c r="C695" s="8"/>
      <c r="D695" s="9"/>
      <c r="E695" s="9"/>
      <c r="F695" s="9"/>
      <c r="AD695" s="10"/>
      <c r="AE695" s="10"/>
      <c r="AF695" s="10"/>
      <c r="AG695" s="10"/>
      <c r="AH695" s="10"/>
    </row>
    <row r="696" spans="1:34" s="6" customFormat="1" ht="15" customHeight="1" x14ac:dyDescent="0.15">
      <c r="A696" s="36"/>
      <c r="C696" s="8"/>
      <c r="D696" s="9"/>
      <c r="E696" s="9"/>
      <c r="F696" s="9"/>
      <c r="AD696" s="10"/>
      <c r="AE696" s="10"/>
      <c r="AF696" s="10"/>
      <c r="AG696" s="10"/>
      <c r="AH696" s="10"/>
    </row>
    <row r="697" spans="1:34" s="6" customFormat="1" ht="15" customHeight="1" x14ac:dyDescent="0.15">
      <c r="A697" s="36"/>
      <c r="C697" s="8"/>
      <c r="D697" s="9"/>
      <c r="E697" s="9"/>
      <c r="F697" s="9"/>
      <c r="AD697" s="10"/>
      <c r="AE697" s="10"/>
      <c r="AF697" s="10"/>
      <c r="AG697" s="10"/>
      <c r="AH697" s="10"/>
    </row>
    <row r="698" spans="1:34" s="6" customFormat="1" ht="15" customHeight="1" x14ac:dyDescent="0.15">
      <c r="A698" s="36"/>
      <c r="C698" s="8"/>
      <c r="D698" s="9"/>
      <c r="E698" s="9"/>
      <c r="F698" s="9"/>
      <c r="AD698" s="10"/>
      <c r="AE698" s="10"/>
      <c r="AF698" s="10"/>
      <c r="AG698" s="10"/>
      <c r="AH698" s="10"/>
    </row>
    <row r="699" spans="1:34" s="6" customFormat="1" ht="15" customHeight="1" x14ac:dyDescent="0.15">
      <c r="A699" s="36"/>
      <c r="C699" s="8"/>
      <c r="D699" s="9"/>
      <c r="E699" s="9"/>
      <c r="F699" s="9"/>
      <c r="AD699" s="10"/>
      <c r="AE699" s="10"/>
      <c r="AF699" s="10"/>
      <c r="AG699" s="10"/>
      <c r="AH699" s="10"/>
    </row>
    <row r="700" spans="1:34" s="6" customFormat="1" ht="15" customHeight="1" x14ac:dyDescent="0.15">
      <c r="A700" s="36"/>
      <c r="C700" s="8"/>
      <c r="D700" s="9"/>
      <c r="E700" s="9"/>
      <c r="F700" s="9"/>
      <c r="AD700" s="10"/>
      <c r="AE700" s="10"/>
      <c r="AF700" s="10"/>
      <c r="AG700" s="10"/>
      <c r="AH700" s="10"/>
    </row>
    <row r="701" spans="1:34" s="6" customFormat="1" ht="15" customHeight="1" x14ac:dyDescent="0.15">
      <c r="A701" s="36"/>
      <c r="C701" s="8"/>
      <c r="D701" s="9"/>
      <c r="E701" s="9"/>
      <c r="F701" s="9"/>
      <c r="AD701" s="10"/>
      <c r="AE701" s="10"/>
      <c r="AF701" s="10"/>
      <c r="AG701" s="10"/>
      <c r="AH701" s="10"/>
    </row>
    <row r="702" spans="1:34" s="6" customFormat="1" ht="15" customHeight="1" x14ac:dyDescent="0.15">
      <c r="A702" s="36"/>
      <c r="C702" s="8"/>
      <c r="D702" s="9"/>
      <c r="E702" s="9"/>
      <c r="F702" s="9"/>
      <c r="AD702" s="10"/>
      <c r="AE702" s="10"/>
      <c r="AF702" s="10"/>
      <c r="AG702" s="10"/>
      <c r="AH702" s="10"/>
    </row>
    <row r="703" spans="1:34" s="6" customFormat="1" ht="15" customHeight="1" x14ac:dyDescent="0.15">
      <c r="A703" s="36"/>
      <c r="C703" s="8"/>
      <c r="D703" s="9"/>
      <c r="E703" s="9"/>
      <c r="F703" s="9"/>
      <c r="AD703" s="10"/>
      <c r="AE703" s="10"/>
      <c r="AF703" s="10"/>
      <c r="AG703" s="10"/>
      <c r="AH703" s="10"/>
    </row>
    <row r="704" spans="1:34" s="6" customFormat="1" ht="15" customHeight="1" x14ac:dyDescent="0.15">
      <c r="A704" s="36"/>
      <c r="C704" s="8"/>
      <c r="D704" s="9"/>
      <c r="E704" s="9"/>
      <c r="F704" s="9"/>
      <c r="AD704" s="10"/>
      <c r="AE704" s="10"/>
      <c r="AF704" s="10"/>
      <c r="AG704" s="10"/>
      <c r="AH704" s="10"/>
    </row>
    <row r="705" spans="1:34" s="6" customFormat="1" ht="15" customHeight="1" x14ac:dyDescent="0.15">
      <c r="A705" s="36"/>
      <c r="C705" s="8"/>
      <c r="D705" s="9"/>
      <c r="E705" s="9"/>
      <c r="F705" s="9"/>
      <c r="AD705" s="10"/>
      <c r="AE705" s="10"/>
      <c r="AF705" s="10"/>
      <c r="AG705" s="10"/>
      <c r="AH705" s="10"/>
    </row>
    <row r="706" spans="1:34" s="6" customFormat="1" ht="15" customHeight="1" x14ac:dyDescent="0.15">
      <c r="A706" s="36"/>
      <c r="C706" s="8"/>
      <c r="D706" s="9"/>
      <c r="E706" s="9"/>
      <c r="F706" s="9"/>
      <c r="AD706" s="10"/>
      <c r="AE706" s="10"/>
      <c r="AF706" s="10"/>
      <c r="AG706" s="10"/>
      <c r="AH706" s="10"/>
    </row>
    <row r="707" spans="1:34" s="6" customFormat="1" ht="15" customHeight="1" x14ac:dyDescent="0.15">
      <c r="A707" s="36"/>
      <c r="C707" s="8"/>
      <c r="D707" s="9"/>
      <c r="E707" s="9"/>
      <c r="F707" s="9"/>
      <c r="AD707" s="10"/>
      <c r="AE707" s="10"/>
      <c r="AF707" s="10"/>
      <c r="AG707" s="10"/>
      <c r="AH707" s="10"/>
    </row>
    <row r="708" spans="1:34" s="6" customFormat="1" ht="15" customHeight="1" x14ac:dyDescent="0.15">
      <c r="A708" s="36"/>
      <c r="C708" s="8"/>
      <c r="D708" s="9"/>
      <c r="E708" s="9"/>
      <c r="F708" s="9"/>
      <c r="AD708" s="10"/>
      <c r="AE708" s="10"/>
      <c r="AF708" s="10"/>
      <c r="AG708" s="10"/>
      <c r="AH708" s="10"/>
    </row>
    <row r="709" spans="1:34" s="6" customFormat="1" ht="15" customHeight="1" x14ac:dyDescent="0.15">
      <c r="A709" s="36"/>
      <c r="C709" s="8"/>
      <c r="D709" s="9"/>
      <c r="E709" s="9"/>
      <c r="F709" s="9"/>
      <c r="AD709" s="10"/>
      <c r="AE709" s="10"/>
      <c r="AF709" s="10"/>
      <c r="AG709" s="10"/>
      <c r="AH709" s="10"/>
    </row>
    <row r="710" spans="1:34" s="6" customFormat="1" ht="15" customHeight="1" x14ac:dyDescent="0.15">
      <c r="A710" s="36"/>
      <c r="C710" s="8"/>
      <c r="D710" s="9"/>
      <c r="E710" s="9"/>
      <c r="F710" s="9"/>
      <c r="AD710" s="10"/>
      <c r="AE710" s="10"/>
      <c r="AF710" s="10"/>
      <c r="AG710" s="10"/>
      <c r="AH710" s="10"/>
    </row>
    <row r="711" spans="1:34" s="6" customFormat="1" ht="15" customHeight="1" x14ac:dyDescent="0.15">
      <c r="A711" s="36"/>
      <c r="C711" s="8"/>
      <c r="D711" s="9"/>
      <c r="E711" s="9"/>
      <c r="F711" s="9"/>
      <c r="AD711" s="10"/>
      <c r="AE711" s="10"/>
      <c r="AF711" s="10"/>
      <c r="AG711" s="10"/>
      <c r="AH711" s="10"/>
    </row>
    <row r="712" spans="1:34" s="6" customFormat="1" ht="15" customHeight="1" x14ac:dyDescent="0.15">
      <c r="A712" s="36"/>
      <c r="C712" s="8"/>
      <c r="D712" s="9"/>
      <c r="E712" s="9"/>
      <c r="F712" s="9"/>
      <c r="AD712" s="10"/>
      <c r="AE712" s="10"/>
      <c r="AF712" s="10"/>
      <c r="AG712" s="10"/>
      <c r="AH712" s="10"/>
    </row>
    <row r="713" spans="1:34" s="6" customFormat="1" ht="15" customHeight="1" x14ac:dyDescent="0.15">
      <c r="A713" s="36"/>
      <c r="C713" s="8"/>
      <c r="D713" s="9"/>
      <c r="E713" s="9"/>
      <c r="F713" s="9"/>
      <c r="AD713" s="10"/>
      <c r="AE713" s="10"/>
      <c r="AF713" s="10"/>
      <c r="AG713" s="10"/>
      <c r="AH713" s="10"/>
    </row>
    <row r="714" spans="1:34" s="6" customFormat="1" ht="15" customHeight="1" x14ac:dyDescent="0.15">
      <c r="A714" s="36"/>
      <c r="C714" s="8"/>
      <c r="D714" s="9"/>
      <c r="E714" s="9"/>
      <c r="F714" s="9"/>
      <c r="AD714" s="10"/>
      <c r="AE714" s="10"/>
      <c r="AF714" s="10"/>
      <c r="AG714" s="10"/>
      <c r="AH714" s="10"/>
    </row>
    <row r="715" spans="1:34" s="6" customFormat="1" ht="15" customHeight="1" x14ac:dyDescent="0.15">
      <c r="A715" s="36"/>
      <c r="C715" s="8"/>
      <c r="D715" s="9"/>
      <c r="E715" s="9"/>
      <c r="F715" s="9"/>
      <c r="AD715" s="10"/>
      <c r="AE715" s="10"/>
      <c r="AF715" s="10"/>
      <c r="AG715" s="10"/>
      <c r="AH715" s="10"/>
    </row>
    <row r="716" spans="1:34" s="6" customFormat="1" ht="15" customHeight="1" x14ac:dyDescent="0.15">
      <c r="A716" s="36"/>
      <c r="C716" s="8"/>
      <c r="D716" s="9"/>
      <c r="E716" s="9"/>
      <c r="F716" s="9"/>
      <c r="AD716" s="10"/>
      <c r="AE716" s="10"/>
      <c r="AF716" s="10"/>
      <c r="AG716" s="10"/>
      <c r="AH716" s="10"/>
    </row>
    <row r="717" spans="1:34" s="6" customFormat="1" ht="15" customHeight="1" x14ac:dyDescent="0.15">
      <c r="A717" s="36"/>
      <c r="C717" s="8"/>
      <c r="D717" s="9"/>
      <c r="E717" s="9"/>
      <c r="F717" s="9"/>
      <c r="AD717" s="10"/>
      <c r="AE717" s="10"/>
      <c r="AF717" s="10"/>
      <c r="AG717" s="10"/>
      <c r="AH717" s="10"/>
    </row>
    <row r="718" spans="1:34" s="6" customFormat="1" ht="15" customHeight="1" x14ac:dyDescent="0.15">
      <c r="A718" s="36"/>
      <c r="C718" s="8"/>
      <c r="D718" s="9"/>
      <c r="E718" s="9"/>
      <c r="F718" s="9"/>
      <c r="AD718" s="10"/>
      <c r="AE718" s="10"/>
      <c r="AF718" s="10"/>
      <c r="AG718" s="10"/>
      <c r="AH718" s="10"/>
    </row>
    <row r="719" spans="1:34" s="6" customFormat="1" ht="15" customHeight="1" x14ac:dyDescent="0.15">
      <c r="A719" s="36"/>
      <c r="C719" s="8"/>
      <c r="D719" s="9"/>
      <c r="E719" s="9"/>
      <c r="F719" s="9"/>
      <c r="AD719" s="10"/>
      <c r="AE719" s="10"/>
      <c r="AF719" s="10"/>
      <c r="AG719" s="10"/>
      <c r="AH719" s="10"/>
    </row>
    <row r="720" spans="1:34" s="6" customFormat="1" ht="15" customHeight="1" x14ac:dyDescent="0.15">
      <c r="A720" s="36"/>
      <c r="C720" s="8"/>
      <c r="D720" s="9"/>
      <c r="E720" s="9"/>
      <c r="F720" s="9"/>
      <c r="AD720" s="10"/>
      <c r="AE720" s="10"/>
      <c r="AF720" s="10"/>
      <c r="AG720" s="10"/>
      <c r="AH720" s="10"/>
    </row>
    <row r="721" spans="1:34" s="6" customFormat="1" ht="15" customHeight="1" x14ac:dyDescent="0.15">
      <c r="A721" s="36"/>
      <c r="C721" s="8"/>
      <c r="D721" s="9"/>
      <c r="E721" s="9"/>
      <c r="F721" s="9"/>
      <c r="AD721" s="10"/>
      <c r="AE721" s="10"/>
      <c r="AF721" s="10"/>
      <c r="AG721" s="10"/>
      <c r="AH721" s="10"/>
    </row>
    <row r="722" spans="1:34" s="6" customFormat="1" ht="15" customHeight="1" x14ac:dyDescent="0.15">
      <c r="A722" s="36"/>
      <c r="C722" s="8"/>
      <c r="D722" s="9"/>
      <c r="E722" s="9"/>
      <c r="F722" s="9"/>
      <c r="AD722" s="10"/>
      <c r="AE722" s="10"/>
      <c r="AF722" s="10"/>
      <c r="AG722" s="10"/>
      <c r="AH722" s="10"/>
    </row>
    <row r="723" spans="1:34" s="6" customFormat="1" ht="15" customHeight="1" x14ac:dyDescent="0.15">
      <c r="A723" s="36"/>
      <c r="C723" s="8"/>
      <c r="D723" s="9"/>
      <c r="E723" s="9"/>
      <c r="F723" s="9"/>
      <c r="AD723" s="10"/>
      <c r="AE723" s="10"/>
      <c r="AF723" s="10"/>
      <c r="AG723" s="10"/>
      <c r="AH723" s="10"/>
    </row>
    <row r="724" spans="1:34" s="6" customFormat="1" ht="15" customHeight="1" x14ac:dyDescent="0.15">
      <c r="A724" s="36"/>
      <c r="C724" s="8"/>
      <c r="D724" s="9"/>
      <c r="E724" s="9"/>
      <c r="F724" s="9"/>
      <c r="AD724" s="10"/>
      <c r="AE724" s="10"/>
      <c r="AF724" s="10"/>
      <c r="AG724" s="10"/>
      <c r="AH724" s="10"/>
    </row>
    <row r="725" spans="1:34" s="6" customFormat="1" ht="15" customHeight="1" x14ac:dyDescent="0.15">
      <c r="A725" s="36"/>
      <c r="C725" s="8"/>
      <c r="D725" s="9"/>
      <c r="E725" s="9"/>
      <c r="F725" s="9"/>
      <c r="AD725" s="10"/>
      <c r="AE725" s="10"/>
      <c r="AF725" s="10"/>
      <c r="AG725" s="10"/>
      <c r="AH725" s="10"/>
    </row>
    <row r="726" spans="1:34" s="6" customFormat="1" ht="15" customHeight="1" x14ac:dyDescent="0.15">
      <c r="A726" s="36"/>
      <c r="C726" s="8"/>
      <c r="D726" s="9"/>
      <c r="E726" s="9"/>
      <c r="F726" s="9"/>
      <c r="AD726" s="10"/>
      <c r="AE726" s="10"/>
      <c r="AF726" s="10"/>
      <c r="AG726" s="10"/>
      <c r="AH726" s="10"/>
    </row>
    <row r="727" spans="1:34" s="6" customFormat="1" ht="15" customHeight="1" x14ac:dyDescent="0.15">
      <c r="A727" s="36"/>
      <c r="C727" s="8"/>
      <c r="D727" s="9"/>
      <c r="E727" s="9"/>
      <c r="F727" s="9"/>
      <c r="AD727" s="10"/>
      <c r="AE727" s="10"/>
      <c r="AF727" s="10"/>
      <c r="AG727" s="10"/>
      <c r="AH727" s="10"/>
    </row>
    <row r="728" spans="1:34" s="6" customFormat="1" ht="15" customHeight="1" x14ac:dyDescent="0.15">
      <c r="A728" s="36"/>
      <c r="C728" s="8"/>
      <c r="D728" s="9"/>
      <c r="E728" s="9"/>
      <c r="F728" s="9"/>
      <c r="AD728" s="10"/>
      <c r="AE728" s="10"/>
      <c r="AF728" s="10"/>
      <c r="AG728" s="10"/>
      <c r="AH728" s="10"/>
    </row>
    <row r="729" spans="1:34" s="6" customFormat="1" ht="15" customHeight="1" x14ac:dyDescent="0.15">
      <c r="A729" s="36"/>
      <c r="C729" s="8"/>
      <c r="D729" s="9"/>
      <c r="E729" s="9"/>
      <c r="F729" s="9"/>
      <c r="AD729" s="10"/>
      <c r="AE729" s="10"/>
      <c r="AF729" s="10"/>
      <c r="AG729" s="10"/>
      <c r="AH729" s="10"/>
    </row>
    <row r="730" spans="1:34" s="6" customFormat="1" ht="15" customHeight="1" x14ac:dyDescent="0.15">
      <c r="A730" s="36"/>
      <c r="C730" s="8"/>
      <c r="D730" s="9"/>
      <c r="E730" s="9"/>
      <c r="F730" s="9"/>
      <c r="AD730" s="10"/>
      <c r="AE730" s="10"/>
      <c r="AF730" s="10"/>
      <c r="AG730" s="10"/>
      <c r="AH730" s="10"/>
    </row>
    <row r="731" spans="1:34" s="6" customFormat="1" ht="15" customHeight="1" x14ac:dyDescent="0.15">
      <c r="A731" s="36"/>
      <c r="C731" s="8"/>
      <c r="D731" s="9"/>
      <c r="E731" s="9"/>
      <c r="F731" s="9"/>
      <c r="AD731" s="10"/>
      <c r="AE731" s="10"/>
      <c r="AF731" s="10"/>
      <c r="AG731" s="10"/>
      <c r="AH731" s="10"/>
    </row>
    <row r="732" spans="1:34" s="6" customFormat="1" ht="15" customHeight="1" x14ac:dyDescent="0.15">
      <c r="A732" s="36"/>
      <c r="C732" s="8"/>
      <c r="D732" s="9"/>
      <c r="E732" s="9"/>
      <c r="F732" s="9"/>
      <c r="AD732" s="10"/>
      <c r="AE732" s="10"/>
      <c r="AF732" s="10"/>
      <c r="AG732" s="10"/>
      <c r="AH732" s="10"/>
    </row>
    <row r="733" spans="1:34" s="6" customFormat="1" ht="15" customHeight="1" x14ac:dyDescent="0.15">
      <c r="A733" s="36"/>
      <c r="C733" s="8"/>
      <c r="D733" s="9"/>
      <c r="E733" s="9"/>
      <c r="F733" s="9"/>
      <c r="AD733" s="10"/>
      <c r="AE733" s="10"/>
      <c r="AF733" s="10"/>
      <c r="AG733" s="10"/>
      <c r="AH733" s="10"/>
    </row>
    <row r="734" spans="1:34" s="6" customFormat="1" ht="15" customHeight="1" x14ac:dyDescent="0.15">
      <c r="A734" s="36"/>
      <c r="C734" s="8"/>
      <c r="D734" s="9"/>
      <c r="E734" s="9"/>
      <c r="F734" s="9"/>
      <c r="AD734" s="10"/>
      <c r="AE734" s="10"/>
      <c r="AF734" s="10"/>
      <c r="AG734" s="10"/>
      <c r="AH734" s="10"/>
    </row>
    <row r="735" spans="1:34" s="6" customFormat="1" ht="15" customHeight="1" x14ac:dyDescent="0.15">
      <c r="A735" s="36"/>
      <c r="C735" s="8"/>
      <c r="D735" s="9"/>
      <c r="E735" s="9"/>
      <c r="F735" s="9"/>
      <c r="AD735" s="10"/>
      <c r="AE735" s="10"/>
      <c r="AF735" s="10"/>
      <c r="AG735" s="10"/>
      <c r="AH735" s="10"/>
    </row>
    <row r="736" spans="1:34" s="6" customFormat="1" ht="15" customHeight="1" x14ac:dyDescent="0.15">
      <c r="A736" s="36"/>
      <c r="C736" s="8"/>
      <c r="D736" s="9"/>
      <c r="E736" s="9"/>
      <c r="F736" s="9"/>
      <c r="AD736" s="10"/>
      <c r="AE736" s="10"/>
      <c r="AF736" s="10"/>
      <c r="AG736" s="10"/>
      <c r="AH736" s="10"/>
    </row>
    <row r="737" spans="1:34" s="6" customFormat="1" ht="15" customHeight="1" x14ac:dyDescent="0.15">
      <c r="A737" s="36"/>
      <c r="C737" s="8"/>
      <c r="D737" s="9"/>
      <c r="E737" s="9"/>
      <c r="F737" s="9"/>
      <c r="AD737" s="10"/>
      <c r="AE737" s="10"/>
      <c r="AF737" s="10"/>
      <c r="AG737" s="10"/>
      <c r="AH737" s="10"/>
    </row>
    <row r="738" spans="1:34" s="6" customFormat="1" ht="15" customHeight="1" x14ac:dyDescent="0.15">
      <c r="A738" s="36"/>
      <c r="C738" s="8"/>
      <c r="D738" s="9"/>
      <c r="E738" s="9"/>
      <c r="F738" s="9"/>
      <c r="AD738" s="10"/>
      <c r="AE738" s="10"/>
      <c r="AF738" s="10"/>
      <c r="AG738" s="10"/>
      <c r="AH738" s="10"/>
    </row>
    <row r="739" spans="1:34" s="6" customFormat="1" ht="15" customHeight="1" x14ac:dyDescent="0.15">
      <c r="A739" s="36"/>
      <c r="C739" s="8"/>
      <c r="D739" s="9"/>
      <c r="E739" s="9"/>
      <c r="F739" s="9"/>
      <c r="AD739" s="10"/>
      <c r="AE739" s="10"/>
      <c r="AF739" s="10"/>
      <c r="AG739" s="10"/>
      <c r="AH739" s="10"/>
    </row>
    <row r="740" spans="1:34" s="6" customFormat="1" ht="15" customHeight="1" x14ac:dyDescent="0.15">
      <c r="A740" s="36"/>
      <c r="C740" s="8"/>
      <c r="D740" s="9"/>
      <c r="E740" s="9"/>
      <c r="F740" s="9"/>
      <c r="AD740" s="10"/>
      <c r="AE740" s="10"/>
      <c r="AF740" s="10"/>
      <c r="AG740" s="10"/>
      <c r="AH740" s="10"/>
    </row>
    <row r="741" spans="1:34" s="6" customFormat="1" ht="15" customHeight="1" x14ac:dyDescent="0.15">
      <c r="A741" s="36"/>
      <c r="C741" s="8"/>
      <c r="D741" s="9"/>
      <c r="E741" s="9"/>
      <c r="F741" s="9"/>
      <c r="AD741" s="10"/>
      <c r="AE741" s="10"/>
      <c r="AF741" s="10"/>
      <c r="AG741" s="10"/>
      <c r="AH741" s="10"/>
    </row>
    <row r="742" spans="1:34" s="6" customFormat="1" ht="15" customHeight="1" x14ac:dyDescent="0.15">
      <c r="A742" s="36"/>
      <c r="C742" s="8"/>
      <c r="D742" s="9"/>
      <c r="E742" s="9"/>
      <c r="F742" s="9"/>
      <c r="AD742" s="10"/>
      <c r="AE742" s="10"/>
      <c r="AF742" s="10"/>
      <c r="AG742" s="10"/>
      <c r="AH742" s="10"/>
    </row>
    <row r="743" spans="1:34" s="6" customFormat="1" ht="15" customHeight="1" x14ac:dyDescent="0.15">
      <c r="A743" s="36"/>
      <c r="C743" s="8"/>
      <c r="D743" s="9"/>
      <c r="E743" s="9"/>
      <c r="F743" s="9"/>
      <c r="AD743" s="10"/>
      <c r="AE743" s="10"/>
      <c r="AF743" s="10"/>
      <c r="AG743" s="10"/>
      <c r="AH743" s="10"/>
    </row>
    <row r="744" spans="1:34" s="6" customFormat="1" ht="15" customHeight="1" x14ac:dyDescent="0.15">
      <c r="A744" s="36"/>
      <c r="C744" s="8"/>
      <c r="D744" s="9"/>
      <c r="E744" s="9"/>
      <c r="F744" s="9"/>
      <c r="AD744" s="10"/>
      <c r="AE744" s="10"/>
      <c r="AF744" s="10"/>
      <c r="AG744" s="10"/>
      <c r="AH744" s="10"/>
    </row>
    <row r="745" spans="1:34" s="6" customFormat="1" ht="15" customHeight="1" x14ac:dyDescent="0.15">
      <c r="A745" s="36"/>
      <c r="C745" s="8"/>
      <c r="D745" s="9"/>
      <c r="E745" s="9"/>
      <c r="F745" s="9"/>
      <c r="AD745" s="10"/>
      <c r="AE745" s="10"/>
      <c r="AF745" s="10"/>
      <c r="AG745" s="10"/>
      <c r="AH745" s="10"/>
    </row>
    <row r="746" spans="1:34" s="6" customFormat="1" ht="15" customHeight="1" x14ac:dyDescent="0.15">
      <c r="A746" s="36"/>
      <c r="C746" s="8"/>
      <c r="D746" s="9"/>
      <c r="E746" s="9"/>
      <c r="F746" s="9"/>
      <c r="AD746" s="10"/>
      <c r="AE746" s="10"/>
      <c r="AF746" s="10"/>
      <c r="AG746" s="10"/>
      <c r="AH746" s="10"/>
    </row>
    <row r="747" spans="1:34" s="6" customFormat="1" ht="15" customHeight="1" x14ac:dyDescent="0.15">
      <c r="A747" s="36"/>
      <c r="C747" s="8"/>
      <c r="D747" s="9"/>
      <c r="E747" s="9"/>
      <c r="F747" s="9"/>
      <c r="AD747" s="10"/>
      <c r="AE747" s="10"/>
      <c r="AF747" s="10"/>
      <c r="AG747" s="10"/>
      <c r="AH747" s="10"/>
    </row>
    <row r="748" spans="1:34" s="6" customFormat="1" ht="15" customHeight="1" x14ac:dyDescent="0.15">
      <c r="A748" s="36"/>
      <c r="C748" s="8"/>
      <c r="D748" s="9"/>
      <c r="E748" s="9"/>
      <c r="F748" s="9"/>
      <c r="AD748" s="10"/>
      <c r="AE748" s="10"/>
      <c r="AF748" s="10"/>
      <c r="AG748" s="10"/>
      <c r="AH748" s="10"/>
    </row>
    <row r="749" spans="1:34" s="6" customFormat="1" ht="15" customHeight="1" x14ac:dyDescent="0.15">
      <c r="A749" s="36"/>
      <c r="C749" s="8"/>
      <c r="D749" s="9"/>
      <c r="E749" s="9"/>
      <c r="F749" s="9"/>
      <c r="AD749" s="10"/>
      <c r="AE749" s="10"/>
      <c r="AF749" s="10"/>
      <c r="AG749" s="10"/>
      <c r="AH749" s="10"/>
    </row>
    <row r="750" spans="1:34" s="6" customFormat="1" ht="15" customHeight="1" x14ac:dyDescent="0.15">
      <c r="A750" s="36"/>
      <c r="C750" s="8"/>
      <c r="D750" s="9"/>
      <c r="E750" s="9"/>
      <c r="F750" s="9"/>
      <c r="AD750" s="10"/>
      <c r="AE750" s="10"/>
      <c r="AF750" s="10"/>
      <c r="AG750" s="10"/>
      <c r="AH750" s="10"/>
    </row>
    <row r="751" spans="1:34" s="6" customFormat="1" ht="15" customHeight="1" x14ac:dyDescent="0.15">
      <c r="A751" s="36"/>
      <c r="C751" s="8"/>
      <c r="D751" s="9"/>
      <c r="E751" s="9"/>
      <c r="F751" s="9"/>
      <c r="AD751" s="10"/>
      <c r="AE751" s="10"/>
      <c r="AF751" s="10"/>
      <c r="AG751" s="10"/>
      <c r="AH751" s="10"/>
    </row>
    <row r="752" spans="1:34" s="6" customFormat="1" ht="15" customHeight="1" x14ac:dyDescent="0.15">
      <c r="A752" s="36"/>
      <c r="C752" s="8"/>
      <c r="D752" s="9"/>
      <c r="E752" s="9"/>
      <c r="F752" s="9"/>
      <c r="AD752" s="10"/>
      <c r="AE752" s="10"/>
      <c r="AF752" s="10"/>
      <c r="AG752" s="10"/>
      <c r="AH752" s="10"/>
    </row>
    <row r="753" spans="1:34" s="6" customFormat="1" ht="15" customHeight="1" x14ac:dyDescent="0.15">
      <c r="A753" s="36"/>
      <c r="C753" s="8"/>
      <c r="D753" s="9"/>
      <c r="E753" s="9"/>
      <c r="F753" s="9"/>
      <c r="AD753" s="10"/>
      <c r="AE753" s="10"/>
      <c r="AF753" s="10"/>
      <c r="AG753" s="10"/>
      <c r="AH753" s="10"/>
    </row>
    <row r="754" spans="1:34" s="6" customFormat="1" ht="15" customHeight="1" x14ac:dyDescent="0.15">
      <c r="A754" s="36"/>
      <c r="C754" s="8"/>
      <c r="D754" s="9"/>
      <c r="E754" s="9"/>
      <c r="F754" s="9"/>
      <c r="AD754" s="10"/>
      <c r="AE754" s="10"/>
      <c r="AF754" s="10"/>
      <c r="AG754" s="10"/>
      <c r="AH754" s="10"/>
    </row>
    <row r="755" spans="1:34" s="6" customFormat="1" ht="15" customHeight="1" x14ac:dyDescent="0.15">
      <c r="A755" s="36"/>
      <c r="C755" s="8"/>
      <c r="D755" s="9"/>
      <c r="E755" s="9"/>
      <c r="F755" s="9"/>
      <c r="AD755" s="10"/>
      <c r="AE755" s="10"/>
      <c r="AF755" s="10"/>
      <c r="AG755" s="10"/>
      <c r="AH755" s="10"/>
    </row>
    <row r="756" spans="1:34" s="6" customFormat="1" ht="15" customHeight="1" x14ac:dyDescent="0.15">
      <c r="A756" s="36"/>
      <c r="C756" s="8"/>
      <c r="D756" s="9"/>
      <c r="E756" s="9"/>
      <c r="F756" s="9"/>
      <c r="AD756" s="10"/>
      <c r="AE756" s="10"/>
      <c r="AF756" s="10"/>
      <c r="AG756" s="10"/>
      <c r="AH756" s="10"/>
    </row>
    <row r="757" spans="1:34" s="6" customFormat="1" ht="15" customHeight="1" x14ac:dyDescent="0.15">
      <c r="A757" s="36"/>
      <c r="C757" s="8"/>
      <c r="D757" s="9"/>
      <c r="E757" s="9"/>
      <c r="F757" s="9"/>
      <c r="AD757" s="10"/>
      <c r="AE757" s="10"/>
      <c r="AF757" s="10"/>
      <c r="AG757" s="10"/>
      <c r="AH757" s="10"/>
    </row>
    <row r="758" spans="1:34" s="6" customFormat="1" ht="15" customHeight="1" x14ac:dyDescent="0.15">
      <c r="A758" s="36"/>
      <c r="C758" s="8"/>
      <c r="D758" s="9"/>
      <c r="E758" s="9"/>
      <c r="F758" s="9"/>
      <c r="AD758" s="10"/>
      <c r="AE758" s="10"/>
      <c r="AF758" s="10"/>
      <c r="AG758" s="10"/>
      <c r="AH758" s="10"/>
    </row>
    <row r="759" spans="1:34" s="6" customFormat="1" ht="15" customHeight="1" x14ac:dyDescent="0.15">
      <c r="A759" s="36"/>
      <c r="C759" s="8"/>
      <c r="D759" s="9"/>
      <c r="E759" s="9"/>
      <c r="F759" s="9"/>
      <c r="AD759" s="10"/>
      <c r="AE759" s="10"/>
      <c r="AF759" s="10"/>
      <c r="AG759" s="10"/>
      <c r="AH759" s="10"/>
    </row>
    <row r="760" spans="1:34" s="6" customFormat="1" ht="15" customHeight="1" x14ac:dyDescent="0.15">
      <c r="A760" s="36"/>
      <c r="C760" s="8"/>
      <c r="D760" s="9"/>
      <c r="E760" s="9"/>
      <c r="F760" s="9"/>
      <c r="AD760" s="10"/>
      <c r="AE760" s="10"/>
      <c r="AF760" s="10"/>
      <c r="AG760" s="10"/>
      <c r="AH760" s="10"/>
    </row>
    <row r="761" spans="1:34" s="6" customFormat="1" ht="15" customHeight="1" x14ac:dyDescent="0.15">
      <c r="A761" s="36"/>
      <c r="C761" s="8"/>
      <c r="D761" s="9"/>
      <c r="E761" s="9"/>
      <c r="F761" s="9"/>
      <c r="AD761" s="10"/>
      <c r="AE761" s="10"/>
      <c r="AF761" s="10"/>
      <c r="AG761" s="10"/>
      <c r="AH761" s="10"/>
    </row>
    <row r="762" spans="1:34" s="6" customFormat="1" ht="15" customHeight="1" x14ac:dyDescent="0.15">
      <c r="A762" s="36"/>
      <c r="C762" s="8"/>
      <c r="D762" s="9"/>
      <c r="E762" s="9"/>
      <c r="F762" s="9"/>
      <c r="AD762" s="10"/>
      <c r="AE762" s="10"/>
      <c r="AF762" s="10"/>
      <c r="AG762" s="10"/>
      <c r="AH762" s="10"/>
    </row>
    <row r="763" spans="1:34" s="6" customFormat="1" ht="15" customHeight="1" x14ac:dyDescent="0.15">
      <c r="A763" s="36"/>
      <c r="C763" s="8"/>
      <c r="D763" s="9"/>
      <c r="E763" s="9"/>
      <c r="F763" s="9"/>
      <c r="AD763" s="10"/>
      <c r="AE763" s="10"/>
      <c r="AF763" s="10"/>
      <c r="AG763" s="10"/>
      <c r="AH763" s="10"/>
    </row>
    <row r="764" spans="1:34" s="6" customFormat="1" ht="15" customHeight="1" x14ac:dyDescent="0.15">
      <c r="A764" s="36"/>
      <c r="C764" s="8"/>
      <c r="D764" s="9"/>
      <c r="E764" s="9"/>
      <c r="F764" s="9"/>
      <c r="AD764" s="10"/>
      <c r="AE764" s="10"/>
      <c r="AF764" s="10"/>
      <c r="AG764" s="10"/>
      <c r="AH764" s="10"/>
    </row>
    <row r="765" spans="1:34" s="6" customFormat="1" ht="15" customHeight="1" x14ac:dyDescent="0.15">
      <c r="A765" s="36"/>
      <c r="C765" s="8"/>
      <c r="D765" s="9"/>
      <c r="E765" s="9"/>
      <c r="F765" s="9"/>
      <c r="AD765" s="10"/>
      <c r="AE765" s="10"/>
      <c r="AF765" s="10"/>
      <c r="AG765" s="10"/>
      <c r="AH765" s="10"/>
    </row>
    <row r="766" spans="1:34" s="6" customFormat="1" ht="15" customHeight="1" x14ac:dyDescent="0.15">
      <c r="A766" s="36"/>
      <c r="C766" s="8"/>
      <c r="D766" s="9"/>
      <c r="E766" s="9"/>
      <c r="F766" s="9"/>
      <c r="AD766" s="10"/>
      <c r="AE766" s="10"/>
      <c r="AF766" s="10"/>
      <c r="AG766" s="10"/>
      <c r="AH766" s="10"/>
    </row>
    <row r="767" spans="1:34" s="6" customFormat="1" ht="15" customHeight="1" x14ac:dyDescent="0.15">
      <c r="A767" s="36"/>
      <c r="C767" s="8"/>
      <c r="D767" s="9"/>
      <c r="E767" s="9"/>
      <c r="F767" s="9"/>
      <c r="AD767" s="10"/>
      <c r="AE767" s="10"/>
      <c r="AF767" s="10"/>
      <c r="AG767" s="10"/>
      <c r="AH767" s="10"/>
    </row>
    <row r="768" spans="1:34" s="6" customFormat="1" ht="15" customHeight="1" x14ac:dyDescent="0.15">
      <c r="A768" s="36"/>
      <c r="C768" s="8"/>
      <c r="D768" s="9"/>
      <c r="E768" s="9"/>
      <c r="F768" s="9"/>
      <c r="AD768" s="10"/>
      <c r="AE768" s="10"/>
      <c r="AF768" s="10"/>
      <c r="AG768" s="10"/>
      <c r="AH768" s="10"/>
    </row>
    <row r="769" spans="1:34" s="6" customFormat="1" ht="15" customHeight="1" x14ac:dyDescent="0.15">
      <c r="A769" s="36"/>
      <c r="C769" s="8"/>
      <c r="D769" s="9"/>
      <c r="E769" s="9"/>
      <c r="F769" s="9"/>
      <c r="AD769" s="10"/>
      <c r="AE769" s="10"/>
      <c r="AF769" s="10"/>
      <c r="AG769" s="10"/>
      <c r="AH769" s="10"/>
    </row>
    <row r="770" spans="1:34" s="6" customFormat="1" ht="15" customHeight="1" x14ac:dyDescent="0.15">
      <c r="A770" s="36"/>
      <c r="C770" s="8"/>
      <c r="D770" s="9"/>
      <c r="E770" s="9"/>
      <c r="F770" s="9"/>
      <c r="AD770" s="10"/>
      <c r="AE770" s="10"/>
      <c r="AF770" s="10"/>
      <c r="AG770" s="10"/>
      <c r="AH770" s="10"/>
    </row>
    <row r="771" spans="1:34" s="6" customFormat="1" ht="15" customHeight="1" x14ac:dyDescent="0.15">
      <c r="A771" s="36"/>
      <c r="C771" s="8"/>
      <c r="D771" s="9"/>
      <c r="E771" s="9"/>
      <c r="F771" s="9"/>
      <c r="AD771" s="10"/>
      <c r="AE771" s="10"/>
      <c r="AF771" s="10"/>
      <c r="AG771" s="10"/>
      <c r="AH771" s="10"/>
    </row>
    <row r="772" spans="1:34" s="6" customFormat="1" ht="15" customHeight="1" x14ac:dyDescent="0.15">
      <c r="A772" s="36"/>
      <c r="C772" s="8"/>
      <c r="D772" s="9"/>
      <c r="E772" s="9"/>
      <c r="F772" s="9"/>
      <c r="AD772" s="10"/>
      <c r="AE772" s="10"/>
      <c r="AF772" s="10"/>
      <c r="AG772" s="10"/>
      <c r="AH772" s="10"/>
    </row>
    <row r="773" spans="1:34" s="6" customFormat="1" ht="15" customHeight="1" x14ac:dyDescent="0.15">
      <c r="A773" s="36"/>
      <c r="C773" s="8"/>
      <c r="D773" s="9"/>
      <c r="E773" s="9"/>
      <c r="F773" s="9"/>
      <c r="AD773" s="10"/>
      <c r="AE773" s="10"/>
      <c r="AF773" s="10"/>
      <c r="AG773" s="10"/>
      <c r="AH773" s="10"/>
    </row>
    <row r="774" spans="1:34" s="6" customFormat="1" ht="15" customHeight="1" x14ac:dyDescent="0.15">
      <c r="A774" s="36"/>
      <c r="C774" s="8"/>
      <c r="D774" s="9"/>
      <c r="E774" s="9"/>
      <c r="F774" s="9"/>
      <c r="AD774" s="10"/>
      <c r="AE774" s="10"/>
      <c r="AF774" s="10"/>
      <c r="AG774" s="10"/>
      <c r="AH774" s="10"/>
    </row>
    <row r="775" spans="1:34" s="6" customFormat="1" ht="15" customHeight="1" x14ac:dyDescent="0.15">
      <c r="A775" s="36"/>
      <c r="C775" s="8"/>
      <c r="D775" s="9"/>
      <c r="E775" s="9"/>
      <c r="F775" s="9"/>
      <c r="AD775" s="10"/>
      <c r="AE775" s="10"/>
      <c r="AF775" s="10"/>
      <c r="AG775" s="10"/>
      <c r="AH775" s="10"/>
    </row>
    <row r="776" spans="1:34" s="6" customFormat="1" ht="15" customHeight="1" x14ac:dyDescent="0.15">
      <c r="A776" s="36"/>
      <c r="C776" s="8"/>
      <c r="D776" s="9"/>
      <c r="E776" s="9"/>
      <c r="F776" s="9"/>
      <c r="AD776" s="10"/>
      <c r="AE776" s="10"/>
      <c r="AF776" s="10"/>
      <c r="AG776" s="10"/>
      <c r="AH776" s="10"/>
    </row>
    <row r="777" spans="1:34" s="6" customFormat="1" ht="15" customHeight="1" x14ac:dyDescent="0.15">
      <c r="A777" s="36"/>
      <c r="C777" s="8"/>
      <c r="D777" s="9"/>
      <c r="E777" s="9"/>
      <c r="F777" s="9"/>
      <c r="AD777" s="10"/>
      <c r="AE777" s="10"/>
      <c r="AF777" s="10"/>
      <c r="AG777" s="10"/>
      <c r="AH777" s="10"/>
    </row>
    <row r="778" spans="1:34" s="6" customFormat="1" ht="15" customHeight="1" x14ac:dyDescent="0.15">
      <c r="A778" s="36"/>
      <c r="C778" s="8"/>
      <c r="D778" s="9"/>
      <c r="E778" s="9"/>
      <c r="F778" s="9"/>
      <c r="AD778" s="10"/>
      <c r="AE778" s="10"/>
      <c r="AF778" s="10"/>
      <c r="AG778" s="10"/>
      <c r="AH778" s="10"/>
    </row>
    <row r="779" spans="1:34" s="6" customFormat="1" ht="15" customHeight="1" x14ac:dyDescent="0.15">
      <c r="A779" s="36"/>
      <c r="C779" s="8"/>
      <c r="D779" s="9"/>
      <c r="E779" s="9"/>
      <c r="F779" s="9"/>
      <c r="AD779" s="10"/>
      <c r="AE779" s="10"/>
      <c r="AF779" s="10"/>
      <c r="AG779" s="10"/>
      <c r="AH779" s="10"/>
    </row>
    <row r="780" spans="1:34" s="6" customFormat="1" ht="15" customHeight="1" x14ac:dyDescent="0.15">
      <c r="A780" s="36"/>
      <c r="C780" s="8"/>
      <c r="D780" s="9"/>
      <c r="E780" s="9"/>
      <c r="F780" s="9"/>
      <c r="AD780" s="10"/>
      <c r="AE780" s="10"/>
      <c r="AF780" s="10"/>
      <c r="AG780" s="10"/>
      <c r="AH780" s="10"/>
    </row>
    <row r="781" spans="1:34" s="6" customFormat="1" ht="15" customHeight="1" x14ac:dyDescent="0.15">
      <c r="A781" s="36"/>
      <c r="C781" s="8"/>
      <c r="D781" s="9"/>
      <c r="E781" s="9"/>
      <c r="F781" s="9"/>
      <c r="AD781" s="10"/>
      <c r="AE781" s="10"/>
      <c r="AF781" s="10"/>
      <c r="AG781" s="10"/>
      <c r="AH781" s="10"/>
    </row>
    <row r="782" spans="1:34" s="6" customFormat="1" ht="15" customHeight="1" x14ac:dyDescent="0.15">
      <c r="A782" s="36"/>
      <c r="C782" s="8"/>
      <c r="D782" s="9"/>
      <c r="E782" s="9"/>
      <c r="F782" s="9"/>
      <c r="AD782" s="10"/>
      <c r="AE782" s="10"/>
      <c r="AF782" s="10"/>
      <c r="AG782" s="10"/>
      <c r="AH782" s="10"/>
    </row>
    <row r="783" spans="1:34" s="6" customFormat="1" ht="15" customHeight="1" x14ac:dyDescent="0.15">
      <c r="A783" s="36"/>
      <c r="C783" s="8"/>
      <c r="D783" s="9"/>
      <c r="E783" s="9"/>
      <c r="F783" s="9"/>
      <c r="AD783" s="10"/>
      <c r="AE783" s="10"/>
      <c r="AF783" s="10"/>
      <c r="AG783" s="10"/>
      <c r="AH783" s="10"/>
    </row>
    <row r="784" spans="1:34" s="6" customFormat="1" ht="15" customHeight="1" x14ac:dyDescent="0.15">
      <c r="A784" s="36"/>
      <c r="C784" s="8"/>
      <c r="D784" s="9"/>
      <c r="E784" s="9"/>
      <c r="F784" s="9"/>
      <c r="AD784" s="10"/>
      <c r="AE784" s="10"/>
      <c r="AF784" s="10"/>
      <c r="AG784" s="10"/>
      <c r="AH784" s="10"/>
    </row>
    <row r="785" spans="1:34" s="6" customFormat="1" ht="15" customHeight="1" x14ac:dyDescent="0.15">
      <c r="A785" s="36"/>
      <c r="C785" s="8"/>
      <c r="D785" s="9"/>
      <c r="E785" s="9"/>
      <c r="F785" s="9"/>
      <c r="AD785" s="10"/>
      <c r="AE785" s="10"/>
      <c r="AF785" s="10"/>
      <c r="AG785" s="10"/>
      <c r="AH785" s="10"/>
    </row>
    <row r="786" spans="1:34" s="6" customFormat="1" ht="15" customHeight="1" x14ac:dyDescent="0.15">
      <c r="A786" s="36"/>
      <c r="C786" s="8"/>
      <c r="D786" s="9"/>
      <c r="E786" s="9"/>
      <c r="F786" s="9"/>
      <c r="AD786" s="10"/>
      <c r="AE786" s="10"/>
      <c r="AF786" s="10"/>
      <c r="AG786" s="10"/>
      <c r="AH786" s="10"/>
    </row>
    <row r="787" spans="1:34" s="6" customFormat="1" ht="15" customHeight="1" x14ac:dyDescent="0.15">
      <c r="A787" s="36"/>
      <c r="C787" s="8"/>
      <c r="D787" s="9"/>
      <c r="E787" s="9"/>
      <c r="F787" s="9"/>
      <c r="AD787" s="10"/>
      <c r="AE787" s="10"/>
      <c r="AF787" s="10"/>
      <c r="AG787" s="10"/>
      <c r="AH787" s="10"/>
    </row>
    <row r="788" spans="1:34" s="6" customFormat="1" ht="15" customHeight="1" x14ac:dyDescent="0.15">
      <c r="A788" s="36"/>
      <c r="C788" s="8"/>
      <c r="D788" s="9"/>
      <c r="E788" s="9"/>
      <c r="F788" s="9"/>
      <c r="AD788" s="10"/>
      <c r="AE788" s="10"/>
      <c r="AF788" s="10"/>
      <c r="AG788" s="10"/>
      <c r="AH788" s="10"/>
    </row>
    <row r="789" spans="1:34" s="6" customFormat="1" ht="15" customHeight="1" x14ac:dyDescent="0.15">
      <c r="A789" s="36"/>
      <c r="C789" s="8"/>
      <c r="D789" s="9"/>
      <c r="E789" s="9"/>
      <c r="F789" s="9"/>
      <c r="AD789" s="10"/>
      <c r="AE789" s="10"/>
      <c r="AF789" s="10"/>
      <c r="AG789" s="10"/>
      <c r="AH789" s="10"/>
    </row>
    <row r="790" spans="1:34" s="6" customFormat="1" ht="15" customHeight="1" x14ac:dyDescent="0.15">
      <c r="A790" s="36"/>
      <c r="C790" s="8"/>
      <c r="D790" s="9"/>
      <c r="E790" s="9"/>
      <c r="F790" s="9"/>
      <c r="AD790" s="10"/>
      <c r="AE790" s="10"/>
      <c r="AF790" s="10"/>
      <c r="AG790" s="10"/>
      <c r="AH790" s="10"/>
    </row>
    <row r="791" spans="1:34" s="6" customFormat="1" ht="15" customHeight="1" x14ac:dyDescent="0.15">
      <c r="A791" s="36"/>
      <c r="C791" s="8"/>
      <c r="D791" s="9"/>
      <c r="E791" s="9"/>
      <c r="F791" s="9"/>
      <c r="AD791" s="10"/>
      <c r="AE791" s="10"/>
      <c r="AF791" s="10"/>
      <c r="AG791" s="10"/>
      <c r="AH791" s="10"/>
    </row>
    <row r="792" spans="1:34" s="6" customFormat="1" ht="15" customHeight="1" x14ac:dyDescent="0.15">
      <c r="A792" s="36"/>
      <c r="C792" s="8"/>
      <c r="D792" s="9"/>
      <c r="E792" s="9"/>
      <c r="F792" s="9"/>
      <c r="AD792" s="10"/>
      <c r="AE792" s="10"/>
      <c r="AF792" s="10"/>
      <c r="AG792" s="10"/>
      <c r="AH792" s="10"/>
    </row>
    <row r="793" spans="1:34" s="6" customFormat="1" ht="15" customHeight="1" x14ac:dyDescent="0.15">
      <c r="A793" s="36"/>
      <c r="C793" s="8"/>
      <c r="D793" s="9"/>
      <c r="E793" s="9"/>
      <c r="F793" s="9"/>
      <c r="AD793" s="10"/>
      <c r="AE793" s="10"/>
      <c r="AF793" s="10"/>
      <c r="AG793" s="10"/>
      <c r="AH793" s="10"/>
    </row>
    <row r="794" spans="1:34" s="6" customFormat="1" ht="15" customHeight="1" x14ac:dyDescent="0.15">
      <c r="A794" s="36"/>
      <c r="C794" s="8"/>
      <c r="D794" s="9"/>
      <c r="E794" s="9"/>
      <c r="F794" s="9"/>
      <c r="AD794" s="10"/>
      <c r="AE794" s="10"/>
      <c r="AF794" s="10"/>
      <c r="AG794" s="10"/>
      <c r="AH794" s="10"/>
    </row>
    <row r="795" spans="1:34" s="6" customFormat="1" ht="15" customHeight="1" x14ac:dyDescent="0.15">
      <c r="A795" s="36"/>
      <c r="C795" s="8"/>
      <c r="D795" s="9"/>
      <c r="E795" s="9"/>
      <c r="F795" s="9"/>
      <c r="AD795" s="10"/>
      <c r="AE795" s="10"/>
      <c r="AF795" s="10"/>
      <c r="AG795" s="10"/>
      <c r="AH795" s="10"/>
    </row>
    <row r="796" spans="1:34" s="6" customFormat="1" ht="15" customHeight="1" x14ac:dyDescent="0.15">
      <c r="A796" s="36"/>
      <c r="C796" s="8"/>
      <c r="D796" s="9"/>
      <c r="E796" s="9"/>
      <c r="F796" s="9"/>
      <c r="AD796" s="10"/>
      <c r="AE796" s="10"/>
      <c r="AF796" s="10"/>
      <c r="AG796" s="10"/>
      <c r="AH796" s="10"/>
    </row>
    <row r="797" spans="1:34" s="6" customFormat="1" ht="15" customHeight="1" x14ac:dyDescent="0.15">
      <c r="A797" s="36"/>
      <c r="C797" s="8"/>
      <c r="D797" s="9"/>
      <c r="E797" s="9"/>
      <c r="F797" s="9"/>
      <c r="AD797" s="10"/>
      <c r="AE797" s="10"/>
      <c r="AF797" s="10"/>
      <c r="AG797" s="10"/>
      <c r="AH797" s="10"/>
    </row>
    <row r="798" spans="1:34" s="6" customFormat="1" ht="15" customHeight="1" x14ac:dyDescent="0.15">
      <c r="A798" s="36"/>
      <c r="C798" s="8"/>
      <c r="D798" s="9"/>
      <c r="E798" s="9"/>
      <c r="F798" s="9"/>
      <c r="AD798" s="10"/>
      <c r="AE798" s="10"/>
      <c r="AF798" s="10"/>
      <c r="AG798" s="10"/>
      <c r="AH798" s="10"/>
    </row>
    <row r="799" spans="1:34" s="6" customFormat="1" ht="15" customHeight="1" x14ac:dyDescent="0.15">
      <c r="A799" s="36"/>
      <c r="C799" s="8"/>
      <c r="D799" s="9"/>
      <c r="E799" s="9"/>
      <c r="F799" s="9"/>
      <c r="AD799" s="10"/>
      <c r="AE799" s="10"/>
      <c r="AF799" s="10"/>
      <c r="AG799" s="10"/>
      <c r="AH799" s="10"/>
    </row>
    <row r="800" spans="1:34" s="6" customFormat="1" ht="15" customHeight="1" x14ac:dyDescent="0.15">
      <c r="A800" s="36"/>
      <c r="C800" s="8"/>
      <c r="D800" s="9"/>
      <c r="E800" s="9"/>
      <c r="F800" s="9"/>
      <c r="AD800" s="10"/>
      <c r="AE800" s="10"/>
      <c r="AF800" s="10"/>
      <c r="AG800" s="10"/>
      <c r="AH800" s="10"/>
    </row>
    <row r="801" spans="1:34" s="6" customFormat="1" ht="15" customHeight="1" x14ac:dyDescent="0.15">
      <c r="A801" s="36"/>
      <c r="C801" s="8"/>
      <c r="D801" s="9"/>
      <c r="E801" s="9"/>
      <c r="F801" s="9"/>
      <c r="AD801" s="10"/>
      <c r="AE801" s="10"/>
      <c r="AF801" s="10"/>
      <c r="AG801" s="10"/>
      <c r="AH801" s="10"/>
    </row>
    <row r="802" spans="1:34" s="6" customFormat="1" ht="15" customHeight="1" x14ac:dyDescent="0.15">
      <c r="A802" s="36"/>
      <c r="C802" s="8"/>
      <c r="D802" s="9"/>
      <c r="E802" s="9"/>
      <c r="F802" s="9"/>
      <c r="AD802" s="10"/>
      <c r="AE802" s="10"/>
      <c r="AF802" s="10"/>
      <c r="AG802" s="10"/>
      <c r="AH802" s="10"/>
    </row>
    <row r="803" spans="1:34" s="6" customFormat="1" ht="15" customHeight="1" x14ac:dyDescent="0.15">
      <c r="A803" s="36"/>
      <c r="C803" s="8"/>
      <c r="D803" s="9"/>
      <c r="E803" s="9"/>
      <c r="F803" s="9"/>
      <c r="AD803" s="10"/>
      <c r="AE803" s="10"/>
      <c r="AF803" s="10"/>
      <c r="AG803" s="10"/>
      <c r="AH803" s="10"/>
    </row>
    <row r="804" spans="1:34" s="6" customFormat="1" ht="15" customHeight="1" x14ac:dyDescent="0.15">
      <c r="A804" s="36"/>
      <c r="C804" s="8"/>
      <c r="D804" s="9"/>
      <c r="E804" s="9"/>
      <c r="F804" s="9"/>
      <c r="AD804" s="10"/>
      <c r="AE804" s="10"/>
      <c r="AF804" s="10"/>
      <c r="AG804" s="10"/>
      <c r="AH804" s="10"/>
    </row>
    <row r="805" spans="1:34" s="6" customFormat="1" ht="15" customHeight="1" x14ac:dyDescent="0.15">
      <c r="A805" s="36"/>
      <c r="C805" s="8"/>
      <c r="D805" s="9"/>
      <c r="E805" s="9"/>
      <c r="F805" s="9"/>
      <c r="AD805" s="10"/>
      <c r="AE805" s="10"/>
      <c r="AF805" s="10"/>
      <c r="AG805" s="10"/>
      <c r="AH805" s="10"/>
    </row>
    <row r="806" spans="1:34" s="6" customFormat="1" ht="15" customHeight="1" x14ac:dyDescent="0.15">
      <c r="A806" s="36"/>
      <c r="C806" s="8"/>
      <c r="D806" s="9"/>
      <c r="E806" s="9"/>
      <c r="F806" s="9"/>
      <c r="AD806" s="10"/>
      <c r="AE806" s="10"/>
      <c r="AF806" s="10"/>
      <c r="AG806" s="10"/>
      <c r="AH806" s="10"/>
    </row>
    <row r="807" spans="1:34" s="6" customFormat="1" ht="15" customHeight="1" x14ac:dyDescent="0.15">
      <c r="A807" s="36"/>
      <c r="C807" s="8"/>
      <c r="D807" s="9"/>
      <c r="E807" s="9"/>
      <c r="F807" s="9"/>
      <c r="AD807" s="10"/>
      <c r="AE807" s="10"/>
      <c r="AF807" s="10"/>
      <c r="AG807" s="10"/>
      <c r="AH807" s="10"/>
    </row>
    <row r="808" spans="1:34" s="6" customFormat="1" ht="15" customHeight="1" x14ac:dyDescent="0.15">
      <c r="A808" s="36"/>
      <c r="C808" s="8"/>
      <c r="D808" s="9"/>
      <c r="E808" s="9"/>
      <c r="F808" s="9"/>
      <c r="AD808" s="10"/>
      <c r="AE808" s="10"/>
      <c r="AF808" s="10"/>
      <c r="AG808" s="10"/>
      <c r="AH808" s="10"/>
    </row>
    <row r="809" spans="1:34" s="6" customFormat="1" ht="15" customHeight="1" x14ac:dyDescent="0.15">
      <c r="A809" s="36"/>
      <c r="C809" s="8"/>
      <c r="D809" s="9"/>
      <c r="E809" s="9"/>
      <c r="F809" s="9"/>
      <c r="AD809" s="10"/>
      <c r="AE809" s="10"/>
      <c r="AF809" s="10"/>
      <c r="AG809" s="10"/>
      <c r="AH809" s="10"/>
    </row>
    <row r="810" spans="1:34" s="6" customFormat="1" ht="15" customHeight="1" x14ac:dyDescent="0.15">
      <c r="A810" s="36"/>
      <c r="C810" s="8"/>
      <c r="D810" s="9"/>
      <c r="E810" s="9"/>
      <c r="F810" s="9"/>
      <c r="AD810" s="10"/>
      <c r="AE810" s="10"/>
      <c r="AF810" s="10"/>
      <c r="AG810" s="10"/>
      <c r="AH810" s="10"/>
    </row>
    <row r="811" spans="1:34" s="6" customFormat="1" ht="15" customHeight="1" x14ac:dyDescent="0.15">
      <c r="A811" s="36"/>
      <c r="C811" s="8"/>
      <c r="D811" s="9"/>
      <c r="E811" s="9"/>
      <c r="F811" s="9"/>
      <c r="AD811" s="10"/>
      <c r="AE811" s="10"/>
      <c r="AF811" s="10"/>
      <c r="AG811" s="10"/>
      <c r="AH811" s="10"/>
    </row>
    <row r="812" spans="1:34" s="6" customFormat="1" ht="15" customHeight="1" x14ac:dyDescent="0.15">
      <c r="A812" s="36"/>
      <c r="C812" s="8"/>
      <c r="D812" s="9"/>
      <c r="E812" s="9"/>
      <c r="F812" s="9"/>
      <c r="AD812" s="10"/>
      <c r="AE812" s="10"/>
      <c r="AF812" s="10"/>
      <c r="AG812" s="10"/>
      <c r="AH812" s="10"/>
    </row>
    <row r="813" spans="1:34" s="6" customFormat="1" ht="15" customHeight="1" x14ac:dyDescent="0.15">
      <c r="A813" s="36"/>
      <c r="C813" s="8"/>
      <c r="D813" s="9"/>
      <c r="E813" s="9"/>
      <c r="F813" s="9"/>
      <c r="AD813" s="10"/>
      <c r="AE813" s="10"/>
      <c r="AF813" s="10"/>
      <c r="AG813" s="10"/>
      <c r="AH813" s="10"/>
    </row>
    <row r="814" spans="1:34" s="6" customFormat="1" ht="15" customHeight="1" x14ac:dyDescent="0.15">
      <c r="A814" s="36"/>
      <c r="C814" s="8"/>
      <c r="D814" s="9"/>
      <c r="E814" s="9"/>
      <c r="F814" s="9"/>
      <c r="AD814" s="10"/>
      <c r="AE814" s="10"/>
      <c r="AF814" s="10"/>
      <c r="AG814" s="10"/>
      <c r="AH814" s="10"/>
    </row>
    <row r="815" spans="1:34" s="6" customFormat="1" ht="15" customHeight="1" x14ac:dyDescent="0.15">
      <c r="A815" s="36"/>
      <c r="C815" s="8"/>
      <c r="D815" s="9"/>
      <c r="E815" s="9"/>
      <c r="F815" s="9"/>
      <c r="AD815" s="10"/>
      <c r="AE815" s="10"/>
      <c r="AF815" s="10"/>
      <c r="AG815" s="10"/>
      <c r="AH815" s="10"/>
    </row>
    <row r="816" spans="1:34" s="6" customFormat="1" ht="15" customHeight="1" x14ac:dyDescent="0.15">
      <c r="A816" s="36"/>
      <c r="C816" s="8"/>
      <c r="D816" s="9"/>
      <c r="E816" s="9"/>
      <c r="F816" s="9"/>
      <c r="AD816" s="10"/>
      <c r="AE816" s="10"/>
      <c r="AF816" s="10"/>
      <c r="AG816" s="10"/>
      <c r="AH816" s="10"/>
    </row>
    <row r="817" spans="1:34" s="6" customFormat="1" ht="15" customHeight="1" x14ac:dyDescent="0.15">
      <c r="A817" s="36"/>
      <c r="C817" s="8"/>
      <c r="D817" s="9"/>
      <c r="E817" s="9"/>
      <c r="F817" s="9"/>
      <c r="AD817" s="10"/>
      <c r="AE817" s="10"/>
      <c r="AF817" s="10"/>
      <c r="AG817" s="10"/>
      <c r="AH817" s="10"/>
    </row>
    <row r="818" spans="1:34" s="6" customFormat="1" ht="15" customHeight="1" x14ac:dyDescent="0.15">
      <c r="A818" s="36"/>
      <c r="C818" s="8"/>
      <c r="D818" s="9"/>
      <c r="E818" s="9"/>
      <c r="F818" s="9"/>
      <c r="AD818" s="10"/>
      <c r="AE818" s="10"/>
      <c r="AF818" s="10"/>
      <c r="AG818" s="10"/>
      <c r="AH818" s="10"/>
    </row>
    <row r="819" spans="1:34" s="6" customFormat="1" ht="15" customHeight="1" x14ac:dyDescent="0.15">
      <c r="A819" s="36"/>
      <c r="C819" s="8"/>
      <c r="D819" s="9"/>
      <c r="E819" s="9"/>
      <c r="F819" s="9"/>
      <c r="AD819" s="10"/>
      <c r="AE819" s="10"/>
      <c r="AF819" s="10"/>
      <c r="AG819" s="10"/>
      <c r="AH819" s="10"/>
    </row>
    <row r="820" spans="1:34" s="6" customFormat="1" ht="15" customHeight="1" x14ac:dyDescent="0.15">
      <c r="A820" s="36"/>
      <c r="C820" s="8"/>
      <c r="D820" s="9"/>
      <c r="E820" s="9"/>
      <c r="F820" s="9"/>
      <c r="AD820" s="10"/>
      <c r="AE820" s="10"/>
      <c r="AF820" s="10"/>
      <c r="AG820" s="10"/>
      <c r="AH820" s="10"/>
    </row>
    <row r="821" spans="1:34" s="6" customFormat="1" ht="15" customHeight="1" x14ac:dyDescent="0.15">
      <c r="A821" s="36"/>
      <c r="C821" s="8"/>
      <c r="D821" s="9"/>
      <c r="E821" s="9"/>
      <c r="F821" s="9"/>
      <c r="AD821" s="10"/>
      <c r="AE821" s="10"/>
      <c r="AF821" s="10"/>
      <c r="AG821" s="10"/>
      <c r="AH821" s="10"/>
    </row>
    <row r="822" spans="1:34" s="6" customFormat="1" ht="15" customHeight="1" x14ac:dyDescent="0.15">
      <c r="A822" s="36"/>
      <c r="C822" s="8"/>
      <c r="D822" s="9"/>
      <c r="E822" s="9"/>
      <c r="F822" s="9"/>
      <c r="AD822" s="10"/>
      <c r="AE822" s="10"/>
      <c r="AF822" s="10"/>
      <c r="AG822" s="10"/>
      <c r="AH822" s="10"/>
    </row>
    <row r="823" spans="1:34" s="6" customFormat="1" ht="15" customHeight="1" x14ac:dyDescent="0.15">
      <c r="A823" s="36"/>
      <c r="C823" s="8"/>
      <c r="D823" s="9"/>
      <c r="E823" s="9"/>
      <c r="F823" s="9"/>
      <c r="AD823" s="10"/>
      <c r="AE823" s="10"/>
      <c r="AF823" s="10"/>
      <c r="AG823" s="10"/>
      <c r="AH823" s="10"/>
    </row>
    <row r="824" spans="1:34" s="6" customFormat="1" ht="15" customHeight="1" x14ac:dyDescent="0.15">
      <c r="A824" s="36"/>
      <c r="C824" s="8"/>
      <c r="D824" s="9"/>
      <c r="E824" s="9"/>
      <c r="F824" s="9"/>
      <c r="AD824" s="10"/>
      <c r="AE824" s="10"/>
      <c r="AF824" s="10"/>
      <c r="AG824" s="10"/>
      <c r="AH824" s="10"/>
    </row>
    <row r="825" spans="1:34" s="6" customFormat="1" ht="15" customHeight="1" x14ac:dyDescent="0.15">
      <c r="A825" s="36"/>
      <c r="C825" s="8"/>
      <c r="D825" s="9"/>
      <c r="E825" s="9"/>
      <c r="F825" s="9"/>
      <c r="AD825" s="10"/>
      <c r="AE825" s="10"/>
      <c r="AF825" s="10"/>
      <c r="AG825" s="10"/>
      <c r="AH825" s="10"/>
    </row>
    <row r="826" spans="1:34" s="6" customFormat="1" ht="15" customHeight="1" x14ac:dyDescent="0.15">
      <c r="A826" s="36"/>
      <c r="C826" s="8"/>
      <c r="D826" s="9"/>
      <c r="E826" s="9"/>
      <c r="F826" s="9"/>
      <c r="AD826" s="10"/>
      <c r="AE826" s="10"/>
      <c r="AF826" s="10"/>
      <c r="AG826" s="10"/>
      <c r="AH826" s="10"/>
    </row>
    <row r="827" spans="1:34" s="6" customFormat="1" ht="15" customHeight="1" x14ac:dyDescent="0.15">
      <c r="A827" s="36"/>
      <c r="C827" s="8"/>
      <c r="D827" s="9"/>
      <c r="E827" s="9"/>
      <c r="F827" s="9"/>
      <c r="AD827" s="10"/>
      <c r="AE827" s="10"/>
      <c r="AF827" s="10"/>
      <c r="AG827" s="10"/>
      <c r="AH827" s="10"/>
    </row>
    <row r="828" spans="1:34" s="6" customFormat="1" ht="15" customHeight="1" x14ac:dyDescent="0.15">
      <c r="A828" s="36"/>
      <c r="C828" s="8"/>
      <c r="D828" s="9"/>
      <c r="E828" s="9"/>
      <c r="F828" s="9"/>
      <c r="AD828" s="10"/>
      <c r="AE828" s="10"/>
      <c r="AF828" s="10"/>
      <c r="AG828" s="10"/>
      <c r="AH828" s="10"/>
    </row>
    <row r="829" spans="1:34" s="6" customFormat="1" ht="15" customHeight="1" x14ac:dyDescent="0.15">
      <c r="A829" s="36"/>
      <c r="C829" s="8"/>
      <c r="D829" s="9"/>
      <c r="E829" s="9"/>
      <c r="F829" s="9"/>
      <c r="AD829" s="10"/>
      <c r="AE829" s="10"/>
      <c r="AF829" s="10"/>
      <c r="AG829" s="10"/>
      <c r="AH829" s="10"/>
    </row>
    <row r="830" spans="1:34" s="6" customFormat="1" ht="15" customHeight="1" x14ac:dyDescent="0.15">
      <c r="A830" s="36"/>
      <c r="C830" s="8"/>
      <c r="D830" s="9"/>
      <c r="E830" s="9"/>
      <c r="F830" s="9"/>
      <c r="AD830" s="10"/>
      <c r="AE830" s="10"/>
      <c r="AF830" s="10"/>
      <c r="AG830" s="10"/>
      <c r="AH830" s="10"/>
    </row>
    <row r="831" spans="1:34" s="6" customFormat="1" ht="15" customHeight="1" x14ac:dyDescent="0.15">
      <c r="A831" s="36"/>
      <c r="C831" s="8"/>
      <c r="D831" s="9"/>
      <c r="E831" s="9"/>
      <c r="F831" s="9"/>
      <c r="AD831" s="10"/>
      <c r="AE831" s="10"/>
      <c r="AF831" s="10"/>
      <c r="AG831" s="10"/>
      <c r="AH831" s="10"/>
    </row>
    <row r="832" spans="1:34" s="6" customFormat="1" ht="15" customHeight="1" x14ac:dyDescent="0.15">
      <c r="A832" s="36"/>
      <c r="C832" s="8"/>
      <c r="D832" s="9"/>
      <c r="E832" s="9"/>
      <c r="F832" s="9"/>
      <c r="AD832" s="10"/>
      <c r="AE832" s="10"/>
      <c r="AF832" s="10"/>
      <c r="AG832" s="10"/>
      <c r="AH832" s="10"/>
    </row>
    <row r="833" spans="1:34" s="6" customFormat="1" ht="15" customHeight="1" x14ac:dyDescent="0.15">
      <c r="A833" s="36"/>
      <c r="C833" s="8"/>
      <c r="D833" s="9"/>
      <c r="E833" s="9"/>
      <c r="F833" s="9"/>
      <c r="AD833" s="10"/>
      <c r="AE833" s="10"/>
      <c r="AF833" s="10"/>
      <c r="AG833" s="10"/>
      <c r="AH833" s="10"/>
    </row>
    <row r="834" spans="1:34" s="6" customFormat="1" ht="15" customHeight="1" x14ac:dyDescent="0.15">
      <c r="A834" s="36"/>
      <c r="C834" s="8"/>
      <c r="D834" s="9"/>
      <c r="E834" s="9"/>
      <c r="F834" s="9"/>
      <c r="AD834" s="10"/>
      <c r="AE834" s="10"/>
      <c r="AF834" s="10"/>
      <c r="AG834" s="10"/>
      <c r="AH834" s="10"/>
    </row>
    <row r="835" spans="1:34" s="6" customFormat="1" ht="15" customHeight="1" x14ac:dyDescent="0.15">
      <c r="A835" s="36"/>
      <c r="C835" s="8"/>
      <c r="D835" s="9"/>
      <c r="E835" s="9"/>
      <c r="F835" s="9"/>
      <c r="AD835" s="10"/>
      <c r="AE835" s="10"/>
      <c r="AF835" s="10"/>
      <c r="AG835" s="10"/>
      <c r="AH835" s="10"/>
    </row>
    <row r="836" spans="1:34" s="6" customFormat="1" ht="15" customHeight="1" x14ac:dyDescent="0.15">
      <c r="A836" s="36"/>
      <c r="C836" s="8"/>
      <c r="D836" s="9"/>
      <c r="E836" s="9"/>
      <c r="F836" s="9"/>
      <c r="AD836" s="10"/>
      <c r="AE836" s="10"/>
      <c r="AF836" s="10"/>
      <c r="AG836" s="10"/>
      <c r="AH836" s="10"/>
    </row>
    <row r="837" spans="1:34" s="6" customFormat="1" ht="15" customHeight="1" x14ac:dyDescent="0.15">
      <c r="A837" s="36"/>
      <c r="C837" s="8"/>
      <c r="D837" s="9"/>
      <c r="E837" s="9"/>
      <c r="F837" s="9"/>
      <c r="AD837" s="10"/>
      <c r="AE837" s="10"/>
      <c r="AF837" s="10"/>
      <c r="AG837" s="10"/>
      <c r="AH837" s="10"/>
    </row>
    <row r="838" spans="1:34" s="6" customFormat="1" ht="15" customHeight="1" x14ac:dyDescent="0.15">
      <c r="A838" s="36"/>
      <c r="C838" s="8"/>
      <c r="D838" s="9"/>
      <c r="E838" s="9"/>
      <c r="F838" s="9"/>
      <c r="AD838" s="10"/>
      <c r="AE838" s="10"/>
      <c r="AF838" s="10"/>
      <c r="AG838" s="10"/>
      <c r="AH838" s="10"/>
    </row>
    <row r="839" spans="1:34" s="6" customFormat="1" ht="15" customHeight="1" x14ac:dyDescent="0.15">
      <c r="A839" s="36"/>
      <c r="C839" s="8"/>
      <c r="D839" s="9"/>
      <c r="E839" s="9"/>
      <c r="F839" s="9"/>
      <c r="AD839" s="10"/>
      <c r="AE839" s="10"/>
      <c r="AF839" s="10"/>
      <c r="AG839" s="10"/>
      <c r="AH839" s="10"/>
    </row>
    <row r="840" spans="1:34" s="6" customFormat="1" ht="15" customHeight="1" x14ac:dyDescent="0.15">
      <c r="A840" s="36"/>
      <c r="C840" s="8"/>
      <c r="D840" s="9"/>
      <c r="E840" s="9"/>
      <c r="F840" s="9"/>
      <c r="AD840" s="10"/>
      <c r="AE840" s="10"/>
      <c r="AF840" s="10"/>
      <c r="AG840" s="10"/>
      <c r="AH840" s="10"/>
    </row>
    <row r="841" spans="1:34" s="6" customFormat="1" ht="15" customHeight="1" x14ac:dyDescent="0.15">
      <c r="A841" s="36"/>
      <c r="C841" s="8"/>
      <c r="D841" s="9"/>
      <c r="E841" s="9"/>
      <c r="F841" s="9"/>
      <c r="AD841" s="10"/>
      <c r="AE841" s="10"/>
      <c r="AF841" s="10"/>
      <c r="AG841" s="10"/>
      <c r="AH841" s="10"/>
    </row>
    <row r="842" spans="1:34" s="6" customFormat="1" ht="15" customHeight="1" x14ac:dyDescent="0.15">
      <c r="A842" s="36"/>
      <c r="C842" s="8"/>
      <c r="D842" s="9"/>
      <c r="E842" s="9"/>
      <c r="F842" s="9"/>
      <c r="AD842" s="10"/>
      <c r="AE842" s="10"/>
      <c r="AF842" s="10"/>
      <c r="AG842" s="10"/>
      <c r="AH842" s="10"/>
    </row>
    <row r="843" spans="1:34" s="6" customFormat="1" ht="15" customHeight="1" x14ac:dyDescent="0.15">
      <c r="A843" s="36"/>
      <c r="C843" s="8"/>
      <c r="D843" s="9"/>
      <c r="E843" s="9"/>
      <c r="F843" s="9"/>
      <c r="AD843" s="10"/>
      <c r="AE843" s="10"/>
      <c r="AF843" s="10"/>
      <c r="AG843" s="10"/>
      <c r="AH843" s="10"/>
    </row>
    <row r="844" spans="1:34" s="6" customFormat="1" ht="15" customHeight="1" x14ac:dyDescent="0.15">
      <c r="A844" s="36"/>
      <c r="C844" s="8"/>
      <c r="D844" s="9"/>
      <c r="E844" s="9"/>
      <c r="F844" s="9"/>
      <c r="AD844" s="10"/>
      <c r="AE844" s="10"/>
      <c r="AF844" s="10"/>
      <c r="AG844" s="10"/>
      <c r="AH844" s="10"/>
    </row>
    <row r="845" spans="1:34" s="6" customFormat="1" ht="15" customHeight="1" x14ac:dyDescent="0.15">
      <c r="A845" s="36"/>
      <c r="C845" s="8"/>
      <c r="D845" s="9"/>
      <c r="E845" s="9"/>
      <c r="F845" s="9"/>
      <c r="AD845" s="10"/>
      <c r="AE845" s="10"/>
      <c r="AF845" s="10"/>
      <c r="AG845" s="10"/>
      <c r="AH845" s="10"/>
    </row>
    <row r="846" spans="1:34" s="6" customFormat="1" ht="15" customHeight="1" x14ac:dyDescent="0.15">
      <c r="A846" s="36"/>
      <c r="C846" s="8"/>
      <c r="D846" s="9"/>
      <c r="E846" s="9"/>
      <c r="F846" s="9"/>
      <c r="AD846" s="10"/>
      <c r="AE846" s="10"/>
      <c r="AF846" s="10"/>
      <c r="AG846" s="10"/>
      <c r="AH846" s="10"/>
    </row>
    <row r="847" spans="1:34" s="6" customFormat="1" ht="15" customHeight="1" x14ac:dyDescent="0.15">
      <c r="A847" s="36"/>
      <c r="C847" s="8"/>
      <c r="D847" s="9"/>
      <c r="E847" s="9"/>
      <c r="F847" s="9"/>
      <c r="AD847" s="10"/>
      <c r="AE847" s="10"/>
      <c r="AF847" s="10"/>
      <c r="AG847" s="10"/>
      <c r="AH847" s="10"/>
    </row>
    <row r="848" spans="1:34" s="6" customFormat="1" ht="15" customHeight="1" x14ac:dyDescent="0.15">
      <c r="A848" s="36"/>
      <c r="C848" s="8"/>
      <c r="D848" s="9"/>
      <c r="E848" s="9"/>
      <c r="F848" s="9"/>
      <c r="AD848" s="10"/>
      <c r="AE848" s="10"/>
      <c r="AF848" s="10"/>
      <c r="AG848" s="10"/>
      <c r="AH848" s="10"/>
    </row>
    <row r="849" spans="1:34" s="6" customFormat="1" ht="15" customHeight="1" x14ac:dyDescent="0.15">
      <c r="A849" s="36"/>
      <c r="C849" s="8"/>
      <c r="D849" s="9"/>
      <c r="E849" s="9"/>
      <c r="F849" s="9"/>
      <c r="AD849" s="10"/>
      <c r="AE849" s="10"/>
      <c r="AF849" s="10"/>
      <c r="AG849" s="10"/>
      <c r="AH849" s="10"/>
    </row>
    <row r="850" spans="1:34" s="6" customFormat="1" ht="15" customHeight="1" x14ac:dyDescent="0.15">
      <c r="A850" s="36"/>
      <c r="C850" s="8"/>
      <c r="D850" s="9"/>
      <c r="E850" s="9"/>
      <c r="F850" s="9"/>
      <c r="AD850" s="10"/>
      <c r="AE850" s="10"/>
      <c r="AF850" s="10"/>
      <c r="AG850" s="10"/>
      <c r="AH850" s="10"/>
    </row>
    <row r="851" spans="1:34" s="6" customFormat="1" ht="15" customHeight="1" x14ac:dyDescent="0.15">
      <c r="A851" s="36"/>
      <c r="C851" s="8"/>
      <c r="D851" s="9"/>
      <c r="E851" s="9"/>
      <c r="F851" s="9"/>
      <c r="AD851" s="10"/>
      <c r="AE851" s="10"/>
      <c r="AF851" s="10"/>
      <c r="AG851" s="10"/>
      <c r="AH851" s="10"/>
    </row>
    <row r="852" spans="1:34" s="6" customFormat="1" ht="15" customHeight="1" x14ac:dyDescent="0.15">
      <c r="A852" s="36"/>
      <c r="C852" s="8"/>
      <c r="D852" s="9"/>
      <c r="E852" s="9"/>
      <c r="F852" s="9"/>
      <c r="AD852" s="10"/>
      <c r="AE852" s="10"/>
      <c r="AF852" s="10"/>
      <c r="AG852" s="10"/>
      <c r="AH852" s="10"/>
    </row>
    <row r="853" spans="1:34" s="6" customFormat="1" ht="15" customHeight="1" x14ac:dyDescent="0.15">
      <c r="A853" s="36"/>
      <c r="C853" s="8"/>
      <c r="D853" s="9"/>
      <c r="E853" s="9"/>
      <c r="F853" s="9"/>
      <c r="AD853" s="10"/>
      <c r="AE853" s="10"/>
      <c r="AF853" s="10"/>
      <c r="AG853" s="10"/>
      <c r="AH853" s="10"/>
    </row>
    <row r="854" spans="1:34" s="6" customFormat="1" ht="15" customHeight="1" x14ac:dyDescent="0.15">
      <c r="A854" s="36"/>
      <c r="C854" s="8"/>
      <c r="D854" s="9"/>
      <c r="E854" s="9"/>
      <c r="F854" s="9"/>
      <c r="AD854" s="10"/>
      <c r="AE854" s="10"/>
      <c r="AF854" s="10"/>
      <c r="AG854" s="10"/>
      <c r="AH854" s="10"/>
    </row>
    <row r="855" spans="1:34" s="6" customFormat="1" ht="15" customHeight="1" x14ac:dyDescent="0.15">
      <c r="A855" s="36"/>
      <c r="C855" s="8"/>
      <c r="D855" s="9"/>
      <c r="E855" s="9"/>
      <c r="F855" s="9"/>
      <c r="AD855" s="10"/>
      <c r="AE855" s="10"/>
      <c r="AF855" s="10"/>
      <c r="AG855" s="10"/>
      <c r="AH855" s="10"/>
    </row>
    <row r="856" spans="1:34" s="6" customFormat="1" ht="15" customHeight="1" x14ac:dyDescent="0.15">
      <c r="A856" s="36"/>
      <c r="C856" s="8"/>
      <c r="D856" s="9"/>
      <c r="E856" s="9"/>
      <c r="F856" s="9"/>
      <c r="AD856" s="10"/>
      <c r="AE856" s="10"/>
      <c r="AF856" s="10"/>
      <c r="AG856" s="10"/>
      <c r="AH856" s="10"/>
    </row>
    <row r="857" spans="1:34" s="6" customFormat="1" ht="15" customHeight="1" x14ac:dyDescent="0.15">
      <c r="A857" s="36"/>
      <c r="C857" s="8"/>
      <c r="D857" s="9"/>
      <c r="E857" s="9"/>
      <c r="F857" s="9"/>
      <c r="AD857" s="10"/>
      <c r="AE857" s="10"/>
      <c r="AF857" s="10"/>
      <c r="AG857" s="10"/>
      <c r="AH857" s="10"/>
    </row>
    <row r="858" spans="1:34" s="6" customFormat="1" ht="15" customHeight="1" x14ac:dyDescent="0.15">
      <c r="A858" s="36"/>
      <c r="C858" s="8"/>
      <c r="D858" s="9"/>
      <c r="E858" s="9"/>
      <c r="F858" s="9"/>
      <c r="AD858" s="10"/>
      <c r="AE858" s="10"/>
      <c r="AF858" s="10"/>
      <c r="AG858" s="10"/>
      <c r="AH858" s="10"/>
    </row>
    <row r="859" spans="1:34" s="6" customFormat="1" ht="15" customHeight="1" x14ac:dyDescent="0.15">
      <c r="A859" s="36"/>
      <c r="C859" s="8"/>
      <c r="D859" s="9"/>
      <c r="E859" s="9"/>
      <c r="F859" s="9"/>
      <c r="AD859" s="10"/>
      <c r="AE859" s="10"/>
      <c r="AF859" s="10"/>
      <c r="AG859" s="10"/>
      <c r="AH859" s="10"/>
    </row>
    <row r="860" spans="1:34" s="6" customFormat="1" ht="15" customHeight="1" x14ac:dyDescent="0.15">
      <c r="A860" s="36"/>
      <c r="C860" s="8"/>
      <c r="D860" s="9"/>
      <c r="E860" s="9"/>
      <c r="F860" s="9"/>
      <c r="AD860" s="10"/>
      <c r="AE860" s="10"/>
      <c r="AF860" s="10"/>
      <c r="AG860" s="10"/>
      <c r="AH860" s="10"/>
    </row>
    <row r="861" spans="1:34" s="6" customFormat="1" ht="15" customHeight="1" x14ac:dyDescent="0.15">
      <c r="A861" s="36"/>
      <c r="C861" s="8"/>
      <c r="D861" s="9"/>
      <c r="E861" s="9"/>
      <c r="F861" s="9"/>
      <c r="AD861" s="10"/>
      <c r="AE861" s="10"/>
      <c r="AF861" s="10"/>
      <c r="AG861" s="10"/>
      <c r="AH861" s="10"/>
    </row>
    <row r="862" spans="1:34" s="6" customFormat="1" ht="15" customHeight="1" x14ac:dyDescent="0.15">
      <c r="A862" s="36"/>
      <c r="C862" s="8"/>
      <c r="D862" s="9"/>
      <c r="E862" s="9"/>
      <c r="F862" s="9"/>
      <c r="AD862" s="10"/>
      <c r="AE862" s="10"/>
      <c r="AF862" s="10"/>
      <c r="AG862" s="10"/>
      <c r="AH862" s="10"/>
    </row>
    <row r="863" spans="1:34" s="6" customFormat="1" ht="15" customHeight="1" x14ac:dyDescent="0.15">
      <c r="A863" s="36"/>
      <c r="C863" s="8"/>
      <c r="D863" s="9"/>
      <c r="E863" s="9"/>
      <c r="F863" s="9"/>
      <c r="AD863" s="10"/>
      <c r="AE863" s="10"/>
      <c r="AF863" s="10"/>
      <c r="AG863" s="10"/>
      <c r="AH863" s="10"/>
    </row>
    <row r="864" spans="1:34" s="6" customFormat="1" ht="15" customHeight="1" x14ac:dyDescent="0.15">
      <c r="A864" s="36"/>
      <c r="C864" s="8"/>
      <c r="D864" s="9"/>
      <c r="E864" s="9"/>
      <c r="F864" s="9"/>
      <c r="AD864" s="10"/>
      <c r="AE864" s="10"/>
      <c r="AF864" s="10"/>
      <c r="AG864" s="10"/>
      <c r="AH864" s="10"/>
    </row>
    <row r="865" spans="1:34" s="6" customFormat="1" ht="15" customHeight="1" x14ac:dyDescent="0.15">
      <c r="A865" s="36"/>
      <c r="C865" s="8"/>
      <c r="D865" s="9"/>
      <c r="E865" s="9"/>
      <c r="F865" s="9"/>
      <c r="AD865" s="10"/>
      <c r="AE865" s="10"/>
      <c r="AF865" s="10"/>
      <c r="AG865" s="10"/>
      <c r="AH865" s="10"/>
    </row>
    <row r="866" spans="1:34" s="6" customFormat="1" ht="15" customHeight="1" x14ac:dyDescent="0.15">
      <c r="A866" s="36"/>
      <c r="C866" s="8"/>
      <c r="D866" s="9"/>
      <c r="E866" s="9"/>
      <c r="F866" s="9"/>
      <c r="AD866" s="10"/>
      <c r="AE866" s="10"/>
      <c r="AF866" s="10"/>
      <c r="AG866" s="10"/>
      <c r="AH866" s="10"/>
    </row>
    <row r="867" spans="1:34" s="6" customFormat="1" ht="15" customHeight="1" x14ac:dyDescent="0.15">
      <c r="A867" s="36"/>
      <c r="C867" s="8"/>
      <c r="D867" s="9"/>
      <c r="E867" s="9"/>
      <c r="F867" s="9"/>
      <c r="AD867" s="10"/>
      <c r="AE867" s="10"/>
      <c r="AF867" s="10"/>
      <c r="AG867" s="10"/>
      <c r="AH867" s="10"/>
    </row>
    <row r="868" spans="1:34" s="6" customFormat="1" ht="15" customHeight="1" x14ac:dyDescent="0.15">
      <c r="A868" s="36"/>
      <c r="C868" s="8"/>
      <c r="D868" s="9"/>
      <c r="E868" s="9"/>
      <c r="F868" s="9"/>
      <c r="AD868" s="10"/>
      <c r="AE868" s="10"/>
      <c r="AF868" s="10"/>
      <c r="AG868" s="10"/>
      <c r="AH868" s="10"/>
    </row>
    <row r="869" spans="1:34" s="6" customFormat="1" ht="15" customHeight="1" x14ac:dyDescent="0.15">
      <c r="A869" s="36"/>
      <c r="C869" s="8"/>
      <c r="D869" s="9"/>
      <c r="E869" s="9"/>
      <c r="F869" s="9"/>
      <c r="AD869" s="10"/>
      <c r="AE869" s="10"/>
      <c r="AF869" s="10"/>
      <c r="AG869" s="10"/>
      <c r="AH869" s="10"/>
    </row>
    <row r="870" spans="1:34" s="6" customFormat="1" ht="15" customHeight="1" x14ac:dyDescent="0.15">
      <c r="A870" s="36"/>
      <c r="C870" s="8"/>
      <c r="D870" s="9"/>
      <c r="E870" s="9"/>
      <c r="F870" s="9"/>
      <c r="AD870" s="10"/>
      <c r="AE870" s="10"/>
      <c r="AF870" s="10"/>
      <c r="AG870" s="10"/>
      <c r="AH870" s="10"/>
    </row>
    <row r="871" spans="1:34" s="6" customFormat="1" ht="15" customHeight="1" x14ac:dyDescent="0.15">
      <c r="A871" s="36"/>
      <c r="C871" s="8"/>
      <c r="D871" s="9"/>
      <c r="E871" s="9"/>
      <c r="F871" s="9"/>
      <c r="AD871" s="10"/>
      <c r="AE871" s="10"/>
      <c r="AF871" s="10"/>
      <c r="AG871" s="10"/>
      <c r="AH871" s="10"/>
    </row>
    <row r="872" spans="1:34" s="6" customFormat="1" ht="15" customHeight="1" x14ac:dyDescent="0.15">
      <c r="A872" s="36"/>
      <c r="C872" s="8"/>
      <c r="D872" s="9"/>
      <c r="E872" s="9"/>
      <c r="F872" s="9"/>
      <c r="AD872" s="10"/>
      <c r="AE872" s="10"/>
      <c r="AF872" s="10"/>
      <c r="AG872" s="10"/>
      <c r="AH872" s="10"/>
    </row>
    <row r="873" spans="1:34" s="6" customFormat="1" ht="15" customHeight="1" x14ac:dyDescent="0.15">
      <c r="A873" s="36"/>
      <c r="C873" s="8"/>
      <c r="D873" s="9"/>
      <c r="E873" s="9"/>
      <c r="F873" s="9"/>
      <c r="AD873" s="10"/>
      <c r="AE873" s="10"/>
      <c r="AF873" s="10"/>
      <c r="AG873" s="10"/>
      <c r="AH873" s="10"/>
    </row>
    <row r="874" spans="1:34" s="6" customFormat="1" ht="15" customHeight="1" x14ac:dyDescent="0.15">
      <c r="A874" s="36"/>
      <c r="C874" s="8"/>
      <c r="D874" s="9"/>
      <c r="E874" s="9"/>
      <c r="F874" s="9"/>
      <c r="AD874" s="10"/>
      <c r="AE874" s="10"/>
      <c r="AF874" s="10"/>
      <c r="AG874" s="10"/>
      <c r="AH874" s="10"/>
    </row>
    <row r="875" spans="1:34" s="6" customFormat="1" ht="15" customHeight="1" x14ac:dyDescent="0.15">
      <c r="A875" s="36"/>
      <c r="C875" s="8"/>
      <c r="D875" s="9"/>
      <c r="E875" s="9"/>
      <c r="F875" s="9"/>
      <c r="AD875" s="10"/>
      <c r="AE875" s="10"/>
      <c r="AF875" s="10"/>
      <c r="AG875" s="10"/>
      <c r="AH875" s="10"/>
    </row>
    <row r="876" spans="1:34" s="6" customFormat="1" ht="15" customHeight="1" x14ac:dyDescent="0.15">
      <c r="A876" s="36"/>
      <c r="C876" s="8"/>
      <c r="D876" s="9"/>
      <c r="E876" s="9"/>
      <c r="F876" s="9"/>
      <c r="AD876" s="10"/>
      <c r="AE876" s="10"/>
      <c r="AF876" s="10"/>
      <c r="AG876" s="10"/>
      <c r="AH876" s="10"/>
    </row>
    <row r="877" spans="1:34" s="6" customFormat="1" ht="15" customHeight="1" x14ac:dyDescent="0.15">
      <c r="A877" s="36"/>
      <c r="C877" s="8"/>
      <c r="D877" s="9"/>
      <c r="E877" s="9"/>
      <c r="F877" s="9"/>
      <c r="AD877" s="10"/>
      <c r="AE877" s="10"/>
      <c r="AF877" s="10"/>
      <c r="AG877" s="10"/>
      <c r="AH877" s="10"/>
    </row>
    <row r="878" spans="1:34" s="6" customFormat="1" ht="15" customHeight="1" x14ac:dyDescent="0.15">
      <c r="A878" s="36"/>
      <c r="C878" s="8"/>
      <c r="D878" s="9"/>
      <c r="E878" s="9"/>
      <c r="F878" s="9"/>
      <c r="AD878" s="10"/>
      <c r="AE878" s="10"/>
      <c r="AF878" s="10"/>
      <c r="AG878" s="10"/>
      <c r="AH878" s="10"/>
    </row>
    <row r="879" spans="1:34" s="6" customFormat="1" ht="15" customHeight="1" x14ac:dyDescent="0.15">
      <c r="A879" s="36"/>
      <c r="C879" s="8"/>
      <c r="D879" s="9"/>
      <c r="E879" s="9"/>
      <c r="F879" s="9"/>
      <c r="AD879" s="10"/>
      <c r="AE879" s="10"/>
      <c r="AF879" s="10"/>
      <c r="AG879" s="10"/>
      <c r="AH879" s="10"/>
    </row>
    <row r="880" spans="1:34" s="6" customFormat="1" ht="15" customHeight="1" x14ac:dyDescent="0.15">
      <c r="A880" s="36"/>
      <c r="C880" s="8"/>
      <c r="D880" s="9"/>
      <c r="E880" s="9"/>
      <c r="F880" s="9"/>
      <c r="AD880" s="10"/>
      <c r="AE880" s="10"/>
      <c r="AF880" s="10"/>
      <c r="AG880" s="10"/>
      <c r="AH880" s="10"/>
    </row>
    <row r="881" spans="1:34" s="6" customFormat="1" ht="15" customHeight="1" x14ac:dyDescent="0.15">
      <c r="A881" s="36"/>
      <c r="C881" s="8"/>
      <c r="D881" s="9"/>
      <c r="E881" s="9"/>
      <c r="F881" s="9"/>
      <c r="AD881" s="10"/>
      <c r="AE881" s="10"/>
      <c r="AF881" s="10"/>
      <c r="AG881" s="10"/>
      <c r="AH881" s="10"/>
    </row>
    <row r="882" spans="1:34" s="6" customFormat="1" ht="15" customHeight="1" x14ac:dyDescent="0.15">
      <c r="A882" s="36"/>
      <c r="C882" s="8"/>
      <c r="D882" s="9"/>
      <c r="E882" s="9"/>
      <c r="F882" s="9"/>
      <c r="AD882" s="10"/>
      <c r="AE882" s="10"/>
      <c r="AF882" s="10"/>
      <c r="AG882" s="10"/>
      <c r="AH882" s="10"/>
    </row>
    <row r="883" spans="1:34" s="6" customFormat="1" ht="15" customHeight="1" x14ac:dyDescent="0.15">
      <c r="A883" s="36"/>
      <c r="C883" s="8"/>
      <c r="D883" s="9"/>
      <c r="E883" s="9"/>
      <c r="F883" s="9"/>
      <c r="AD883" s="10"/>
      <c r="AE883" s="10"/>
      <c r="AF883" s="10"/>
      <c r="AG883" s="10"/>
      <c r="AH883" s="10"/>
    </row>
    <row r="884" spans="1:34" s="6" customFormat="1" ht="15" customHeight="1" x14ac:dyDescent="0.15">
      <c r="A884" s="36"/>
      <c r="C884" s="8"/>
      <c r="D884" s="9"/>
      <c r="E884" s="9"/>
      <c r="F884" s="9"/>
      <c r="AD884" s="10"/>
      <c r="AE884" s="10"/>
      <c r="AF884" s="10"/>
      <c r="AG884" s="10"/>
      <c r="AH884" s="10"/>
    </row>
    <row r="885" spans="1:34" s="6" customFormat="1" ht="15" customHeight="1" x14ac:dyDescent="0.15">
      <c r="A885" s="36"/>
      <c r="C885" s="8"/>
      <c r="D885" s="9"/>
      <c r="E885" s="9"/>
      <c r="F885" s="9"/>
      <c r="AD885" s="10"/>
      <c r="AE885" s="10"/>
      <c r="AF885" s="10"/>
      <c r="AG885" s="10"/>
      <c r="AH885" s="10"/>
    </row>
    <row r="886" spans="1:34" s="6" customFormat="1" ht="15" customHeight="1" x14ac:dyDescent="0.15">
      <c r="A886" s="36"/>
      <c r="C886" s="8"/>
      <c r="D886" s="9"/>
      <c r="E886" s="9"/>
      <c r="F886" s="9"/>
      <c r="AD886" s="10"/>
      <c r="AE886" s="10"/>
      <c r="AF886" s="10"/>
      <c r="AG886" s="10"/>
      <c r="AH886" s="10"/>
    </row>
    <row r="887" spans="1:34" s="6" customFormat="1" ht="15" customHeight="1" x14ac:dyDescent="0.15">
      <c r="A887" s="36"/>
      <c r="C887" s="8"/>
      <c r="D887" s="9"/>
      <c r="E887" s="9"/>
      <c r="F887" s="9"/>
      <c r="AD887" s="10"/>
      <c r="AE887" s="10"/>
      <c r="AF887" s="10"/>
      <c r="AG887" s="10"/>
      <c r="AH887" s="10"/>
    </row>
    <row r="888" spans="1:34" s="6" customFormat="1" ht="15" customHeight="1" x14ac:dyDescent="0.15">
      <c r="A888" s="36"/>
      <c r="C888" s="8"/>
      <c r="D888" s="9"/>
      <c r="E888" s="9"/>
      <c r="F888" s="9"/>
      <c r="AD888" s="10"/>
      <c r="AE888" s="10"/>
      <c r="AF888" s="10"/>
      <c r="AG888" s="10"/>
      <c r="AH888" s="10"/>
    </row>
    <row r="889" spans="1:34" s="6" customFormat="1" ht="15" customHeight="1" x14ac:dyDescent="0.15">
      <c r="A889" s="36"/>
      <c r="C889" s="8"/>
      <c r="D889" s="9"/>
      <c r="E889" s="9"/>
      <c r="F889" s="9"/>
      <c r="AD889" s="10"/>
      <c r="AE889" s="10"/>
      <c r="AF889" s="10"/>
      <c r="AG889" s="10"/>
      <c r="AH889" s="10"/>
    </row>
    <row r="890" spans="1:34" s="6" customFormat="1" ht="15" customHeight="1" x14ac:dyDescent="0.15">
      <c r="A890" s="36"/>
      <c r="C890" s="8"/>
      <c r="D890" s="9"/>
      <c r="E890" s="9"/>
      <c r="F890" s="9"/>
      <c r="AD890" s="10"/>
      <c r="AE890" s="10"/>
      <c r="AF890" s="10"/>
      <c r="AG890" s="10"/>
      <c r="AH890" s="10"/>
    </row>
    <row r="891" spans="1:34" s="6" customFormat="1" ht="15" customHeight="1" x14ac:dyDescent="0.15">
      <c r="A891" s="36"/>
      <c r="C891" s="8"/>
      <c r="D891" s="9"/>
      <c r="E891" s="9"/>
      <c r="F891" s="9"/>
      <c r="AD891" s="10"/>
      <c r="AE891" s="10"/>
      <c r="AF891" s="10"/>
      <c r="AG891" s="10"/>
      <c r="AH891" s="10"/>
    </row>
    <row r="892" spans="1:34" s="6" customFormat="1" ht="15" customHeight="1" x14ac:dyDescent="0.15">
      <c r="A892" s="36"/>
      <c r="C892" s="8"/>
      <c r="D892" s="9"/>
      <c r="E892" s="9"/>
      <c r="F892" s="9"/>
      <c r="AD892" s="10"/>
      <c r="AE892" s="10"/>
      <c r="AF892" s="10"/>
      <c r="AG892" s="10"/>
      <c r="AH892" s="10"/>
    </row>
    <row r="893" spans="1:34" s="6" customFormat="1" ht="15" customHeight="1" x14ac:dyDescent="0.15">
      <c r="A893" s="36"/>
      <c r="C893" s="8"/>
      <c r="D893" s="9"/>
      <c r="E893" s="9"/>
      <c r="F893" s="9"/>
      <c r="AD893" s="10"/>
      <c r="AE893" s="10"/>
      <c r="AF893" s="10"/>
      <c r="AG893" s="10"/>
      <c r="AH893" s="10"/>
    </row>
    <row r="894" spans="1:34" s="6" customFormat="1" ht="15" customHeight="1" x14ac:dyDescent="0.15">
      <c r="A894" s="36"/>
      <c r="C894" s="8"/>
      <c r="D894" s="9"/>
      <c r="E894" s="9"/>
      <c r="F894" s="9"/>
      <c r="AD894" s="10"/>
      <c r="AE894" s="10"/>
      <c r="AF894" s="10"/>
      <c r="AG894" s="10"/>
      <c r="AH894" s="10"/>
    </row>
    <row r="895" spans="1:34" s="6" customFormat="1" ht="15" customHeight="1" x14ac:dyDescent="0.15">
      <c r="A895" s="36"/>
      <c r="C895" s="8"/>
      <c r="D895" s="9"/>
      <c r="E895" s="9"/>
      <c r="F895" s="9"/>
      <c r="AD895" s="10"/>
      <c r="AE895" s="10"/>
      <c r="AF895" s="10"/>
      <c r="AG895" s="10"/>
      <c r="AH895" s="10"/>
    </row>
    <row r="896" spans="1:34" s="6" customFormat="1" ht="15" customHeight="1" x14ac:dyDescent="0.15">
      <c r="A896" s="36"/>
      <c r="C896" s="8"/>
      <c r="D896" s="9"/>
      <c r="E896" s="9"/>
      <c r="F896" s="9"/>
      <c r="AD896" s="10"/>
      <c r="AE896" s="10"/>
      <c r="AF896" s="10"/>
      <c r="AG896" s="10"/>
      <c r="AH896" s="10"/>
    </row>
    <row r="897" spans="1:34" s="6" customFormat="1" ht="15" customHeight="1" x14ac:dyDescent="0.15">
      <c r="A897" s="36"/>
      <c r="C897" s="8"/>
      <c r="D897" s="9"/>
      <c r="E897" s="9"/>
      <c r="F897" s="9"/>
      <c r="AD897" s="10"/>
      <c r="AE897" s="10"/>
      <c r="AF897" s="10"/>
      <c r="AG897" s="10"/>
      <c r="AH897" s="10"/>
    </row>
    <row r="898" spans="1:34" s="6" customFormat="1" ht="15" customHeight="1" x14ac:dyDescent="0.15">
      <c r="A898" s="36"/>
      <c r="C898" s="8"/>
      <c r="D898" s="9"/>
      <c r="E898" s="9"/>
      <c r="F898" s="9"/>
      <c r="AD898" s="10"/>
      <c r="AE898" s="10"/>
      <c r="AF898" s="10"/>
      <c r="AG898" s="10"/>
      <c r="AH898" s="10"/>
    </row>
    <row r="899" spans="1:34" s="6" customFormat="1" ht="15" customHeight="1" x14ac:dyDescent="0.15">
      <c r="A899" s="36"/>
      <c r="C899" s="8"/>
      <c r="D899" s="9"/>
      <c r="E899" s="9"/>
      <c r="F899" s="9"/>
      <c r="AD899" s="10"/>
      <c r="AE899" s="10"/>
      <c r="AF899" s="10"/>
      <c r="AG899" s="10"/>
      <c r="AH899" s="10"/>
    </row>
    <row r="900" spans="1:34" s="6" customFormat="1" ht="15" customHeight="1" x14ac:dyDescent="0.15">
      <c r="A900" s="36"/>
      <c r="C900" s="8"/>
      <c r="D900" s="9"/>
      <c r="E900" s="9"/>
      <c r="F900" s="9"/>
      <c r="AD900" s="10"/>
      <c r="AE900" s="10"/>
      <c r="AF900" s="10"/>
      <c r="AG900" s="10"/>
      <c r="AH900" s="10"/>
    </row>
    <row r="901" spans="1:34" s="6" customFormat="1" ht="15" customHeight="1" x14ac:dyDescent="0.15">
      <c r="A901" s="36"/>
      <c r="C901" s="8"/>
      <c r="D901" s="9"/>
      <c r="E901" s="9"/>
      <c r="F901" s="9"/>
      <c r="AD901" s="10"/>
      <c r="AE901" s="10"/>
      <c r="AF901" s="10"/>
      <c r="AG901" s="10"/>
      <c r="AH901" s="10"/>
    </row>
    <row r="902" spans="1:34" s="6" customFormat="1" ht="15" customHeight="1" x14ac:dyDescent="0.15">
      <c r="A902" s="36"/>
      <c r="C902" s="8"/>
      <c r="D902" s="9"/>
      <c r="E902" s="9"/>
      <c r="F902" s="9"/>
      <c r="AD902" s="10"/>
      <c r="AE902" s="10"/>
      <c r="AF902" s="10"/>
      <c r="AG902" s="10"/>
      <c r="AH902" s="10"/>
    </row>
    <row r="903" spans="1:34" s="6" customFormat="1" ht="15" customHeight="1" x14ac:dyDescent="0.15">
      <c r="A903" s="36"/>
      <c r="C903" s="8"/>
      <c r="D903" s="9"/>
      <c r="E903" s="9"/>
      <c r="F903" s="9"/>
      <c r="AD903" s="10"/>
      <c r="AE903" s="10"/>
      <c r="AF903" s="10"/>
      <c r="AG903" s="10"/>
      <c r="AH903" s="10"/>
    </row>
    <row r="904" spans="1:34" s="6" customFormat="1" ht="15" customHeight="1" x14ac:dyDescent="0.15">
      <c r="A904" s="36"/>
      <c r="C904" s="8"/>
      <c r="D904" s="9"/>
      <c r="E904" s="9"/>
      <c r="F904" s="9"/>
      <c r="AD904" s="10"/>
      <c r="AE904" s="10"/>
      <c r="AF904" s="10"/>
      <c r="AG904" s="10"/>
      <c r="AH904" s="10"/>
    </row>
    <row r="905" spans="1:34" s="6" customFormat="1" ht="15" customHeight="1" x14ac:dyDescent="0.15">
      <c r="A905" s="36"/>
      <c r="C905" s="8"/>
      <c r="D905" s="9"/>
      <c r="E905" s="9"/>
      <c r="F905" s="9"/>
      <c r="AD905" s="10"/>
      <c r="AE905" s="10"/>
      <c r="AF905" s="10"/>
      <c r="AG905" s="10"/>
      <c r="AH905" s="10"/>
    </row>
    <row r="906" spans="1:34" s="6" customFormat="1" ht="15" customHeight="1" x14ac:dyDescent="0.15">
      <c r="A906" s="36"/>
      <c r="C906" s="8"/>
      <c r="D906" s="9"/>
      <c r="E906" s="9"/>
      <c r="F906" s="9"/>
      <c r="AD906" s="10"/>
      <c r="AE906" s="10"/>
      <c r="AF906" s="10"/>
      <c r="AG906" s="10"/>
      <c r="AH906" s="10"/>
    </row>
    <row r="907" spans="1:34" s="6" customFormat="1" ht="15" customHeight="1" x14ac:dyDescent="0.15">
      <c r="A907" s="36"/>
      <c r="C907" s="8"/>
      <c r="D907" s="9"/>
      <c r="E907" s="9"/>
      <c r="F907" s="9"/>
      <c r="AD907" s="10"/>
      <c r="AE907" s="10"/>
      <c r="AF907" s="10"/>
      <c r="AG907" s="10"/>
      <c r="AH907" s="10"/>
    </row>
    <row r="908" spans="1:34" s="6" customFormat="1" ht="15" customHeight="1" x14ac:dyDescent="0.15">
      <c r="A908" s="36"/>
      <c r="C908" s="8"/>
      <c r="D908" s="9"/>
      <c r="E908" s="9"/>
      <c r="F908" s="9"/>
      <c r="AD908" s="10"/>
      <c r="AE908" s="10"/>
      <c r="AF908" s="10"/>
      <c r="AG908" s="10"/>
      <c r="AH908" s="10"/>
    </row>
    <row r="909" spans="1:34" s="6" customFormat="1" ht="15" customHeight="1" x14ac:dyDescent="0.15">
      <c r="A909" s="36"/>
      <c r="C909" s="8"/>
      <c r="D909" s="9"/>
      <c r="E909" s="9"/>
      <c r="F909" s="9"/>
      <c r="AD909" s="10"/>
      <c r="AE909" s="10"/>
      <c r="AF909" s="10"/>
      <c r="AG909" s="10"/>
      <c r="AH909" s="10"/>
    </row>
    <row r="910" spans="1:34" s="6" customFormat="1" ht="15" customHeight="1" x14ac:dyDescent="0.15">
      <c r="A910" s="36"/>
      <c r="C910" s="8"/>
      <c r="D910" s="9"/>
      <c r="E910" s="9"/>
      <c r="F910" s="9"/>
      <c r="AD910" s="10"/>
      <c r="AE910" s="10"/>
      <c r="AF910" s="10"/>
      <c r="AG910" s="10"/>
      <c r="AH910" s="10"/>
    </row>
    <row r="911" spans="1:34" s="6" customFormat="1" ht="15" customHeight="1" x14ac:dyDescent="0.15">
      <c r="A911" s="36"/>
      <c r="C911" s="8"/>
      <c r="D911" s="9"/>
      <c r="E911" s="9"/>
      <c r="F911" s="9"/>
      <c r="AD911" s="10"/>
      <c r="AE911" s="10"/>
      <c r="AF911" s="10"/>
      <c r="AG911" s="10"/>
      <c r="AH911" s="10"/>
    </row>
    <row r="912" spans="1:34" s="6" customFormat="1" ht="15" customHeight="1" x14ac:dyDescent="0.15">
      <c r="A912" s="36"/>
      <c r="C912" s="8"/>
      <c r="D912" s="9"/>
      <c r="E912" s="9"/>
      <c r="F912" s="9"/>
      <c r="AD912" s="10"/>
      <c r="AE912" s="10"/>
      <c r="AF912" s="10"/>
      <c r="AG912" s="10"/>
      <c r="AH912" s="10"/>
    </row>
    <row r="913" spans="1:34" s="6" customFormat="1" ht="15" customHeight="1" x14ac:dyDescent="0.15">
      <c r="A913" s="36"/>
      <c r="C913" s="8"/>
      <c r="D913" s="9"/>
      <c r="E913" s="9"/>
      <c r="F913" s="9"/>
      <c r="AD913" s="10"/>
      <c r="AE913" s="10"/>
      <c r="AF913" s="10"/>
      <c r="AG913" s="10"/>
      <c r="AH913" s="10"/>
    </row>
    <row r="914" spans="1:34" s="6" customFormat="1" ht="15" customHeight="1" x14ac:dyDescent="0.15">
      <c r="A914" s="36"/>
      <c r="C914" s="8"/>
      <c r="D914" s="9"/>
      <c r="E914" s="9"/>
      <c r="F914" s="9"/>
      <c r="AD914" s="10"/>
      <c r="AE914" s="10"/>
      <c r="AF914" s="10"/>
      <c r="AG914" s="10"/>
      <c r="AH914" s="10"/>
    </row>
    <row r="915" spans="1:34" s="6" customFormat="1" ht="15" customHeight="1" x14ac:dyDescent="0.15">
      <c r="A915" s="36"/>
      <c r="C915" s="8"/>
      <c r="D915" s="9"/>
      <c r="E915" s="9"/>
      <c r="F915" s="9"/>
      <c r="AD915" s="10"/>
      <c r="AE915" s="10"/>
      <c r="AF915" s="10"/>
      <c r="AG915" s="10"/>
      <c r="AH915" s="10"/>
    </row>
    <row r="916" spans="1:34" s="6" customFormat="1" ht="15" customHeight="1" x14ac:dyDescent="0.15">
      <c r="A916" s="36"/>
      <c r="C916" s="8"/>
      <c r="D916" s="9"/>
      <c r="E916" s="9"/>
      <c r="F916" s="9"/>
      <c r="AD916" s="10"/>
      <c r="AE916" s="10"/>
      <c r="AF916" s="10"/>
      <c r="AG916" s="10"/>
      <c r="AH916" s="10"/>
    </row>
    <row r="917" spans="1:34" s="6" customFormat="1" ht="15" customHeight="1" x14ac:dyDescent="0.15">
      <c r="A917" s="36"/>
      <c r="C917" s="8"/>
      <c r="D917" s="9"/>
      <c r="E917" s="9"/>
      <c r="F917" s="9"/>
      <c r="AD917" s="10"/>
      <c r="AE917" s="10"/>
      <c r="AF917" s="10"/>
      <c r="AG917" s="10"/>
      <c r="AH917" s="10"/>
    </row>
    <row r="918" spans="1:34" s="6" customFormat="1" ht="15" customHeight="1" x14ac:dyDescent="0.15">
      <c r="A918" s="36"/>
      <c r="C918" s="8"/>
      <c r="D918" s="9"/>
      <c r="E918" s="9"/>
      <c r="F918" s="9"/>
      <c r="AD918" s="10"/>
      <c r="AE918" s="10"/>
      <c r="AF918" s="10"/>
      <c r="AG918" s="10"/>
      <c r="AH918" s="10"/>
    </row>
    <row r="919" spans="1:34" s="6" customFormat="1" ht="15" customHeight="1" x14ac:dyDescent="0.15">
      <c r="A919" s="36"/>
      <c r="C919" s="8"/>
      <c r="D919" s="9"/>
      <c r="E919" s="9"/>
      <c r="F919" s="9"/>
      <c r="AD919" s="10"/>
      <c r="AE919" s="10"/>
      <c r="AF919" s="10"/>
      <c r="AG919" s="10"/>
      <c r="AH919" s="10"/>
    </row>
    <row r="920" spans="1:34" s="6" customFormat="1" ht="15" customHeight="1" x14ac:dyDescent="0.15">
      <c r="A920" s="36"/>
      <c r="C920" s="8"/>
      <c r="D920" s="9"/>
      <c r="E920" s="9"/>
      <c r="F920" s="9"/>
      <c r="AD920" s="10"/>
      <c r="AE920" s="10"/>
      <c r="AF920" s="10"/>
      <c r="AG920" s="10"/>
      <c r="AH920" s="10"/>
    </row>
    <row r="921" spans="1:34" s="6" customFormat="1" ht="15" customHeight="1" x14ac:dyDescent="0.15">
      <c r="A921" s="36"/>
      <c r="C921" s="8"/>
      <c r="D921" s="9"/>
      <c r="E921" s="9"/>
      <c r="F921" s="9"/>
      <c r="AD921" s="10"/>
      <c r="AE921" s="10"/>
      <c r="AF921" s="10"/>
      <c r="AG921" s="10"/>
      <c r="AH921" s="10"/>
    </row>
    <row r="922" spans="1:34" s="6" customFormat="1" ht="15" customHeight="1" x14ac:dyDescent="0.15">
      <c r="A922" s="36"/>
      <c r="C922" s="8"/>
      <c r="D922" s="9"/>
      <c r="E922" s="9"/>
      <c r="F922" s="9"/>
      <c r="AD922" s="10"/>
      <c r="AE922" s="10"/>
      <c r="AF922" s="10"/>
      <c r="AG922" s="10"/>
      <c r="AH922" s="10"/>
    </row>
    <row r="923" spans="1:34" s="6" customFormat="1" ht="15" customHeight="1" x14ac:dyDescent="0.15">
      <c r="A923" s="36"/>
      <c r="C923" s="8"/>
      <c r="D923" s="9"/>
      <c r="E923" s="9"/>
      <c r="F923" s="9"/>
      <c r="AD923" s="10"/>
      <c r="AE923" s="10"/>
      <c r="AF923" s="10"/>
      <c r="AG923" s="10"/>
      <c r="AH923" s="10"/>
    </row>
    <row r="924" spans="1:34" s="6" customFormat="1" ht="15" customHeight="1" x14ac:dyDescent="0.15">
      <c r="A924" s="36"/>
      <c r="C924" s="8"/>
      <c r="D924" s="9"/>
      <c r="E924" s="9"/>
      <c r="F924" s="9"/>
      <c r="AD924" s="10"/>
      <c r="AE924" s="10"/>
      <c r="AF924" s="10"/>
      <c r="AG924" s="10"/>
      <c r="AH924" s="10"/>
    </row>
    <row r="925" spans="1:34" s="6" customFormat="1" ht="15" customHeight="1" x14ac:dyDescent="0.15">
      <c r="A925" s="36"/>
      <c r="C925" s="8"/>
      <c r="D925" s="9"/>
      <c r="E925" s="9"/>
      <c r="F925" s="9"/>
      <c r="AD925" s="10"/>
      <c r="AE925" s="10"/>
      <c r="AF925" s="10"/>
      <c r="AG925" s="10"/>
      <c r="AH925" s="10"/>
    </row>
    <row r="926" spans="1:34" s="6" customFormat="1" ht="15" customHeight="1" x14ac:dyDescent="0.15">
      <c r="A926" s="36"/>
      <c r="C926" s="8"/>
      <c r="D926" s="9"/>
      <c r="E926" s="9"/>
      <c r="F926" s="9"/>
      <c r="AD926" s="10"/>
      <c r="AE926" s="10"/>
      <c r="AF926" s="10"/>
      <c r="AG926" s="10"/>
      <c r="AH926" s="10"/>
    </row>
    <row r="927" spans="1:34" s="6" customFormat="1" ht="15" customHeight="1" x14ac:dyDescent="0.15">
      <c r="A927" s="36"/>
      <c r="C927" s="8"/>
      <c r="D927" s="9"/>
      <c r="E927" s="9"/>
      <c r="F927" s="9"/>
      <c r="AD927" s="10"/>
      <c r="AE927" s="10"/>
      <c r="AF927" s="10"/>
      <c r="AG927" s="10"/>
      <c r="AH927" s="10"/>
    </row>
    <row r="928" spans="1:34" s="6" customFormat="1" ht="15" customHeight="1" x14ac:dyDescent="0.15">
      <c r="A928" s="36"/>
      <c r="C928" s="8"/>
      <c r="D928" s="9"/>
      <c r="E928" s="9"/>
      <c r="F928" s="9"/>
      <c r="AD928" s="10"/>
      <c r="AE928" s="10"/>
      <c r="AF928" s="10"/>
      <c r="AG928" s="10"/>
      <c r="AH928" s="10"/>
    </row>
    <row r="929" spans="1:34" s="6" customFormat="1" ht="15" customHeight="1" x14ac:dyDescent="0.15">
      <c r="A929" s="36"/>
      <c r="C929" s="8"/>
      <c r="D929" s="9"/>
      <c r="E929" s="9"/>
      <c r="F929" s="9"/>
      <c r="AD929" s="10"/>
      <c r="AE929" s="10"/>
      <c r="AF929" s="10"/>
      <c r="AG929" s="10"/>
      <c r="AH929" s="10"/>
    </row>
    <row r="930" spans="1:34" s="6" customFormat="1" ht="15" customHeight="1" x14ac:dyDescent="0.15">
      <c r="A930" s="36"/>
      <c r="C930" s="8"/>
      <c r="D930" s="9"/>
      <c r="E930" s="9"/>
      <c r="F930" s="9"/>
      <c r="AD930" s="10"/>
      <c r="AE930" s="10"/>
      <c r="AF930" s="10"/>
      <c r="AG930" s="10"/>
      <c r="AH930" s="10"/>
    </row>
    <row r="931" spans="1:34" s="6" customFormat="1" ht="15" customHeight="1" x14ac:dyDescent="0.15">
      <c r="A931" s="36"/>
      <c r="C931" s="8"/>
      <c r="D931" s="9"/>
      <c r="E931" s="9"/>
      <c r="F931" s="9"/>
      <c r="AD931" s="10"/>
      <c r="AE931" s="10"/>
      <c r="AF931" s="10"/>
      <c r="AG931" s="10"/>
      <c r="AH931" s="10"/>
    </row>
    <row r="932" spans="1:34" s="6" customFormat="1" ht="15" customHeight="1" x14ac:dyDescent="0.15">
      <c r="A932" s="36"/>
      <c r="C932" s="8"/>
      <c r="D932" s="9"/>
      <c r="E932" s="9"/>
      <c r="F932" s="9"/>
      <c r="AD932" s="10"/>
      <c r="AE932" s="10"/>
      <c r="AF932" s="10"/>
      <c r="AG932" s="10"/>
      <c r="AH932" s="10"/>
    </row>
    <row r="933" spans="1:34" s="6" customFormat="1" ht="15" customHeight="1" x14ac:dyDescent="0.15">
      <c r="A933" s="36"/>
      <c r="C933" s="8"/>
      <c r="D933" s="9"/>
      <c r="E933" s="9"/>
      <c r="F933" s="9"/>
      <c r="AD933" s="10"/>
      <c r="AE933" s="10"/>
      <c r="AF933" s="10"/>
      <c r="AG933" s="10"/>
      <c r="AH933" s="10"/>
    </row>
    <row r="934" spans="1:34" s="6" customFormat="1" ht="15" customHeight="1" x14ac:dyDescent="0.15">
      <c r="A934" s="36"/>
      <c r="C934" s="8"/>
      <c r="D934" s="9"/>
      <c r="E934" s="9"/>
      <c r="F934" s="9"/>
      <c r="AD934" s="10"/>
      <c r="AE934" s="10"/>
      <c r="AF934" s="10"/>
      <c r="AG934" s="10"/>
      <c r="AH934" s="10"/>
    </row>
    <row r="935" spans="1:34" s="6" customFormat="1" ht="15" customHeight="1" x14ac:dyDescent="0.15">
      <c r="A935" s="36"/>
      <c r="C935" s="8"/>
      <c r="D935" s="9"/>
      <c r="E935" s="9"/>
      <c r="F935" s="9"/>
      <c r="AD935" s="10"/>
      <c r="AE935" s="10"/>
      <c r="AF935" s="10"/>
      <c r="AG935" s="10"/>
      <c r="AH935" s="10"/>
    </row>
    <row r="936" spans="1:34" s="6" customFormat="1" ht="15" customHeight="1" x14ac:dyDescent="0.15">
      <c r="A936" s="36"/>
      <c r="C936" s="8"/>
      <c r="D936" s="9"/>
      <c r="E936" s="9"/>
      <c r="F936" s="9"/>
      <c r="AD936" s="10"/>
      <c r="AE936" s="10"/>
      <c r="AF936" s="10"/>
      <c r="AG936" s="10"/>
      <c r="AH936" s="10"/>
    </row>
    <row r="937" spans="1:34" s="6" customFormat="1" ht="15" customHeight="1" x14ac:dyDescent="0.15">
      <c r="A937" s="36"/>
      <c r="C937" s="8"/>
      <c r="D937" s="9"/>
      <c r="E937" s="9"/>
      <c r="F937" s="9"/>
      <c r="AD937" s="10"/>
      <c r="AE937" s="10"/>
      <c r="AF937" s="10"/>
      <c r="AG937" s="10"/>
      <c r="AH937" s="10"/>
    </row>
    <row r="938" spans="1:34" s="6" customFormat="1" ht="15" customHeight="1" x14ac:dyDescent="0.15">
      <c r="A938" s="36"/>
      <c r="C938" s="8"/>
      <c r="D938" s="9"/>
      <c r="E938" s="9"/>
      <c r="F938" s="9"/>
      <c r="AD938" s="10"/>
      <c r="AE938" s="10"/>
      <c r="AF938" s="10"/>
      <c r="AG938" s="10"/>
      <c r="AH938" s="10"/>
    </row>
    <row r="939" spans="1:34" s="6" customFormat="1" ht="15" customHeight="1" x14ac:dyDescent="0.15">
      <c r="A939" s="36"/>
      <c r="C939" s="8"/>
      <c r="D939" s="9"/>
      <c r="E939" s="9"/>
      <c r="F939" s="9"/>
      <c r="AD939" s="10"/>
      <c r="AE939" s="10"/>
      <c r="AF939" s="10"/>
      <c r="AG939" s="10"/>
      <c r="AH939" s="10"/>
    </row>
    <row r="940" spans="1:34" s="6" customFormat="1" ht="15" customHeight="1" x14ac:dyDescent="0.15">
      <c r="A940" s="36"/>
      <c r="C940" s="8"/>
      <c r="D940" s="9"/>
      <c r="E940" s="9"/>
      <c r="F940" s="9"/>
      <c r="AD940" s="10"/>
      <c r="AE940" s="10"/>
      <c r="AF940" s="10"/>
      <c r="AG940" s="10"/>
      <c r="AH940" s="10"/>
    </row>
    <row r="941" spans="1:34" s="6" customFormat="1" ht="15" customHeight="1" x14ac:dyDescent="0.15">
      <c r="A941" s="36"/>
      <c r="C941" s="8"/>
      <c r="D941" s="9"/>
      <c r="E941" s="9"/>
      <c r="F941" s="9"/>
      <c r="AD941" s="10"/>
      <c r="AE941" s="10"/>
      <c r="AF941" s="10"/>
      <c r="AG941" s="10"/>
      <c r="AH941" s="10"/>
    </row>
    <row r="942" spans="1:34" s="6" customFormat="1" ht="15" customHeight="1" x14ac:dyDescent="0.15">
      <c r="A942" s="36"/>
      <c r="C942" s="8"/>
      <c r="D942" s="9"/>
      <c r="E942" s="9"/>
      <c r="F942" s="9"/>
      <c r="AD942" s="10"/>
      <c r="AE942" s="10"/>
      <c r="AF942" s="10"/>
      <c r="AG942" s="10"/>
      <c r="AH942" s="10"/>
    </row>
    <row r="943" spans="1:34" s="6" customFormat="1" ht="15" customHeight="1" x14ac:dyDescent="0.15">
      <c r="A943" s="36"/>
      <c r="C943" s="8"/>
      <c r="D943" s="9"/>
      <c r="E943" s="9"/>
      <c r="F943" s="9"/>
      <c r="AD943" s="10"/>
      <c r="AE943" s="10"/>
      <c r="AF943" s="10"/>
      <c r="AG943" s="10"/>
      <c r="AH943" s="10"/>
    </row>
    <row r="944" spans="1:34" s="6" customFormat="1" ht="15" customHeight="1" x14ac:dyDescent="0.15">
      <c r="A944" s="36"/>
      <c r="C944" s="8"/>
      <c r="D944" s="9"/>
      <c r="E944" s="9"/>
      <c r="F944" s="9"/>
      <c r="AD944" s="10"/>
      <c r="AE944" s="10"/>
      <c r="AF944" s="10"/>
      <c r="AG944" s="10"/>
      <c r="AH944" s="10"/>
    </row>
    <row r="945" spans="1:34" s="6" customFormat="1" ht="15" customHeight="1" x14ac:dyDescent="0.15">
      <c r="A945" s="36"/>
      <c r="C945" s="8"/>
      <c r="D945" s="9"/>
      <c r="E945" s="9"/>
      <c r="F945" s="9"/>
      <c r="AD945" s="10"/>
      <c r="AE945" s="10"/>
      <c r="AF945" s="10"/>
      <c r="AG945" s="10"/>
      <c r="AH945" s="10"/>
    </row>
    <row r="946" spans="1:34" s="6" customFormat="1" ht="15" customHeight="1" x14ac:dyDescent="0.15">
      <c r="A946" s="36"/>
      <c r="C946" s="8"/>
      <c r="D946" s="9"/>
      <c r="E946" s="9"/>
      <c r="F946" s="9"/>
      <c r="AD946" s="10"/>
      <c r="AE946" s="10"/>
      <c r="AF946" s="10"/>
      <c r="AG946" s="10"/>
      <c r="AH946" s="10"/>
    </row>
    <row r="947" spans="1:34" s="6" customFormat="1" ht="15" customHeight="1" x14ac:dyDescent="0.15">
      <c r="A947" s="36"/>
      <c r="C947" s="8"/>
      <c r="D947" s="9"/>
      <c r="E947" s="9"/>
      <c r="F947" s="9"/>
      <c r="AD947" s="10"/>
      <c r="AE947" s="10"/>
      <c r="AF947" s="10"/>
      <c r="AG947" s="10"/>
      <c r="AH947" s="10"/>
    </row>
    <row r="948" spans="1:34" s="6" customFormat="1" ht="15" customHeight="1" x14ac:dyDescent="0.15">
      <c r="A948" s="36"/>
      <c r="C948" s="8"/>
      <c r="D948" s="9"/>
      <c r="E948" s="9"/>
      <c r="F948" s="9"/>
      <c r="AD948" s="10"/>
      <c r="AE948" s="10"/>
      <c r="AF948" s="10"/>
      <c r="AG948" s="10"/>
      <c r="AH948" s="10"/>
    </row>
    <row r="949" spans="1:34" s="6" customFormat="1" ht="15" customHeight="1" x14ac:dyDescent="0.15">
      <c r="A949" s="36"/>
      <c r="C949" s="8"/>
      <c r="D949" s="9"/>
      <c r="E949" s="9"/>
      <c r="F949" s="9"/>
      <c r="AD949" s="10"/>
      <c r="AE949" s="10"/>
      <c r="AF949" s="10"/>
      <c r="AG949" s="10"/>
      <c r="AH949" s="10"/>
    </row>
    <row r="950" spans="1:34" s="6" customFormat="1" ht="15" customHeight="1" x14ac:dyDescent="0.15">
      <c r="A950" s="36"/>
      <c r="C950" s="8"/>
      <c r="D950" s="9"/>
      <c r="E950" s="9"/>
      <c r="F950" s="9"/>
      <c r="AD950" s="10"/>
      <c r="AE950" s="10"/>
      <c r="AF950" s="10"/>
      <c r="AG950" s="10"/>
      <c r="AH950" s="10"/>
    </row>
    <row r="951" spans="1:34" s="6" customFormat="1" ht="15" customHeight="1" x14ac:dyDescent="0.15">
      <c r="A951" s="36"/>
      <c r="C951" s="8"/>
      <c r="D951" s="9"/>
      <c r="E951" s="9"/>
      <c r="F951" s="9"/>
      <c r="AD951" s="10"/>
      <c r="AE951" s="10"/>
      <c r="AF951" s="10"/>
      <c r="AG951" s="10"/>
      <c r="AH951" s="10"/>
    </row>
    <row r="952" spans="1:34" s="6" customFormat="1" ht="15" customHeight="1" x14ac:dyDescent="0.15">
      <c r="A952" s="36"/>
      <c r="C952" s="8"/>
      <c r="D952" s="9"/>
      <c r="E952" s="9"/>
      <c r="F952" s="9"/>
      <c r="AD952" s="10"/>
      <c r="AE952" s="10"/>
      <c r="AF952" s="10"/>
      <c r="AG952" s="10"/>
      <c r="AH952" s="10"/>
    </row>
    <row r="953" spans="1:34" s="6" customFormat="1" ht="15" customHeight="1" x14ac:dyDescent="0.15">
      <c r="A953" s="36"/>
      <c r="C953" s="8"/>
      <c r="D953" s="9"/>
      <c r="E953" s="9"/>
      <c r="F953" s="9"/>
      <c r="AD953" s="10"/>
      <c r="AE953" s="10"/>
      <c r="AF953" s="10"/>
      <c r="AG953" s="10"/>
      <c r="AH953" s="10"/>
    </row>
    <row r="954" spans="1:34" s="6" customFormat="1" ht="15" customHeight="1" x14ac:dyDescent="0.15">
      <c r="A954" s="36"/>
      <c r="C954" s="8"/>
      <c r="D954" s="9"/>
      <c r="E954" s="9"/>
      <c r="F954" s="9"/>
      <c r="AD954" s="10"/>
      <c r="AE954" s="10"/>
      <c r="AF954" s="10"/>
      <c r="AG954" s="10"/>
      <c r="AH954" s="10"/>
    </row>
    <row r="955" spans="1:34" s="6" customFormat="1" ht="15" customHeight="1" x14ac:dyDescent="0.15">
      <c r="A955" s="36"/>
      <c r="C955" s="8"/>
      <c r="D955" s="9"/>
      <c r="E955" s="9"/>
      <c r="F955" s="9"/>
      <c r="AD955" s="10"/>
      <c r="AE955" s="10"/>
      <c r="AF955" s="10"/>
      <c r="AG955" s="10"/>
      <c r="AH955" s="10"/>
    </row>
    <row r="956" spans="1:34" s="6" customFormat="1" ht="15" customHeight="1" x14ac:dyDescent="0.15">
      <c r="A956" s="36"/>
      <c r="C956" s="8"/>
      <c r="D956" s="9"/>
      <c r="E956" s="9"/>
      <c r="F956" s="9"/>
      <c r="AD956" s="10"/>
      <c r="AE956" s="10"/>
      <c r="AF956" s="10"/>
      <c r="AG956" s="10"/>
      <c r="AH956" s="10"/>
    </row>
    <row r="957" spans="1:34" s="6" customFormat="1" ht="15" customHeight="1" x14ac:dyDescent="0.15">
      <c r="A957" s="36"/>
      <c r="C957" s="8"/>
      <c r="D957" s="9"/>
      <c r="E957" s="9"/>
      <c r="F957" s="9"/>
      <c r="AD957" s="10"/>
      <c r="AE957" s="10"/>
      <c r="AF957" s="10"/>
      <c r="AG957" s="10"/>
      <c r="AH957" s="10"/>
    </row>
    <row r="958" spans="1:34" s="6" customFormat="1" ht="15" customHeight="1" x14ac:dyDescent="0.15">
      <c r="A958" s="36"/>
      <c r="C958" s="8"/>
      <c r="D958" s="9"/>
      <c r="E958" s="9"/>
      <c r="F958" s="9"/>
      <c r="AD958" s="10"/>
      <c r="AE958" s="10"/>
      <c r="AF958" s="10"/>
      <c r="AG958" s="10"/>
      <c r="AH958" s="10"/>
    </row>
    <row r="959" spans="1:34" s="6" customFormat="1" ht="15" customHeight="1" x14ac:dyDescent="0.15">
      <c r="A959" s="36"/>
      <c r="C959" s="8"/>
      <c r="D959" s="9"/>
      <c r="E959" s="9"/>
      <c r="F959" s="9"/>
      <c r="AD959" s="10"/>
      <c r="AE959" s="10"/>
      <c r="AF959" s="10"/>
      <c r="AG959" s="10"/>
      <c r="AH959" s="10"/>
    </row>
    <row r="960" spans="1:34" s="6" customFormat="1" ht="15" customHeight="1" x14ac:dyDescent="0.15">
      <c r="A960" s="36"/>
      <c r="C960" s="8"/>
      <c r="D960" s="9"/>
      <c r="E960" s="9"/>
      <c r="F960" s="9"/>
      <c r="AD960" s="10"/>
      <c r="AE960" s="10"/>
      <c r="AF960" s="10"/>
      <c r="AG960" s="10"/>
      <c r="AH960" s="10"/>
    </row>
    <row r="961" spans="1:34" s="6" customFormat="1" ht="15" customHeight="1" x14ac:dyDescent="0.15">
      <c r="A961" s="36"/>
      <c r="C961" s="8"/>
      <c r="D961" s="9"/>
      <c r="E961" s="9"/>
      <c r="F961" s="9"/>
      <c r="AD961" s="10"/>
      <c r="AE961" s="10"/>
      <c r="AF961" s="10"/>
      <c r="AG961" s="10"/>
      <c r="AH961" s="10"/>
    </row>
    <row r="962" spans="1:34" s="6" customFormat="1" ht="15" customHeight="1" x14ac:dyDescent="0.15">
      <c r="A962" s="36"/>
      <c r="C962" s="8"/>
      <c r="D962" s="9"/>
      <c r="E962" s="9"/>
      <c r="F962" s="9"/>
      <c r="AD962" s="10"/>
      <c r="AE962" s="10"/>
      <c r="AF962" s="10"/>
      <c r="AG962" s="10"/>
      <c r="AH962" s="10"/>
    </row>
    <row r="963" spans="1:34" s="6" customFormat="1" ht="15" customHeight="1" x14ac:dyDescent="0.15">
      <c r="A963" s="36"/>
      <c r="C963" s="8"/>
      <c r="D963" s="9"/>
      <c r="E963" s="9"/>
      <c r="F963" s="9"/>
      <c r="AD963" s="10"/>
      <c r="AE963" s="10"/>
      <c r="AF963" s="10"/>
      <c r="AG963" s="10"/>
      <c r="AH963" s="10"/>
    </row>
    <row r="964" spans="1:34" s="6" customFormat="1" ht="15" customHeight="1" x14ac:dyDescent="0.15">
      <c r="A964" s="36"/>
      <c r="C964" s="8"/>
      <c r="D964" s="9"/>
      <c r="E964" s="9"/>
      <c r="F964" s="9"/>
      <c r="AD964" s="10"/>
      <c r="AE964" s="10"/>
      <c r="AF964" s="10"/>
      <c r="AG964" s="10"/>
      <c r="AH964" s="10"/>
    </row>
    <row r="965" spans="1:34" s="6" customFormat="1" ht="15" customHeight="1" x14ac:dyDescent="0.15">
      <c r="A965" s="36"/>
      <c r="C965" s="8"/>
      <c r="D965" s="9"/>
      <c r="E965" s="9"/>
      <c r="F965" s="9"/>
      <c r="AD965" s="10"/>
      <c r="AE965" s="10"/>
      <c r="AF965" s="10"/>
      <c r="AG965" s="10"/>
      <c r="AH965" s="10"/>
    </row>
    <row r="966" spans="1:34" s="6" customFormat="1" ht="15" customHeight="1" x14ac:dyDescent="0.15">
      <c r="A966" s="36"/>
      <c r="C966" s="8"/>
      <c r="D966" s="9"/>
      <c r="E966" s="9"/>
      <c r="F966" s="9"/>
      <c r="AD966" s="10"/>
      <c r="AE966" s="10"/>
      <c r="AF966" s="10"/>
      <c r="AG966" s="10"/>
      <c r="AH966" s="10"/>
    </row>
    <row r="967" spans="1:34" s="6" customFormat="1" ht="15" customHeight="1" x14ac:dyDescent="0.15">
      <c r="A967" s="36"/>
      <c r="C967" s="8"/>
      <c r="D967" s="9"/>
      <c r="E967" s="9"/>
      <c r="F967" s="9"/>
      <c r="AD967" s="10"/>
      <c r="AE967" s="10"/>
      <c r="AF967" s="10"/>
      <c r="AG967" s="10"/>
      <c r="AH967" s="10"/>
    </row>
    <row r="968" spans="1:34" s="6" customFormat="1" ht="15" customHeight="1" x14ac:dyDescent="0.15">
      <c r="A968" s="36"/>
      <c r="C968" s="8"/>
      <c r="D968" s="9"/>
      <c r="E968" s="9"/>
      <c r="F968" s="9"/>
      <c r="AD968" s="10"/>
      <c r="AE968" s="10"/>
      <c r="AF968" s="10"/>
      <c r="AG968" s="10"/>
      <c r="AH968" s="10"/>
    </row>
    <row r="969" spans="1:34" s="6" customFormat="1" ht="15" customHeight="1" x14ac:dyDescent="0.15">
      <c r="A969" s="36"/>
      <c r="C969" s="8"/>
      <c r="D969" s="9"/>
      <c r="E969" s="9"/>
      <c r="F969" s="9"/>
      <c r="AD969" s="10"/>
      <c r="AE969" s="10"/>
      <c r="AF969" s="10"/>
      <c r="AG969" s="10"/>
      <c r="AH969" s="10"/>
    </row>
    <row r="970" spans="1:34" s="6" customFormat="1" ht="15" customHeight="1" x14ac:dyDescent="0.15">
      <c r="A970" s="36"/>
      <c r="C970" s="8"/>
      <c r="D970" s="9"/>
      <c r="E970" s="9"/>
      <c r="F970" s="9"/>
      <c r="AD970" s="10"/>
      <c r="AE970" s="10"/>
      <c r="AF970" s="10"/>
      <c r="AG970" s="10"/>
      <c r="AH970" s="10"/>
    </row>
    <row r="971" spans="1:34" s="6" customFormat="1" ht="15" customHeight="1" x14ac:dyDescent="0.15">
      <c r="A971" s="36"/>
      <c r="C971" s="8"/>
      <c r="D971" s="9"/>
      <c r="E971" s="9"/>
      <c r="F971" s="9"/>
      <c r="AD971" s="10"/>
      <c r="AE971" s="10"/>
      <c r="AF971" s="10"/>
      <c r="AG971" s="10"/>
      <c r="AH971" s="10"/>
    </row>
    <row r="972" spans="1:34" s="6" customFormat="1" ht="15" customHeight="1" x14ac:dyDescent="0.15">
      <c r="A972" s="36"/>
      <c r="C972" s="8"/>
      <c r="D972" s="9"/>
      <c r="E972" s="9"/>
      <c r="F972" s="9"/>
      <c r="AD972" s="10"/>
      <c r="AE972" s="10"/>
      <c r="AF972" s="10"/>
      <c r="AG972" s="10"/>
      <c r="AH972" s="10"/>
    </row>
    <row r="973" spans="1:34" s="6" customFormat="1" ht="15" customHeight="1" x14ac:dyDescent="0.15">
      <c r="A973" s="36"/>
      <c r="C973" s="8"/>
      <c r="D973" s="9"/>
      <c r="E973" s="9"/>
      <c r="F973" s="9"/>
      <c r="AD973" s="10"/>
      <c r="AE973" s="10"/>
      <c r="AF973" s="10"/>
      <c r="AG973" s="10"/>
      <c r="AH973" s="10"/>
    </row>
    <row r="974" spans="1:34" s="6" customFormat="1" ht="15" customHeight="1" x14ac:dyDescent="0.15">
      <c r="A974" s="36"/>
      <c r="C974" s="8"/>
      <c r="D974" s="9"/>
      <c r="E974" s="9"/>
      <c r="F974" s="9"/>
      <c r="AD974" s="10"/>
      <c r="AE974" s="10"/>
      <c r="AF974" s="10"/>
      <c r="AG974" s="10"/>
      <c r="AH974" s="10"/>
    </row>
    <row r="975" spans="1:34" s="6" customFormat="1" ht="15" customHeight="1" x14ac:dyDescent="0.15">
      <c r="A975" s="36"/>
      <c r="C975" s="8"/>
      <c r="D975" s="9"/>
      <c r="E975" s="9"/>
      <c r="F975" s="9"/>
      <c r="AD975" s="10"/>
      <c r="AE975" s="10"/>
      <c r="AF975" s="10"/>
      <c r="AG975" s="10"/>
      <c r="AH975" s="10"/>
    </row>
    <row r="976" spans="1:34" s="6" customFormat="1" ht="15" customHeight="1" x14ac:dyDescent="0.15">
      <c r="A976" s="36"/>
      <c r="C976" s="8"/>
      <c r="D976" s="9"/>
      <c r="E976" s="9"/>
      <c r="F976" s="9"/>
      <c r="AD976" s="10"/>
      <c r="AE976" s="10"/>
      <c r="AF976" s="10"/>
      <c r="AG976" s="10"/>
      <c r="AH976" s="10"/>
    </row>
    <row r="977" spans="1:34" s="6" customFormat="1" ht="15" customHeight="1" x14ac:dyDescent="0.15">
      <c r="A977" s="36"/>
      <c r="C977" s="8"/>
      <c r="D977" s="9"/>
      <c r="E977" s="9"/>
      <c r="F977" s="9"/>
      <c r="AD977" s="10"/>
      <c r="AE977" s="10"/>
      <c r="AF977" s="10"/>
      <c r="AG977" s="10"/>
      <c r="AH977" s="10"/>
    </row>
    <row r="978" spans="1:34" s="6" customFormat="1" ht="15" customHeight="1" x14ac:dyDescent="0.15">
      <c r="A978" s="36"/>
      <c r="C978" s="8"/>
      <c r="D978" s="9"/>
      <c r="E978" s="9"/>
      <c r="F978" s="9"/>
      <c r="AD978" s="10"/>
      <c r="AE978" s="10"/>
      <c r="AF978" s="10"/>
      <c r="AG978" s="10"/>
      <c r="AH978" s="10"/>
    </row>
    <row r="979" spans="1:34" s="6" customFormat="1" ht="15" customHeight="1" x14ac:dyDescent="0.15">
      <c r="A979" s="36"/>
      <c r="C979" s="8"/>
      <c r="D979" s="9"/>
      <c r="E979" s="9"/>
      <c r="F979" s="9"/>
      <c r="AD979" s="10"/>
      <c r="AE979" s="10"/>
      <c r="AF979" s="10"/>
      <c r="AG979" s="10"/>
      <c r="AH979" s="10"/>
    </row>
    <row r="980" spans="1:34" s="6" customFormat="1" ht="15" customHeight="1" x14ac:dyDescent="0.15">
      <c r="A980" s="36"/>
      <c r="C980" s="8"/>
      <c r="D980" s="9"/>
      <c r="E980" s="9"/>
      <c r="F980" s="9"/>
      <c r="AD980" s="10"/>
      <c r="AE980" s="10"/>
      <c r="AF980" s="10"/>
      <c r="AG980" s="10"/>
      <c r="AH980" s="10"/>
    </row>
    <row r="981" spans="1:34" s="6" customFormat="1" ht="15" customHeight="1" x14ac:dyDescent="0.15">
      <c r="A981" s="36"/>
      <c r="C981" s="8"/>
      <c r="D981" s="9"/>
      <c r="E981" s="9"/>
      <c r="F981" s="9"/>
      <c r="AD981" s="10"/>
      <c r="AE981" s="10"/>
      <c r="AF981" s="10"/>
      <c r="AG981" s="10"/>
      <c r="AH981" s="10"/>
    </row>
    <row r="982" spans="1:34" s="6" customFormat="1" ht="15" customHeight="1" x14ac:dyDescent="0.15">
      <c r="A982" s="36"/>
      <c r="C982" s="8"/>
      <c r="D982" s="9"/>
      <c r="E982" s="9"/>
      <c r="F982" s="9"/>
      <c r="AD982" s="10"/>
      <c r="AE982" s="10"/>
      <c r="AF982" s="10"/>
      <c r="AG982" s="10"/>
      <c r="AH982" s="10"/>
    </row>
    <row r="983" spans="1:34" s="6" customFormat="1" ht="15" customHeight="1" x14ac:dyDescent="0.15">
      <c r="A983" s="36"/>
      <c r="C983" s="8"/>
      <c r="D983" s="9"/>
      <c r="E983" s="9"/>
      <c r="F983" s="9"/>
      <c r="AD983" s="10"/>
      <c r="AE983" s="10"/>
      <c r="AF983" s="10"/>
      <c r="AG983" s="10"/>
      <c r="AH983" s="10"/>
    </row>
    <row r="984" spans="1:34" s="6" customFormat="1" ht="15" customHeight="1" x14ac:dyDescent="0.15">
      <c r="A984" s="36"/>
      <c r="C984" s="8"/>
      <c r="D984" s="9"/>
      <c r="E984" s="9"/>
      <c r="F984" s="9"/>
      <c r="AD984" s="10"/>
      <c r="AE984" s="10"/>
      <c r="AF984" s="10"/>
      <c r="AG984" s="10"/>
      <c r="AH984" s="10"/>
    </row>
    <row r="985" spans="1:34" s="6" customFormat="1" ht="15" customHeight="1" x14ac:dyDescent="0.15">
      <c r="A985" s="36"/>
      <c r="C985" s="8"/>
      <c r="D985" s="9"/>
      <c r="E985" s="9"/>
      <c r="F985" s="9"/>
      <c r="AD985" s="10"/>
      <c r="AE985" s="10"/>
      <c r="AF985" s="10"/>
      <c r="AG985" s="10"/>
      <c r="AH985" s="10"/>
    </row>
    <row r="986" spans="1:34" s="6" customFormat="1" ht="15" customHeight="1" x14ac:dyDescent="0.15">
      <c r="A986" s="36"/>
      <c r="C986" s="8"/>
      <c r="D986" s="9"/>
      <c r="E986" s="9"/>
      <c r="F986" s="9"/>
      <c r="AD986" s="10"/>
      <c r="AE986" s="10"/>
      <c r="AF986" s="10"/>
      <c r="AG986" s="10"/>
      <c r="AH986" s="10"/>
    </row>
    <row r="987" spans="1:34" s="6" customFormat="1" ht="15" customHeight="1" x14ac:dyDescent="0.15">
      <c r="A987" s="36"/>
      <c r="C987" s="8"/>
      <c r="D987" s="9"/>
      <c r="E987" s="9"/>
      <c r="F987" s="9"/>
      <c r="AD987" s="10"/>
      <c r="AE987" s="10"/>
      <c r="AF987" s="10"/>
      <c r="AG987" s="10"/>
      <c r="AH987" s="10"/>
    </row>
    <row r="988" spans="1:34" s="6" customFormat="1" ht="15" customHeight="1" x14ac:dyDescent="0.15">
      <c r="A988" s="36"/>
      <c r="C988" s="8"/>
      <c r="D988" s="9"/>
      <c r="E988" s="9"/>
      <c r="F988" s="9"/>
      <c r="AD988" s="10"/>
      <c r="AE988" s="10"/>
      <c r="AF988" s="10"/>
      <c r="AG988" s="10"/>
      <c r="AH988" s="10"/>
    </row>
    <row r="989" spans="1:34" s="6" customFormat="1" ht="15" customHeight="1" x14ac:dyDescent="0.15">
      <c r="A989" s="36"/>
      <c r="C989" s="8"/>
      <c r="D989" s="9"/>
      <c r="E989" s="9"/>
      <c r="F989" s="9"/>
      <c r="AD989" s="10"/>
      <c r="AE989" s="10"/>
      <c r="AF989" s="10"/>
      <c r="AG989" s="10"/>
      <c r="AH989" s="10"/>
    </row>
    <row r="990" spans="1:34" s="6" customFormat="1" ht="15" customHeight="1" x14ac:dyDescent="0.15">
      <c r="A990" s="36"/>
      <c r="C990" s="8"/>
      <c r="D990" s="9"/>
      <c r="E990" s="9"/>
      <c r="F990" s="9"/>
      <c r="AD990" s="10"/>
      <c r="AE990" s="10"/>
      <c r="AF990" s="10"/>
      <c r="AG990" s="10"/>
      <c r="AH990" s="10"/>
    </row>
    <row r="991" spans="1:34" s="6" customFormat="1" ht="15" customHeight="1" x14ac:dyDescent="0.15">
      <c r="A991" s="36"/>
      <c r="C991" s="8"/>
      <c r="D991" s="9"/>
      <c r="E991" s="9"/>
      <c r="F991" s="9"/>
      <c r="AD991" s="10"/>
      <c r="AE991" s="10"/>
      <c r="AF991" s="10"/>
      <c r="AG991" s="10"/>
      <c r="AH991" s="10"/>
    </row>
    <row r="992" spans="1:34" s="6" customFormat="1" ht="15" customHeight="1" x14ac:dyDescent="0.15">
      <c r="A992" s="36"/>
      <c r="C992" s="8"/>
      <c r="D992" s="9"/>
      <c r="E992" s="9"/>
      <c r="F992" s="9"/>
      <c r="AD992" s="10"/>
      <c r="AE992" s="10"/>
      <c r="AF992" s="10"/>
      <c r="AG992" s="10"/>
      <c r="AH992" s="10"/>
    </row>
    <row r="993" spans="1:34" s="6" customFormat="1" ht="15" customHeight="1" x14ac:dyDescent="0.15">
      <c r="A993" s="36"/>
      <c r="C993" s="8"/>
      <c r="D993" s="9"/>
      <c r="E993" s="9"/>
      <c r="F993" s="9"/>
      <c r="AD993" s="10"/>
      <c r="AE993" s="10"/>
      <c r="AF993" s="10"/>
      <c r="AG993" s="10"/>
      <c r="AH993" s="10"/>
    </row>
    <row r="994" spans="1:34" s="6" customFormat="1" ht="15" customHeight="1" x14ac:dyDescent="0.15">
      <c r="A994" s="36"/>
      <c r="C994" s="8"/>
      <c r="D994" s="9"/>
      <c r="E994" s="9"/>
      <c r="F994" s="9"/>
      <c r="AD994" s="10"/>
      <c r="AE994" s="10"/>
      <c r="AF994" s="10"/>
      <c r="AG994" s="10"/>
      <c r="AH994" s="10"/>
    </row>
    <row r="995" spans="1:34" s="6" customFormat="1" ht="15" customHeight="1" x14ac:dyDescent="0.15">
      <c r="A995" s="36"/>
      <c r="C995" s="8"/>
      <c r="D995" s="9"/>
      <c r="E995" s="9"/>
      <c r="F995" s="9"/>
      <c r="AD995" s="10"/>
      <c r="AE995" s="10"/>
      <c r="AF995" s="10"/>
      <c r="AG995" s="10"/>
      <c r="AH995" s="10"/>
    </row>
    <row r="996" spans="1:34" s="6" customFormat="1" ht="15" customHeight="1" x14ac:dyDescent="0.15">
      <c r="A996" s="36"/>
      <c r="C996" s="8"/>
      <c r="D996" s="9"/>
      <c r="E996" s="9"/>
      <c r="F996" s="9"/>
      <c r="AD996" s="10"/>
      <c r="AE996" s="10"/>
      <c r="AF996" s="10"/>
      <c r="AG996" s="10"/>
      <c r="AH996" s="10"/>
    </row>
    <row r="997" spans="1:34" s="6" customFormat="1" ht="15" customHeight="1" x14ac:dyDescent="0.15">
      <c r="A997" s="36"/>
      <c r="C997" s="8"/>
      <c r="D997" s="9"/>
      <c r="E997" s="9"/>
      <c r="F997" s="9"/>
      <c r="AD997" s="10"/>
      <c r="AE997" s="10"/>
      <c r="AF997" s="10"/>
      <c r="AG997" s="10"/>
      <c r="AH997" s="10"/>
    </row>
    <row r="998" spans="1:34" s="6" customFormat="1" ht="15" customHeight="1" x14ac:dyDescent="0.15">
      <c r="A998" s="36"/>
      <c r="C998" s="8"/>
      <c r="D998" s="9"/>
      <c r="E998" s="9"/>
      <c r="F998" s="9"/>
      <c r="AD998" s="10"/>
      <c r="AE998" s="10"/>
      <c r="AF998" s="10"/>
      <c r="AG998" s="10"/>
      <c r="AH998" s="10"/>
    </row>
    <row r="999" spans="1:34" s="6" customFormat="1" ht="15" customHeight="1" x14ac:dyDescent="0.15">
      <c r="A999" s="36"/>
      <c r="C999" s="8"/>
      <c r="D999" s="9"/>
      <c r="E999" s="9"/>
      <c r="F999" s="9"/>
      <c r="AD999" s="10"/>
      <c r="AE999" s="10"/>
      <c r="AF999" s="10"/>
      <c r="AG999" s="10"/>
      <c r="AH999" s="10"/>
    </row>
    <row r="1000" spans="1:34" s="6" customFormat="1" ht="15" customHeight="1" x14ac:dyDescent="0.15">
      <c r="A1000" s="36"/>
      <c r="C1000" s="8"/>
      <c r="D1000" s="9"/>
      <c r="E1000" s="9"/>
      <c r="F1000" s="9"/>
      <c r="AD1000" s="10"/>
      <c r="AE1000" s="10"/>
      <c r="AF1000" s="10"/>
      <c r="AG1000" s="10"/>
      <c r="AH1000" s="10"/>
    </row>
    <row r="1001" spans="1:34" s="6" customFormat="1" ht="15" customHeight="1" x14ac:dyDescent="0.15">
      <c r="A1001" s="36"/>
      <c r="C1001" s="8"/>
      <c r="D1001" s="9"/>
      <c r="E1001" s="9"/>
      <c r="F1001" s="9"/>
      <c r="AD1001" s="10"/>
      <c r="AE1001" s="10"/>
      <c r="AF1001" s="10"/>
      <c r="AG1001" s="10"/>
      <c r="AH1001" s="10"/>
    </row>
    <row r="1002" spans="1:34" s="6" customFormat="1" ht="15" customHeight="1" x14ac:dyDescent="0.15">
      <c r="A1002" s="36"/>
      <c r="C1002" s="8"/>
      <c r="D1002" s="9"/>
      <c r="E1002" s="9"/>
      <c r="F1002" s="9"/>
      <c r="AD1002" s="10"/>
      <c r="AE1002" s="10"/>
      <c r="AF1002" s="10"/>
      <c r="AG1002" s="10"/>
      <c r="AH1002" s="10"/>
    </row>
    <row r="1003" spans="1:34" s="6" customFormat="1" ht="15" customHeight="1" x14ac:dyDescent="0.15">
      <c r="A1003" s="36"/>
      <c r="C1003" s="8"/>
      <c r="D1003" s="9"/>
      <c r="E1003" s="9"/>
      <c r="F1003" s="9"/>
      <c r="AD1003" s="10"/>
      <c r="AE1003" s="10"/>
      <c r="AF1003" s="10"/>
      <c r="AG1003" s="10"/>
      <c r="AH1003" s="10"/>
    </row>
    <row r="1004" spans="1:34" s="6" customFormat="1" ht="15" customHeight="1" x14ac:dyDescent="0.15">
      <c r="A1004" s="36"/>
      <c r="C1004" s="8"/>
      <c r="D1004" s="9"/>
      <c r="E1004" s="9"/>
      <c r="F1004" s="9"/>
      <c r="AD1004" s="10"/>
      <c r="AE1004" s="10"/>
      <c r="AF1004" s="10"/>
      <c r="AG1004" s="10"/>
      <c r="AH1004" s="10"/>
    </row>
    <row r="1005" spans="1:34" s="6" customFormat="1" ht="15" customHeight="1" x14ac:dyDescent="0.15">
      <c r="A1005" s="36"/>
      <c r="C1005" s="8"/>
      <c r="D1005" s="9"/>
      <c r="E1005" s="9"/>
      <c r="F1005" s="9"/>
      <c r="AD1005" s="10"/>
      <c r="AE1005" s="10"/>
      <c r="AF1005" s="10"/>
      <c r="AG1005" s="10"/>
      <c r="AH1005" s="10"/>
    </row>
    <row r="1006" spans="1:34" s="6" customFormat="1" ht="15" customHeight="1" x14ac:dyDescent="0.15">
      <c r="A1006" s="36"/>
      <c r="C1006" s="8"/>
      <c r="D1006" s="9"/>
      <c r="E1006" s="9"/>
      <c r="F1006" s="9"/>
      <c r="AD1006" s="10"/>
      <c r="AE1006" s="10"/>
      <c r="AF1006" s="10"/>
      <c r="AG1006" s="10"/>
      <c r="AH1006" s="10"/>
    </row>
    <row r="1007" spans="1:34" s="6" customFormat="1" ht="15" customHeight="1" x14ac:dyDescent="0.15">
      <c r="A1007" s="36"/>
      <c r="C1007" s="8"/>
      <c r="D1007" s="9"/>
      <c r="E1007" s="9"/>
      <c r="F1007" s="9"/>
      <c r="AD1007" s="10"/>
      <c r="AE1007" s="10"/>
      <c r="AF1007" s="10"/>
      <c r="AG1007" s="10"/>
      <c r="AH1007" s="10"/>
    </row>
    <row r="1008" spans="1:34" s="6" customFormat="1" ht="15" customHeight="1" x14ac:dyDescent="0.15">
      <c r="A1008" s="36"/>
      <c r="C1008" s="8"/>
      <c r="D1008" s="9"/>
      <c r="E1008" s="9"/>
      <c r="F1008" s="9"/>
      <c r="AD1008" s="10"/>
      <c r="AE1008" s="10"/>
      <c r="AF1008" s="10"/>
      <c r="AG1008" s="10"/>
      <c r="AH1008" s="10"/>
    </row>
    <row r="1009" spans="1:34" s="6" customFormat="1" ht="15" customHeight="1" x14ac:dyDescent="0.15">
      <c r="A1009" s="36"/>
      <c r="C1009" s="8"/>
      <c r="D1009" s="9"/>
      <c r="E1009" s="9"/>
      <c r="F1009" s="9"/>
      <c r="AD1009" s="10"/>
      <c r="AE1009" s="10"/>
      <c r="AF1009" s="10"/>
      <c r="AG1009" s="10"/>
      <c r="AH1009" s="10"/>
    </row>
    <row r="1010" spans="1:34" s="6" customFormat="1" ht="15" customHeight="1" x14ac:dyDescent="0.15">
      <c r="A1010" s="36"/>
      <c r="C1010" s="8"/>
      <c r="D1010" s="9"/>
      <c r="E1010" s="9"/>
      <c r="F1010" s="9"/>
      <c r="AD1010" s="10"/>
      <c r="AE1010" s="10"/>
      <c r="AF1010" s="10"/>
      <c r="AG1010" s="10"/>
      <c r="AH1010" s="10"/>
    </row>
    <row r="1011" spans="1:34" s="6" customFormat="1" ht="15" customHeight="1" x14ac:dyDescent="0.15">
      <c r="A1011" s="36"/>
      <c r="C1011" s="8"/>
      <c r="D1011" s="9"/>
      <c r="E1011" s="9"/>
      <c r="F1011" s="9"/>
      <c r="AD1011" s="10"/>
      <c r="AE1011" s="10"/>
      <c r="AF1011" s="10"/>
      <c r="AG1011" s="10"/>
      <c r="AH1011" s="10"/>
    </row>
    <row r="1012" spans="1:34" s="6" customFormat="1" ht="15" customHeight="1" x14ac:dyDescent="0.15">
      <c r="A1012" s="36"/>
      <c r="C1012" s="8"/>
      <c r="D1012" s="9"/>
      <c r="E1012" s="9"/>
      <c r="F1012" s="9"/>
      <c r="AD1012" s="10"/>
      <c r="AE1012" s="10"/>
      <c r="AF1012" s="10"/>
      <c r="AG1012" s="10"/>
      <c r="AH1012" s="10"/>
    </row>
    <row r="1013" spans="1:34" s="6" customFormat="1" ht="15" customHeight="1" x14ac:dyDescent="0.15">
      <c r="A1013" s="36"/>
      <c r="C1013" s="8"/>
      <c r="D1013" s="9"/>
      <c r="E1013" s="9"/>
      <c r="F1013" s="9"/>
      <c r="AD1013" s="10"/>
      <c r="AE1013" s="10"/>
      <c r="AF1013" s="10"/>
      <c r="AG1013" s="10"/>
      <c r="AH1013" s="10"/>
    </row>
    <row r="1014" spans="1:34" s="6" customFormat="1" ht="15" customHeight="1" x14ac:dyDescent="0.15">
      <c r="A1014" s="36"/>
      <c r="C1014" s="8"/>
      <c r="D1014" s="9"/>
      <c r="E1014" s="9"/>
      <c r="F1014" s="9"/>
      <c r="AD1014" s="10"/>
      <c r="AE1014" s="10"/>
      <c r="AF1014" s="10"/>
      <c r="AG1014" s="10"/>
      <c r="AH1014" s="10"/>
    </row>
    <row r="1015" spans="1:34" s="6" customFormat="1" ht="15" customHeight="1" x14ac:dyDescent="0.15">
      <c r="A1015" s="36"/>
      <c r="C1015" s="8"/>
      <c r="D1015" s="9"/>
      <c r="E1015" s="9"/>
      <c r="F1015" s="9"/>
      <c r="AD1015" s="10"/>
      <c r="AE1015" s="10"/>
      <c r="AF1015" s="10"/>
      <c r="AG1015" s="10"/>
      <c r="AH1015" s="10"/>
    </row>
    <row r="1016" spans="1:34" s="6" customFormat="1" ht="15" customHeight="1" x14ac:dyDescent="0.15">
      <c r="A1016" s="36"/>
      <c r="C1016" s="8"/>
      <c r="D1016" s="9"/>
      <c r="E1016" s="9"/>
      <c r="F1016" s="9"/>
      <c r="AD1016" s="10"/>
      <c r="AE1016" s="10"/>
      <c r="AF1016" s="10"/>
      <c r="AG1016" s="10"/>
      <c r="AH1016" s="10"/>
    </row>
    <row r="1017" spans="1:34" s="6" customFormat="1" ht="15" customHeight="1" x14ac:dyDescent="0.15">
      <c r="A1017" s="36"/>
      <c r="C1017" s="8"/>
      <c r="D1017" s="9"/>
      <c r="E1017" s="9"/>
      <c r="F1017" s="9"/>
      <c r="AD1017" s="10"/>
      <c r="AE1017" s="10"/>
      <c r="AF1017" s="10"/>
      <c r="AG1017" s="10"/>
      <c r="AH1017" s="10"/>
    </row>
    <row r="1018" spans="1:34" s="6" customFormat="1" ht="15" customHeight="1" x14ac:dyDescent="0.15">
      <c r="A1018" s="36"/>
      <c r="C1018" s="8"/>
      <c r="D1018" s="9"/>
      <c r="E1018" s="9"/>
      <c r="F1018" s="9"/>
      <c r="AD1018" s="10"/>
      <c r="AE1018" s="10"/>
      <c r="AF1018" s="10"/>
      <c r="AG1018" s="10"/>
      <c r="AH1018" s="10"/>
    </row>
  </sheetData>
  <mergeCells count="26">
    <mergeCell ref="A42:B42"/>
    <mergeCell ref="A36:A41"/>
    <mergeCell ref="AI1:AI4"/>
    <mergeCell ref="AD1:AF3"/>
    <mergeCell ref="Z2:Z4"/>
    <mergeCell ref="A1:B4"/>
    <mergeCell ref="C1:C4"/>
    <mergeCell ref="Y2:Y4"/>
    <mergeCell ref="AA1:AC3"/>
    <mergeCell ref="P3:R3"/>
    <mergeCell ref="V3:X3"/>
    <mergeCell ref="S3:U3"/>
    <mergeCell ref="AG1:AG4"/>
    <mergeCell ref="AH1:AH4"/>
    <mergeCell ref="A5:B5"/>
    <mergeCell ref="D2:F3"/>
    <mergeCell ref="G2:X2"/>
    <mergeCell ref="G3:I3"/>
    <mergeCell ref="J3:L3"/>
    <mergeCell ref="M3:O3"/>
    <mergeCell ref="A6:A15"/>
    <mergeCell ref="A17:A24"/>
    <mergeCell ref="A35:B35"/>
    <mergeCell ref="A26:A34"/>
    <mergeCell ref="A25:B25"/>
    <mergeCell ref="A16:B16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9" fitToWidth="0" orientation="landscape" r:id="rId1"/>
  <headerFooter alignWithMargins="0">
    <oddHeader>&amp;C&amp;16【人口規模別】令和８年１月分　市町村ごみ排出量（速報値）月例報告&amp;R&amp;16《資料２》</oddHeader>
  </headerFooter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E151-290F-464B-A800-ACE66E7B8268}">
  <sheetPr codeName="Sheet3">
    <pageSetUpPr fitToPage="1"/>
  </sheetPr>
  <dimension ref="A1:AI66"/>
  <sheetViews>
    <sheetView zoomScale="90" zoomScaleNormal="90" zoomScaleSheetLayoutView="75" workbookViewId="0">
      <selection activeCell="AL15" sqref="AL15"/>
    </sheetView>
  </sheetViews>
  <sheetFormatPr defaultRowHeight="15" customHeight="1" x14ac:dyDescent="0.15"/>
  <cols>
    <col min="1" max="1" width="19.5" style="3" customWidth="1"/>
    <col min="2" max="2" width="10" style="1" customWidth="1"/>
    <col min="3" max="3" width="13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97" t="s">
        <v>103</v>
      </c>
      <c r="B1" s="429"/>
      <c r="C1" s="363" t="s">
        <v>31</v>
      </c>
      <c r="D1" s="181"/>
      <c r="E1" s="181"/>
      <c r="F1" s="181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3"/>
      <c r="AA1" s="368" t="s">
        <v>38</v>
      </c>
      <c r="AB1" s="369"/>
      <c r="AC1" s="370"/>
      <c r="AD1" s="355" t="s">
        <v>56</v>
      </c>
      <c r="AE1" s="355"/>
      <c r="AF1" s="355"/>
      <c r="AG1" s="434" t="s">
        <v>57</v>
      </c>
      <c r="AH1" s="349" t="s">
        <v>58</v>
      </c>
      <c r="AI1" s="352" t="s">
        <v>45</v>
      </c>
    </row>
    <row r="2" spans="1:35" ht="20.100000000000001" customHeight="1" x14ac:dyDescent="0.15">
      <c r="A2" s="430"/>
      <c r="B2" s="431"/>
      <c r="C2" s="364"/>
      <c r="D2" s="342" t="s">
        <v>38</v>
      </c>
      <c r="E2" s="343"/>
      <c r="F2" s="344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366" t="s">
        <v>36</v>
      </c>
      <c r="Z2" s="427" t="s">
        <v>37</v>
      </c>
      <c r="AA2" s="371"/>
      <c r="AB2" s="372"/>
      <c r="AC2" s="373"/>
      <c r="AD2" s="356"/>
      <c r="AE2" s="356"/>
      <c r="AF2" s="356"/>
      <c r="AG2" s="435"/>
      <c r="AH2" s="350"/>
      <c r="AI2" s="353"/>
    </row>
    <row r="3" spans="1:35" ht="20.100000000000001" customHeight="1" x14ac:dyDescent="0.15">
      <c r="A3" s="430"/>
      <c r="B3" s="431"/>
      <c r="C3" s="364"/>
      <c r="D3" s="345"/>
      <c r="E3" s="343"/>
      <c r="F3" s="343"/>
      <c r="G3" s="424" t="s">
        <v>41</v>
      </c>
      <c r="H3" s="425"/>
      <c r="I3" s="425"/>
      <c r="J3" s="424" t="s">
        <v>42</v>
      </c>
      <c r="K3" s="425"/>
      <c r="L3" s="425"/>
      <c r="M3" s="424" t="s">
        <v>43</v>
      </c>
      <c r="N3" s="425"/>
      <c r="O3" s="425"/>
      <c r="P3" s="424" t="s">
        <v>44</v>
      </c>
      <c r="Q3" s="425"/>
      <c r="R3" s="425"/>
      <c r="S3" s="424" t="s">
        <v>40</v>
      </c>
      <c r="T3" s="425"/>
      <c r="U3" s="425"/>
      <c r="V3" s="424" t="s">
        <v>39</v>
      </c>
      <c r="W3" s="425"/>
      <c r="X3" s="425"/>
      <c r="Y3" s="366"/>
      <c r="Z3" s="427"/>
      <c r="AA3" s="371"/>
      <c r="AB3" s="372"/>
      <c r="AC3" s="373"/>
      <c r="AD3" s="356"/>
      <c r="AE3" s="356"/>
      <c r="AF3" s="356"/>
      <c r="AG3" s="435"/>
      <c r="AH3" s="350"/>
      <c r="AI3" s="353"/>
    </row>
    <row r="4" spans="1:35" ht="20.100000000000001" customHeight="1" thickBot="1" x14ac:dyDescent="0.2">
      <c r="A4" s="432"/>
      <c r="B4" s="433"/>
      <c r="C4" s="365"/>
      <c r="D4" s="265" t="s">
        <v>35</v>
      </c>
      <c r="E4" s="5" t="s">
        <v>32</v>
      </c>
      <c r="F4" s="5" t="s">
        <v>33</v>
      </c>
      <c r="G4" s="236" t="s">
        <v>35</v>
      </c>
      <c r="H4" s="5" t="s">
        <v>32</v>
      </c>
      <c r="I4" s="5" t="s">
        <v>33</v>
      </c>
      <c r="J4" s="236" t="s">
        <v>35</v>
      </c>
      <c r="K4" s="5" t="s">
        <v>32</v>
      </c>
      <c r="L4" s="5" t="s">
        <v>33</v>
      </c>
      <c r="M4" s="236" t="s">
        <v>35</v>
      </c>
      <c r="N4" s="5" t="s">
        <v>32</v>
      </c>
      <c r="O4" s="5" t="s">
        <v>33</v>
      </c>
      <c r="P4" s="236" t="s">
        <v>35</v>
      </c>
      <c r="Q4" s="5" t="s">
        <v>32</v>
      </c>
      <c r="R4" s="5" t="s">
        <v>33</v>
      </c>
      <c r="S4" s="236" t="s">
        <v>35</v>
      </c>
      <c r="T4" s="5" t="s">
        <v>32</v>
      </c>
      <c r="U4" s="5" t="s">
        <v>33</v>
      </c>
      <c r="V4" s="236" t="s">
        <v>35</v>
      </c>
      <c r="W4" s="5" t="s">
        <v>32</v>
      </c>
      <c r="X4" s="5" t="s">
        <v>33</v>
      </c>
      <c r="Y4" s="367"/>
      <c r="Z4" s="428"/>
      <c r="AA4" s="125" t="s">
        <v>35</v>
      </c>
      <c r="AB4" s="207" t="s">
        <v>65</v>
      </c>
      <c r="AC4" s="208" t="s">
        <v>34</v>
      </c>
      <c r="AD4" s="152"/>
      <c r="AE4" s="307" t="s">
        <v>65</v>
      </c>
      <c r="AF4" s="223" t="s">
        <v>34</v>
      </c>
      <c r="AG4" s="436"/>
      <c r="AH4" s="351"/>
      <c r="AI4" s="354"/>
    </row>
    <row r="5" spans="1:35" s="27" customFormat="1" ht="22.5" customHeight="1" thickBot="1" x14ac:dyDescent="0.2">
      <c r="A5" s="340" t="s">
        <v>55</v>
      </c>
      <c r="B5" s="341"/>
      <c r="C5" s="87">
        <f>C14+C23+C28+C33+C38+C44</f>
        <v>1134544</v>
      </c>
      <c r="D5" s="266">
        <f>D14+D23+D28+D33+D38+D44</f>
        <v>16982.900000000001</v>
      </c>
      <c r="E5" s="31">
        <f t="shared" ref="E5:AC5" si="0">E14+E23+E28+E33+E38+E44</f>
        <v>16065.199999999999</v>
      </c>
      <c r="F5" s="31">
        <f t="shared" si="0"/>
        <v>917.7</v>
      </c>
      <c r="G5" s="237">
        <f t="shared" si="0"/>
        <v>352.6</v>
      </c>
      <c r="H5" s="31">
        <f t="shared" si="0"/>
        <v>352.6</v>
      </c>
      <c r="I5" s="31">
        <f t="shared" si="0"/>
        <v>0</v>
      </c>
      <c r="J5" s="237">
        <f t="shared" si="0"/>
        <v>13206.300000000001</v>
      </c>
      <c r="K5" s="31">
        <f t="shared" si="0"/>
        <v>12616.7</v>
      </c>
      <c r="L5" s="31">
        <f t="shared" si="0"/>
        <v>589.59999999999991</v>
      </c>
      <c r="M5" s="237">
        <f t="shared" si="0"/>
        <v>667.2</v>
      </c>
      <c r="N5" s="31">
        <f t="shared" si="0"/>
        <v>541.9</v>
      </c>
      <c r="O5" s="31">
        <f t="shared" si="0"/>
        <v>125.29999999999998</v>
      </c>
      <c r="P5" s="237">
        <f t="shared" si="0"/>
        <v>2494.7000000000003</v>
      </c>
      <c r="Q5" s="31">
        <f t="shared" si="0"/>
        <v>2439.4000000000005</v>
      </c>
      <c r="R5" s="31">
        <f t="shared" si="0"/>
        <v>55.300000000000004</v>
      </c>
      <c r="S5" s="237">
        <f t="shared" si="0"/>
        <v>2.4</v>
      </c>
      <c r="T5" s="31">
        <f t="shared" si="0"/>
        <v>1.5</v>
      </c>
      <c r="U5" s="31">
        <f t="shared" si="0"/>
        <v>0.9</v>
      </c>
      <c r="V5" s="237">
        <f t="shared" si="0"/>
        <v>259.7</v>
      </c>
      <c r="W5" s="31">
        <f t="shared" si="0"/>
        <v>113.1</v>
      </c>
      <c r="X5" s="31">
        <f t="shared" si="0"/>
        <v>146.6</v>
      </c>
      <c r="Y5" s="110">
        <f t="shared" si="0"/>
        <v>7912.0999999999995</v>
      </c>
      <c r="Z5" s="184">
        <f t="shared" si="0"/>
        <v>24895</v>
      </c>
      <c r="AA5" s="126">
        <f t="shared" si="0"/>
        <v>16982.900000000001</v>
      </c>
      <c r="AB5" s="209">
        <f t="shared" si="0"/>
        <v>14488.200000000003</v>
      </c>
      <c r="AC5" s="210">
        <f t="shared" si="0"/>
        <v>2494.7000000000003</v>
      </c>
      <c r="AD5" s="153">
        <f t="shared" ref="AD5" si="1">AA5/C5/31*1000000</f>
        <v>482.86843337144069</v>
      </c>
      <c r="AE5" s="224">
        <f t="shared" ref="AE5" si="2">AB5/C5/31*1000000</f>
        <v>411.93756286453481</v>
      </c>
      <c r="AF5" s="225">
        <f t="shared" ref="AF5" si="3">AC5/C5/31*1000000</f>
        <v>70.930870506905947</v>
      </c>
      <c r="AG5" s="242">
        <f t="shared" ref="AG5" si="4">Z5/C5/31*1000000</f>
        <v>707.83020854989513</v>
      </c>
      <c r="AH5" s="158">
        <f t="shared" ref="AH5" si="5">Y5/C5/31*1000000</f>
        <v>224.96177517845453</v>
      </c>
      <c r="AI5" s="328">
        <f>AC5*100/AA5</f>
        <v>14.689481772842095</v>
      </c>
    </row>
    <row r="6" spans="1:35" s="14" customFormat="1" ht="20.100000000000001" customHeight="1" thickTop="1" x14ac:dyDescent="0.15">
      <c r="A6" s="421" t="s">
        <v>49</v>
      </c>
      <c r="B6" s="29" t="s">
        <v>48</v>
      </c>
      <c r="C6" s="259">
        <f>基本データ!C11</f>
        <v>30518</v>
      </c>
      <c r="D6" s="267">
        <f>基本データ!D11</f>
        <v>514</v>
      </c>
      <c r="E6" s="32">
        <f>基本データ!E11</f>
        <v>419.6</v>
      </c>
      <c r="F6" s="32">
        <f>基本データ!F11</f>
        <v>94.4</v>
      </c>
      <c r="G6" s="273">
        <f>基本データ!G11</f>
        <v>0</v>
      </c>
      <c r="H6" s="32">
        <f>基本データ!H11</f>
        <v>0</v>
      </c>
      <c r="I6" s="32">
        <f>基本データ!I11</f>
        <v>0</v>
      </c>
      <c r="J6" s="273">
        <f>基本データ!J11</f>
        <v>426.7</v>
      </c>
      <c r="K6" s="32">
        <f>基本データ!K11</f>
        <v>349</v>
      </c>
      <c r="L6" s="32">
        <f>基本データ!L11</f>
        <v>77.7</v>
      </c>
      <c r="M6" s="273">
        <f>基本データ!M11</f>
        <v>24.799999999999997</v>
      </c>
      <c r="N6" s="32">
        <f>基本データ!N11</f>
        <v>10.1</v>
      </c>
      <c r="O6" s="32">
        <f>基本データ!O11</f>
        <v>14.7</v>
      </c>
      <c r="P6" s="273">
        <f>基本データ!P11</f>
        <v>62.5</v>
      </c>
      <c r="Q6" s="32">
        <f>基本データ!Q11</f>
        <v>60.5</v>
      </c>
      <c r="R6" s="32">
        <f>基本データ!R11</f>
        <v>2</v>
      </c>
      <c r="S6" s="273">
        <f>基本データ!S11</f>
        <v>0</v>
      </c>
      <c r="T6" s="32">
        <f>基本データ!T11</f>
        <v>0</v>
      </c>
      <c r="U6" s="32">
        <f>基本データ!U11</f>
        <v>0</v>
      </c>
      <c r="V6" s="273">
        <f>基本データ!V11</f>
        <v>0</v>
      </c>
      <c r="W6" s="32">
        <f>基本データ!W11</f>
        <v>0</v>
      </c>
      <c r="X6" s="32">
        <f>基本データ!X11</f>
        <v>0</v>
      </c>
      <c r="Y6" s="111">
        <f>基本データ!Y11</f>
        <v>215.8</v>
      </c>
      <c r="Z6" s="283">
        <f>基本データ!Z11</f>
        <v>729.8</v>
      </c>
      <c r="AA6" s="127">
        <f>基本データ!AA11</f>
        <v>514</v>
      </c>
      <c r="AB6" s="297">
        <f>基本データ!AB11</f>
        <v>451.5</v>
      </c>
      <c r="AC6" s="298">
        <f>基本データ!AC11</f>
        <v>62.5</v>
      </c>
      <c r="AD6" s="292">
        <f t="shared" ref="AD6:AD44" si="6">AA6/C6/31*1000000</f>
        <v>543.30706996822607</v>
      </c>
      <c r="AE6" s="308">
        <f t="shared" ref="AE6:AE44" si="7">AB6/C6/31*1000000</f>
        <v>477.24346710243981</v>
      </c>
      <c r="AF6" s="309">
        <f t="shared" ref="AF6:AF44" si="8">AC6/C6/31*1000000</f>
        <v>66.063602865786251</v>
      </c>
      <c r="AG6" s="318">
        <f t="shared" ref="AG6:AG44" si="9">Z6/C6/31*1000000</f>
        <v>771.41147794321273</v>
      </c>
      <c r="AH6" s="323">
        <f t="shared" ref="AH6:AH44" si="10">Y6/C6/31*1000000</f>
        <v>228.10440797498674</v>
      </c>
      <c r="AI6" s="329">
        <f t="shared" ref="AI6:AI38" si="11">AC6*100/AA6</f>
        <v>12.159533073929961</v>
      </c>
    </row>
    <row r="7" spans="1:35" s="14" customFormat="1" ht="20.100000000000001" customHeight="1" x14ac:dyDescent="0.15">
      <c r="A7" s="421"/>
      <c r="B7" s="22" t="s">
        <v>46</v>
      </c>
      <c r="C7" s="90">
        <f>基本データ!C33</f>
        <v>2243</v>
      </c>
      <c r="D7" s="268">
        <f>基本データ!D33</f>
        <v>41.800000000000004</v>
      </c>
      <c r="E7" s="15">
        <f>基本データ!E33</f>
        <v>37.1</v>
      </c>
      <c r="F7" s="15">
        <f>基本データ!F33</f>
        <v>4.7</v>
      </c>
      <c r="G7" s="274">
        <f>基本データ!G33</f>
        <v>0</v>
      </c>
      <c r="H7" s="15">
        <f>基本データ!H33</f>
        <v>0</v>
      </c>
      <c r="I7" s="15">
        <f>基本データ!I33</f>
        <v>0</v>
      </c>
      <c r="J7" s="274">
        <f>基本データ!J33</f>
        <v>34.300000000000004</v>
      </c>
      <c r="K7" s="15">
        <f>基本データ!K33</f>
        <v>30.6</v>
      </c>
      <c r="L7" s="15">
        <f>基本データ!L33</f>
        <v>3.7</v>
      </c>
      <c r="M7" s="274">
        <f>基本データ!M33</f>
        <v>2.2999999999999998</v>
      </c>
      <c r="N7" s="15">
        <f>基本データ!N33</f>
        <v>1.7</v>
      </c>
      <c r="O7" s="15">
        <f>基本データ!O33</f>
        <v>0.6</v>
      </c>
      <c r="P7" s="274">
        <f>基本データ!P33</f>
        <v>5.2</v>
      </c>
      <c r="Q7" s="15">
        <f>基本データ!Q33</f>
        <v>4.8</v>
      </c>
      <c r="R7" s="15">
        <f>基本データ!R33</f>
        <v>0.4</v>
      </c>
      <c r="S7" s="274">
        <f>基本データ!S33</f>
        <v>0</v>
      </c>
      <c r="T7" s="15">
        <f>基本データ!T33</f>
        <v>0</v>
      </c>
      <c r="U7" s="15">
        <f>基本データ!U33</f>
        <v>0</v>
      </c>
      <c r="V7" s="274">
        <f>基本データ!V33</f>
        <v>0</v>
      </c>
      <c r="W7" s="15">
        <f>基本データ!W33</f>
        <v>0</v>
      </c>
      <c r="X7" s="15">
        <f>基本データ!X33</f>
        <v>0</v>
      </c>
      <c r="Y7" s="112">
        <f>基本データ!Y33</f>
        <v>11.4</v>
      </c>
      <c r="Z7" s="284">
        <f>基本データ!Z33</f>
        <v>53.2</v>
      </c>
      <c r="AA7" s="128">
        <f>基本データ!AA33</f>
        <v>41.800000000000004</v>
      </c>
      <c r="AB7" s="275">
        <f>基本データ!AB33</f>
        <v>36.6</v>
      </c>
      <c r="AC7" s="299">
        <f>基本データ!AC33</f>
        <v>5.2</v>
      </c>
      <c r="AD7" s="292">
        <f t="shared" si="6"/>
        <v>601.15340917262313</v>
      </c>
      <c r="AE7" s="310">
        <f t="shared" si="7"/>
        <v>526.36877453870818</v>
      </c>
      <c r="AF7" s="311">
        <f t="shared" si="8"/>
        <v>74.784634633914834</v>
      </c>
      <c r="AG7" s="319">
        <f t="shared" si="9"/>
        <v>765.10433894697485</v>
      </c>
      <c r="AH7" s="324">
        <f t="shared" si="10"/>
        <v>163.95092977435175</v>
      </c>
      <c r="AI7" s="330">
        <f t="shared" si="11"/>
        <v>12.440191387559807</v>
      </c>
    </row>
    <row r="8" spans="1:35" s="14" customFormat="1" ht="20.100000000000001" customHeight="1" x14ac:dyDescent="0.15">
      <c r="A8" s="421"/>
      <c r="B8" s="22" t="s">
        <v>25</v>
      </c>
      <c r="C8" s="90">
        <f>基本データ!C34</f>
        <v>7639</v>
      </c>
      <c r="D8" s="268">
        <f>基本データ!D34</f>
        <v>114.5</v>
      </c>
      <c r="E8" s="15">
        <f>基本データ!E34</f>
        <v>112.2</v>
      </c>
      <c r="F8" s="15">
        <f>基本データ!F34</f>
        <v>2.3000000000000003</v>
      </c>
      <c r="G8" s="274">
        <f>基本データ!G34</f>
        <v>0</v>
      </c>
      <c r="H8" s="15">
        <f>基本データ!H34</f>
        <v>0</v>
      </c>
      <c r="I8" s="15">
        <f>基本データ!I34</f>
        <v>0</v>
      </c>
      <c r="J8" s="274">
        <f>基本データ!J34</f>
        <v>93</v>
      </c>
      <c r="K8" s="15">
        <f>基本データ!K34</f>
        <v>92.2</v>
      </c>
      <c r="L8" s="15">
        <f>基本データ!L34</f>
        <v>0.8</v>
      </c>
      <c r="M8" s="274">
        <f>基本データ!M34</f>
        <v>3</v>
      </c>
      <c r="N8" s="15">
        <f>基本データ!N34</f>
        <v>3</v>
      </c>
      <c r="O8" s="15">
        <f>基本データ!O34</f>
        <v>0</v>
      </c>
      <c r="P8" s="274">
        <f>基本データ!P34</f>
        <v>14.799999999999999</v>
      </c>
      <c r="Q8" s="15">
        <f>基本データ!Q34</f>
        <v>14.7</v>
      </c>
      <c r="R8" s="15">
        <f>基本データ!R34</f>
        <v>0.1</v>
      </c>
      <c r="S8" s="274">
        <f>基本データ!S34</f>
        <v>0.8</v>
      </c>
      <c r="T8" s="15">
        <f>基本データ!T34</f>
        <v>0</v>
      </c>
      <c r="U8" s="15">
        <f>基本データ!U34</f>
        <v>0.8</v>
      </c>
      <c r="V8" s="274">
        <f>基本データ!V34</f>
        <v>2.9</v>
      </c>
      <c r="W8" s="15">
        <f>基本データ!W34</f>
        <v>2.2999999999999998</v>
      </c>
      <c r="X8" s="15">
        <f>基本データ!X34</f>
        <v>0.6</v>
      </c>
      <c r="Y8" s="112">
        <f>基本データ!Y34</f>
        <v>26.3</v>
      </c>
      <c r="Z8" s="284">
        <f>基本データ!Z34</f>
        <v>140.80000000000001</v>
      </c>
      <c r="AA8" s="128">
        <f>基本データ!AA34</f>
        <v>114.5</v>
      </c>
      <c r="AB8" s="275">
        <f>基本データ!AB34</f>
        <v>99.7</v>
      </c>
      <c r="AC8" s="299">
        <f>基本データ!AC34</f>
        <v>14.799999999999999</v>
      </c>
      <c r="AD8" s="292">
        <f t="shared" si="6"/>
        <v>483.51202868134237</v>
      </c>
      <c r="AE8" s="310">
        <f t="shared" si="7"/>
        <v>421.014404013361</v>
      </c>
      <c r="AF8" s="311">
        <f t="shared" si="8"/>
        <v>62.49762466798137</v>
      </c>
      <c r="AG8" s="319">
        <f t="shared" si="9"/>
        <v>594.57199684133639</v>
      </c>
      <c r="AH8" s="324">
        <f t="shared" si="10"/>
        <v>111.05996815999391</v>
      </c>
      <c r="AI8" s="330">
        <f t="shared" si="11"/>
        <v>12.925764192139738</v>
      </c>
    </row>
    <row r="9" spans="1:35" s="14" customFormat="1" ht="20.100000000000001" customHeight="1" x14ac:dyDescent="0.15">
      <c r="A9" s="421"/>
      <c r="B9" s="22" t="s">
        <v>26</v>
      </c>
      <c r="C9" s="260">
        <f>基本データ!C35</f>
        <v>3814</v>
      </c>
      <c r="D9" s="269">
        <f>基本データ!D35</f>
        <v>53.400000000000006</v>
      </c>
      <c r="E9" s="16">
        <f>基本データ!E35</f>
        <v>48.900000000000006</v>
      </c>
      <c r="F9" s="16">
        <f>基本データ!F35</f>
        <v>4.5</v>
      </c>
      <c r="G9" s="275">
        <f>基本データ!G35</f>
        <v>0</v>
      </c>
      <c r="H9" s="16">
        <f>基本データ!H35</f>
        <v>0</v>
      </c>
      <c r="I9" s="15">
        <f>基本データ!I35</f>
        <v>0</v>
      </c>
      <c r="J9" s="275">
        <f>基本データ!J35</f>
        <v>45.800000000000004</v>
      </c>
      <c r="K9" s="16">
        <f>基本データ!K35</f>
        <v>41.7</v>
      </c>
      <c r="L9" s="16">
        <f>基本データ!L35</f>
        <v>4.0999999999999996</v>
      </c>
      <c r="M9" s="275">
        <f>基本データ!M35</f>
        <v>2.1</v>
      </c>
      <c r="N9" s="16">
        <f>基本データ!N35</f>
        <v>1.7</v>
      </c>
      <c r="O9" s="16">
        <f>基本データ!O35</f>
        <v>0.4</v>
      </c>
      <c r="P9" s="275">
        <f>基本データ!P35</f>
        <v>5.5</v>
      </c>
      <c r="Q9" s="16">
        <f>基本データ!Q35</f>
        <v>5.5</v>
      </c>
      <c r="R9" s="16">
        <f>基本データ!R35</f>
        <v>0</v>
      </c>
      <c r="S9" s="275">
        <f>基本データ!S35</f>
        <v>0</v>
      </c>
      <c r="T9" s="16">
        <f>基本データ!T35</f>
        <v>0</v>
      </c>
      <c r="U9" s="16">
        <f>基本データ!U35</f>
        <v>0</v>
      </c>
      <c r="V9" s="275">
        <f>基本データ!V35</f>
        <v>0</v>
      </c>
      <c r="W9" s="16">
        <f>基本データ!W35</f>
        <v>0</v>
      </c>
      <c r="X9" s="16">
        <f>基本データ!X35</f>
        <v>0</v>
      </c>
      <c r="Y9" s="279">
        <f>基本データ!Y35</f>
        <v>16.2</v>
      </c>
      <c r="Z9" s="285">
        <f>基本データ!Z35</f>
        <v>69.600000000000009</v>
      </c>
      <c r="AA9" s="128">
        <f>基本データ!AA35</f>
        <v>53.400000000000006</v>
      </c>
      <c r="AB9" s="275">
        <f>基本データ!AB35</f>
        <v>47.900000000000006</v>
      </c>
      <c r="AC9" s="299">
        <f>基本データ!AC35</f>
        <v>5.5</v>
      </c>
      <c r="AD9" s="292">
        <f t="shared" si="6"/>
        <v>451.64673444186957</v>
      </c>
      <c r="AE9" s="310">
        <f t="shared" si="7"/>
        <v>405.12881235516011</v>
      </c>
      <c r="AF9" s="311">
        <f t="shared" si="8"/>
        <v>46.517922086709405</v>
      </c>
      <c r="AG9" s="319">
        <f t="shared" si="9"/>
        <v>588.66315949726823</v>
      </c>
      <c r="AH9" s="324">
        <f t="shared" si="10"/>
        <v>137.0164250553986</v>
      </c>
      <c r="AI9" s="330">
        <f t="shared" si="11"/>
        <v>10.299625468164793</v>
      </c>
    </row>
    <row r="10" spans="1:35" s="14" customFormat="1" ht="20.100000000000001" customHeight="1" x14ac:dyDescent="0.15">
      <c r="A10" s="421"/>
      <c r="B10" s="22" t="s">
        <v>9</v>
      </c>
      <c r="C10" s="90">
        <f>基本データ!C16</f>
        <v>23533</v>
      </c>
      <c r="D10" s="268">
        <f>基本データ!D16</f>
        <v>400.4</v>
      </c>
      <c r="E10" s="15">
        <f>基本データ!E16</f>
        <v>383.9</v>
      </c>
      <c r="F10" s="15">
        <f>基本データ!F16</f>
        <v>16.5</v>
      </c>
      <c r="G10" s="274">
        <f>基本データ!G16</f>
        <v>0</v>
      </c>
      <c r="H10" s="15">
        <f>基本データ!H16</f>
        <v>0</v>
      </c>
      <c r="I10" s="15">
        <f>基本データ!I16</f>
        <v>0</v>
      </c>
      <c r="J10" s="274">
        <f>基本データ!J16</f>
        <v>326</v>
      </c>
      <c r="K10" s="15">
        <f>基本データ!K16</f>
        <v>322.39999999999998</v>
      </c>
      <c r="L10" s="15">
        <f>基本データ!L16</f>
        <v>3.6</v>
      </c>
      <c r="M10" s="274">
        <f>基本データ!M16</f>
        <v>13.3</v>
      </c>
      <c r="N10" s="15">
        <f>基本データ!N16</f>
        <v>10.9</v>
      </c>
      <c r="O10" s="15">
        <f>基本データ!O16</f>
        <v>2.4</v>
      </c>
      <c r="P10" s="274">
        <f>基本データ!P16</f>
        <v>42.199999999999996</v>
      </c>
      <c r="Q10" s="15">
        <f>基本データ!Q16</f>
        <v>41.8</v>
      </c>
      <c r="R10" s="15">
        <f>基本データ!R16</f>
        <v>0.4</v>
      </c>
      <c r="S10" s="274">
        <f>基本データ!S16</f>
        <v>0</v>
      </c>
      <c r="T10" s="15">
        <f>基本データ!T16</f>
        <v>0</v>
      </c>
      <c r="U10" s="15">
        <f>基本データ!U16</f>
        <v>0</v>
      </c>
      <c r="V10" s="274">
        <f>基本データ!V16</f>
        <v>18.899999999999999</v>
      </c>
      <c r="W10" s="15">
        <f>基本データ!W16</f>
        <v>8.8000000000000007</v>
      </c>
      <c r="X10" s="15">
        <f>基本データ!X16</f>
        <v>10.1</v>
      </c>
      <c r="Y10" s="112">
        <f>基本データ!Y16</f>
        <v>123.1</v>
      </c>
      <c r="Z10" s="284">
        <f>基本データ!Z16</f>
        <v>523.5</v>
      </c>
      <c r="AA10" s="128">
        <f>基本データ!AA16</f>
        <v>400.4</v>
      </c>
      <c r="AB10" s="275">
        <f>基本データ!AB16</f>
        <v>358.2</v>
      </c>
      <c r="AC10" s="299">
        <f>基本データ!AC16</f>
        <v>42.199999999999996</v>
      </c>
      <c r="AD10" s="292">
        <f t="shared" si="6"/>
        <v>548.85178397391178</v>
      </c>
      <c r="AE10" s="310">
        <f t="shared" si="7"/>
        <v>491.0057667818561</v>
      </c>
      <c r="AF10" s="311">
        <f t="shared" si="8"/>
        <v>57.846017192055619</v>
      </c>
      <c r="AG10" s="319">
        <f t="shared" si="9"/>
        <v>717.59218009576114</v>
      </c>
      <c r="AH10" s="324">
        <f t="shared" si="10"/>
        <v>168.74039612184947</v>
      </c>
      <c r="AI10" s="330">
        <f t="shared" si="11"/>
        <v>10.53946053946054</v>
      </c>
    </row>
    <row r="11" spans="1:35" s="14" customFormat="1" ht="20.100000000000001" customHeight="1" x14ac:dyDescent="0.15">
      <c r="A11" s="421"/>
      <c r="B11" s="22" t="s">
        <v>27</v>
      </c>
      <c r="C11" s="90">
        <f>基本データ!C36</f>
        <v>4947</v>
      </c>
      <c r="D11" s="268">
        <f>基本データ!D36</f>
        <v>89.999999999999986</v>
      </c>
      <c r="E11" s="15">
        <f>基本データ!E36</f>
        <v>88.499999999999986</v>
      </c>
      <c r="F11" s="15">
        <f>基本データ!F36</f>
        <v>1.5</v>
      </c>
      <c r="G11" s="274">
        <f>基本データ!G36</f>
        <v>0</v>
      </c>
      <c r="H11" s="15">
        <f>基本データ!H36</f>
        <v>0</v>
      </c>
      <c r="I11" s="15">
        <f>基本データ!I36</f>
        <v>0</v>
      </c>
      <c r="J11" s="274">
        <f>基本データ!J36</f>
        <v>69.899999999999991</v>
      </c>
      <c r="K11" s="15">
        <f>基本データ!K36</f>
        <v>69.099999999999994</v>
      </c>
      <c r="L11" s="15">
        <f>基本データ!L36</f>
        <v>0.8</v>
      </c>
      <c r="M11" s="274">
        <f>基本データ!M36</f>
        <v>4</v>
      </c>
      <c r="N11" s="15">
        <f>基本データ!N36</f>
        <v>3.8</v>
      </c>
      <c r="O11" s="15">
        <f>基本データ!O36</f>
        <v>0.2</v>
      </c>
      <c r="P11" s="274">
        <f>基本データ!P36</f>
        <v>12.1</v>
      </c>
      <c r="Q11" s="15">
        <f>基本データ!Q36</f>
        <v>12.1</v>
      </c>
      <c r="R11" s="15">
        <f>基本データ!R36</f>
        <v>0</v>
      </c>
      <c r="S11" s="274">
        <f>基本データ!S36</f>
        <v>0</v>
      </c>
      <c r="T11" s="15">
        <f>基本データ!T36</f>
        <v>0</v>
      </c>
      <c r="U11" s="15">
        <f>基本データ!U36</f>
        <v>0</v>
      </c>
      <c r="V11" s="274">
        <f>基本データ!V36</f>
        <v>4</v>
      </c>
      <c r="W11" s="15">
        <f>基本データ!W36</f>
        <v>3.5</v>
      </c>
      <c r="X11" s="15">
        <f>基本データ!X36</f>
        <v>0.5</v>
      </c>
      <c r="Y11" s="112">
        <f>基本データ!Y36</f>
        <v>13.5</v>
      </c>
      <c r="Z11" s="284">
        <f>基本データ!Z36</f>
        <v>103.49999999999999</v>
      </c>
      <c r="AA11" s="128">
        <f>基本データ!AA36</f>
        <v>89.999999999999986</v>
      </c>
      <c r="AB11" s="275">
        <f>基本データ!AB36</f>
        <v>77.899999999999991</v>
      </c>
      <c r="AC11" s="299">
        <f>基本データ!AC36</f>
        <v>12.1</v>
      </c>
      <c r="AD11" s="292">
        <f t="shared" si="6"/>
        <v>586.86594025704721</v>
      </c>
      <c r="AE11" s="310">
        <f t="shared" si="7"/>
        <v>507.96507495582205</v>
      </c>
      <c r="AF11" s="311">
        <f t="shared" si="8"/>
        <v>78.900865301225252</v>
      </c>
      <c r="AG11" s="319">
        <f t="shared" si="9"/>
        <v>674.89583129560435</v>
      </c>
      <c r="AH11" s="324">
        <f t="shared" si="10"/>
        <v>88.029891038557082</v>
      </c>
      <c r="AI11" s="330">
        <f t="shared" si="11"/>
        <v>13.444444444444446</v>
      </c>
    </row>
    <row r="12" spans="1:35" s="14" customFormat="1" ht="20.100000000000001" customHeight="1" x14ac:dyDescent="0.15">
      <c r="A12" s="421"/>
      <c r="B12" s="22" t="s">
        <v>28</v>
      </c>
      <c r="C12" s="90">
        <f>基本データ!C37</f>
        <v>14321</v>
      </c>
      <c r="D12" s="268">
        <f>基本データ!D37</f>
        <v>223.5</v>
      </c>
      <c r="E12" s="15">
        <f>基本データ!E37</f>
        <v>190.9</v>
      </c>
      <c r="F12" s="15">
        <f>基本データ!F37</f>
        <v>32.6</v>
      </c>
      <c r="G12" s="274">
        <f>基本データ!G37</f>
        <v>0</v>
      </c>
      <c r="H12" s="15">
        <f>基本データ!H37</f>
        <v>0</v>
      </c>
      <c r="I12" s="15">
        <f>基本データ!I37</f>
        <v>0</v>
      </c>
      <c r="J12" s="274">
        <f>基本データ!J37</f>
        <v>181.9</v>
      </c>
      <c r="K12" s="15">
        <f>基本データ!K37</f>
        <v>156.9</v>
      </c>
      <c r="L12" s="15">
        <f>基本データ!L37</f>
        <v>25</v>
      </c>
      <c r="M12" s="274">
        <f>基本データ!M37</f>
        <v>12.7</v>
      </c>
      <c r="N12" s="15">
        <f>基本データ!N37</f>
        <v>6.6</v>
      </c>
      <c r="O12" s="15">
        <f>基本データ!O37</f>
        <v>6.1</v>
      </c>
      <c r="P12" s="274">
        <f>基本データ!P37</f>
        <v>28.9</v>
      </c>
      <c r="Q12" s="15">
        <f>基本データ!Q37</f>
        <v>27.4</v>
      </c>
      <c r="R12" s="15">
        <f>基本データ!R37</f>
        <v>1.5</v>
      </c>
      <c r="S12" s="274">
        <f>基本データ!S37</f>
        <v>0</v>
      </c>
      <c r="T12" s="15">
        <f>基本データ!T37</f>
        <v>0</v>
      </c>
      <c r="U12" s="15">
        <f>基本データ!U37</f>
        <v>0</v>
      </c>
      <c r="V12" s="274">
        <f>基本データ!V37</f>
        <v>0</v>
      </c>
      <c r="W12" s="15">
        <f>基本データ!W37</f>
        <v>0</v>
      </c>
      <c r="X12" s="15">
        <f>基本データ!X37</f>
        <v>0</v>
      </c>
      <c r="Y12" s="112">
        <f>基本データ!Y37</f>
        <v>63</v>
      </c>
      <c r="Z12" s="284">
        <f>基本データ!Z37</f>
        <v>286.5</v>
      </c>
      <c r="AA12" s="128">
        <f>基本データ!AA37</f>
        <v>223.5</v>
      </c>
      <c r="AB12" s="275">
        <f>基本データ!AB37</f>
        <v>194.6</v>
      </c>
      <c r="AC12" s="299">
        <f>基本データ!AC37</f>
        <v>28.9</v>
      </c>
      <c r="AD12" s="292">
        <f t="shared" si="6"/>
        <v>503.43393752914176</v>
      </c>
      <c r="AE12" s="310">
        <f t="shared" si="7"/>
        <v>438.33666328040704</v>
      </c>
      <c r="AF12" s="311">
        <f t="shared" si="8"/>
        <v>65.097274248734649</v>
      </c>
      <c r="AG12" s="319">
        <f t="shared" si="9"/>
        <v>645.3414903897052</v>
      </c>
      <c r="AH12" s="324">
        <f t="shared" si="10"/>
        <v>141.90755286056344</v>
      </c>
      <c r="AI12" s="330">
        <f t="shared" si="11"/>
        <v>12.930648769574944</v>
      </c>
    </row>
    <row r="13" spans="1:35" s="14" customFormat="1" ht="19.5" customHeight="1" thickBot="1" x14ac:dyDescent="0.2">
      <c r="A13" s="421"/>
      <c r="B13" s="24" t="s">
        <v>29</v>
      </c>
      <c r="C13" s="261">
        <f>基本データ!C38</f>
        <v>10264</v>
      </c>
      <c r="D13" s="270">
        <f>基本データ!D38</f>
        <v>156.6</v>
      </c>
      <c r="E13" s="25">
        <f>基本データ!E38</f>
        <v>147.4</v>
      </c>
      <c r="F13" s="25">
        <f>基本データ!F38</f>
        <v>9.1999999999999993</v>
      </c>
      <c r="G13" s="276">
        <f>基本データ!G38</f>
        <v>0</v>
      </c>
      <c r="H13" s="25">
        <f>基本データ!H38</f>
        <v>0</v>
      </c>
      <c r="I13" s="25">
        <f>基本データ!I38</f>
        <v>0</v>
      </c>
      <c r="J13" s="276">
        <f>基本データ!J38</f>
        <v>123.1</v>
      </c>
      <c r="K13" s="25">
        <f>基本データ!K38</f>
        <v>122.1</v>
      </c>
      <c r="L13" s="25">
        <f>基本データ!L38</f>
        <v>1</v>
      </c>
      <c r="M13" s="276">
        <f>基本データ!M38</f>
        <v>6.3000000000000007</v>
      </c>
      <c r="N13" s="25">
        <f>基本データ!N38</f>
        <v>5.9</v>
      </c>
      <c r="O13" s="25">
        <f>基本データ!O38</f>
        <v>0.4</v>
      </c>
      <c r="P13" s="276">
        <f>基本データ!P38</f>
        <v>20.599999999999998</v>
      </c>
      <c r="Q13" s="25">
        <f>基本データ!Q38</f>
        <v>19.399999999999999</v>
      </c>
      <c r="R13" s="25">
        <f>基本データ!R38</f>
        <v>1.2</v>
      </c>
      <c r="S13" s="276">
        <f>基本データ!S38</f>
        <v>0</v>
      </c>
      <c r="T13" s="25">
        <f>基本データ!T38</f>
        <v>0</v>
      </c>
      <c r="U13" s="25">
        <f>基本データ!U38</f>
        <v>0</v>
      </c>
      <c r="V13" s="276">
        <f>基本データ!V38</f>
        <v>6.6</v>
      </c>
      <c r="W13" s="25">
        <f>基本データ!W38</f>
        <v>0</v>
      </c>
      <c r="X13" s="25">
        <f>基本データ!X38</f>
        <v>6.6</v>
      </c>
      <c r="Y13" s="280">
        <f>基本データ!Y38</f>
        <v>45.9</v>
      </c>
      <c r="Z13" s="286">
        <f>基本データ!Z38</f>
        <v>202.5</v>
      </c>
      <c r="AA13" s="289">
        <f>基本データ!AA38</f>
        <v>156.6</v>
      </c>
      <c r="AB13" s="300">
        <f>基本データ!AB38</f>
        <v>136</v>
      </c>
      <c r="AC13" s="301">
        <f>基本データ!AC38</f>
        <v>20.599999999999998</v>
      </c>
      <c r="AD13" s="293">
        <f t="shared" si="6"/>
        <v>492.16805370477465</v>
      </c>
      <c r="AE13" s="312">
        <f t="shared" si="7"/>
        <v>427.42564050989364</v>
      </c>
      <c r="AF13" s="313">
        <f t="shared" si="8"/>
        <v>64.742413194880953</v>
      </c>
      <c r="AG13" s="320">
        <f t="shared" si="9"/>
        <v>636.42420737686359</v>
      </c>
      <c r="AH13" s="325">
        <f t="shared" si="10"/>
        <v>144.25615367208914</v>
      </c>
      <c r="AI13" s="331">
        <f t="shared" si="11"/>
        <v>13.154533844189016</v>
      </c>
    </row>
    <row r="14" spans="1:35" s="85" customFormat="1" ht="20.100000000000001" customHeight="1" thickTop="1" thickBot="1" x14ac:dyDescent="0.2">
      <c r="A14" s="422" t="s">
        <v>35</v>
      </c>
      <c r="B14" s="423"/>
      <c r="C14" s="72">
        <f>SUM(C6:C13)</f>
        <v>97279</v>
      </c>
      <c r="D14" s="73">
        <f>SUM(D6:D13)</f>
        <v>1594.1999999999998</v>
      </c>
      <c r="E14" s="74">
        <f t="shared" ref="E14:AC14" si="12">SUM(E6:E13)</f>
        <v>1428.5000000000002</v>
      </c>
      <c r="F14" s="74">
        <f t="shared" si="12"/>
        <v>165.7</v>
      </c>
      <c r="G14" s="74">
        <f>SUM(G6:G13)</f>
        <v>0</v>
      </c>
      <c r="H14" s="74">
        <f t="shared" si="12"/>
        <v>0</v>
      </c>
      <c r="I14" s="74">
        <f>SUM(I6:I13)</f>
        <v>0</v>
      </c>
      <c r="J14" s="74">
        <f t="shared" si="12"/>
        <v>1300.6999999999998</v>
      </c>
      <c r="K14" s="74">
        <f t="shared" si="12"/>
        <v>1184</v>
      </c>
      <c r="L14" s="74">
        <f t="shared" si="12"/>
        <v>116.69999999999999</v>
      </c>
      <c r="M14" s="74">
        <f t="shared" si="12"/>
        <v>68.5</v>
      </c>
      <c r="N14" s="74">
        <f t="shared" si="12"/>
        <v>43.699999999999996</v>
      </c>
      <c r="O14" s="74">
        <f t="shared" si="12"/>
        <v>24.799999999999997</v>
      </c>
      <c r="P14" s="74">
        <f t="shared" si="12"/>
        <v>191.79999999999998</v>
      </c>
      <c r="Q14" s="74">
        <f t="shared" si="12"/>
        <v>186.20000000000002</v>
      </c>
      <c r="R14" s="74">
        <f t="shared" si="12"/>
        <v>5.6000000000000005</v>
      </c>
      <c r="S14" s="74">
        <f t="shared" si="12"/>
        <v>0.8</v>
      </c>
      <c r="T14" s="74">
        <f t="shared" si="12"/>
        <v>0</v>
      </c>
      <c r="U14" s="74">
        <f t="shared" si="12"/>
        <v>0.8</v>
      </c>
      <c r="V14" s="74">
        <f t="shared" si="12"/>
        <v>32.4</v>
      </c>
      <c r="W14" s="74">
        <f t="shared" si="12"/>
        <v>14.600000000000001</v>
      </c>
      <c r="X14" s="74">
        <f t="shared" si="12"/>
        <v>17.799999999999997</v>
      </c>
      <c r="Y14" s="74">
        <f t="shared" si="12"/>
        <v>515.20000000000005</v>
      </c>
      <c r="Z14" s="75">
        <f t="shared" si="12"/>
        <v>2109.4</v>
      </c>
      <c r="AA14" s="76">
        <f t="shared" si="12"/>
        <v>1594.1999999999998</v>
      </c>
      <c r="AB14" s="77">
        <f t="shared" si="12"/>
        <v>1402.4</v>
      </c>
      <c r="AC14" s="78">
        <f t="shared" si="12"/>
        <v>191.79999999999998</v>
      </c>
      <c r="AD14" s="79">
        <f t="shared" si="6"/>
        <v>528.64242489759249</v>
      </c>
      <c r="AE14" s="80">
        <f t="shared" si="7"/>
        <v>465.04085853492899</v>
      </c>
      <c r="AF14" s="81">
        <f t="shared" si="8"/>
        <v>63.601566362663561</v>
      </c>
      <c r="AG14" s="82">
        <f t="shared" si="9"/>
        <v>699.4845885578859</v>
      </c>
      <c r="AH14" s="83">
        <f t="shared" si="10"/>
        <v>170.84216366029341</v>
      </c>
      <c r="AI14" s="84">
        <f t="shared" si="11"/>
        <v>12.031112783841426</v>
      </c>
    </row>
    <row r="15" spans="1:35" s="14" customFormat="1" ht="20.100000000000001" customHeight="1" x14ac:dyDescent="0.15">
      <c r="A15" s="426" t="s">
        <v>50</v>
      </c>
      <c r="B15" s="21" t="s">
        <v>0</v>
      </c>
      <c r="C15" s="262">
        <f>基本データ!C6</f>
        <v>274587</v>
      </c>
      <c r="D15" s="271">
        <f>基本データ!D6</f>
        <v>3966.9000000000005</v>
      </c>
      <c r="E15" s="20">
        <f>基本データ!E6</f>
        <v>3942.1</v>
      </c>
      <c r="F15" s="20">
        <f>基本データ!F6</f>
        <v>24.8</v>
      </c>
      <c r="G15" s="277">
        <f>基本データ!G6</f>
        <v>0</v>
      </c>
      <c r="H15" s="20">
        <f>基本データ!H6</f>
        <v>0</v>
      </c>
      <c r="I15" s="20">
        <f>基本データ!I6</f>
        <v>0</v>
      </c>
      <c r="J15" s="277">
        <f>基本データ!J6</f>
        <v>2941.7000000000003</v>
      </c>
      <c r="K15" s="20">
        <f>基本データ!K6</f>
        <v>2927.4</v>
      </c>
      <c r="L15" s="20">
        <f>基本データ!L6</f>
        <v>14.3</v>
      </c>
      <c r="M15" s="277">
        <f>基本データ!M6</f>
        <v>189.3</v>
      </c>
      <c r="N15" s="20">
        <f>基本データ!N6</f>
        <v>188.5</v>
      </c>
      <c r="O15" s="20">
        <f>基本データ!O6</f>
        <v>0.8</v>
      </c>
      <c r="P15" s="277">
        <f>基本データ!P6</f>
        <v>795.2</v>
      </c>
      <c r="Q15" s="20">
        <f>基本データ!Q6</f>
        <v>795</v>
      </c>
      <c r="R15" s="20">
        <f>基本データ!R6</f>
        <v>0.2</v>
      </c>
      <c r="S15" s="277">
        <f>基本データ!S6</f>
        <v>0</v>
      </c>
      <c r="T15" s="20">
        <f>基本データ!T6</f>
        <v>0</v>
      </c>
      <c r="U15" s="20">
        <f>基本データ!U6</f>
        <v>0</v>
      </c>
      <c r="V15" s="277">
        <f>基本データ!V6</f>
        <v>40.700000000000003</v>
      </c>
      <c r="W15" s="20">
        <f>基本データ!W6</f>
        <v>31.2</v>
      </c>
      <c r="X15" s="20">
        <f>基本データ!X6</f>
        <v>9.5</v>
      </c>
      <c r="Y15" s="281">
        <f>基本データ!Y6</f>
        <v>2307.1</v>
      </c>
      <c r="Z15" s="287">
        <f>基本データ!Z6</f>
        <v>6274</v>
      </c>
      <c r="AA15" s="290">
        <f>基本データ!AA6</f>
        <v>3966.9000000000005</v>
      </c>
      <c r="AB15" s="302">
        <f>基本データ!AB6</f>
        <v>3171.7000000000003</v>
      </c>
      <c r="AC15" s="303">
        <f>基本データ!AC6</f>
        <v>795.2</v>
      </c>
      <c r="AD15" s="294">
        <f t="shared" si="6"/>
        <v>466.02539861330752</v>
      </c>
      <c r="AE15" s="314">
        <f t="shared" si="7"/>
        <v>372.60650804956703</v>
      </c>
      <c r="AF15" s="315">
        <f t="shared" si="8"/>
        <v>93.418890563740476</v>
      </c>
      <c r="AG15" s="321">
        <f t="shared" si="9"/>
        <v>737.06000930194637</v>
      </c>
      <c r="AH15" s="326">
        <f t="shared" si="10"/>
        <v>271.03461068863891</v>
      </c>
      <c r="AI15" s="332">
        <f t="shared" si="11"/>
        <v>20.045879654137988</v>
      </c>
    </row>
    <row r="16" spans="1:35" s="14" customFormat="1" ht="20.100000000000001" customHeight="1" x14ac:dyDescent="0.15">
      <c r="A16" s="421"/>
      <c r="B16" s="22" t="s">
        <v>10</v>
      </c>
      <c r="C16" s="90">
        <f>基本データ!C17</f>
        <v>22772</v>
      </c>
      <c r="D16" s="268">
        <f>基本データ!D17</f>
        <v>398.3</v>
      </c>
      <c r="E16" s="15">
        <f>基本データ!E17</f>
        <v>379.1</v>
      </c>
      <c r="F16" s="15">
        <f>基本データ!F17</f>
        <v>19.2</v>
      </c>
      <c r="G16" s="274">
        <f>基本データ!G17</f>
        <v>0</v>
      </c>
      <c r="H16" s="15">
        <f>基本データ!H17</f>
        <v>0</v>
      </c>
      <c r="I16" s="15">
        <f>基本データ!I17</f>
        <v>0</v>
      </c>
      <c r="J16" s="274">
        <f>基本データ!J17</f>
        <v>343.8</v>
      </c>
      <c r="K16" s="15">
        <f>基本データ!K17</f>
        <v>330.1</v>
      </c>
      <c r="L16" s="15">
        <f>基本データ!L17</f>
        <v>13.7</v>
      </c>
      <c r="M16" s="274">
        <f>基本データ!M17</f>
        <v>8.4</v>
      </c>
      <c r="N16" s="15">
        <f>基本データ!N17</f>
        <v>8.4</v>
      </c>
      <c r="O16" s="15">
        <f>基本データ!O17</f>
        <v>0</v>
      </c>
      <c r="P16" s="274">
        <f>基本データ!P17</f>
        <v>42.1</v>
      </c>
      <c r="Q16" s="15">
        <f>基本データ!Q17</f>
        <v>40.6</v>
      </c>
      <c r="R16" s="15">
        <f>基本データ!R17</f>
        <v>1.5</v>
      </c>
      <c r="S16" s="274">
        <f>基本データ!S17</f>
        <v>0</v>
      </c>
      <c r="T16" s="15">
        <f>基本データ!T17</f>
        <v>0</v>
      </c>
      <c r="U16" s="15">
        <f>基本データ!U17</f>
        <v>0</v>
      </c>
      <c r="V16" s="274">
        <f>基本データ!V17</f>
        <v>4</v>
      </c>
      <c r="W16" s="15">
        <f>基本データ!W17</f>
        <v>0</v>
      </c>
      <c r="X16" s="15">
        <f>基本データ!X17</f>
        <v>4</v>
      </c>
      <c r="Y16" s="112">
        <f>基本データ!Y17</f>
        <v>220.2</v>
      </c>
      <c r="Z16" s="284">
        <f>基本データ!Z17</f>
        <v>618.5</v>
      </c>
      <c r="AA16" s="128">
        <f>基本データ!AA17</f>
        <v>398.3</v>
      </c>
      <c r="AB16" s="275">
        <f>基本データ!AB17</f>
        <v>356.2</v>
      </c>
      <c r="AC16" s="299">
        <f>基本データ!AC17</f>
        <v>42.1</v>
      </c>
      <c r="AD16" s="292">
        <f t="shared" si="6"/>
        <v>564.21864995495321</v>
      </c>
      <c r="AE16" s="310">
        <f t="shared" si="7"/>
        <v>504.58117779049536</v>
      </c>
      <c r="AF16" s="311">
        <f t="shared" si="8"/>
        <v>59.637472164457762</v>
      </c>
      <c r="AG16" s="319">
        <f t="shared" si="9"/>
        <v>876.14671101465865</v>
      </c>
      <c r="AH16" s="324">
        <f t="shared" si="10"/>
        <v>311.92806105970544</v>
      </c>
      <c r="AI16" s="330">
        <f t="shared" si="11"/>
        <v>10.569922169219181</v>
      </c>
    </row>
    <row r="17" spans="1:35" s="14" customFormat="1" ht="20.100000000000001" customHeight="1" x14ac:dyDescent="0.15">
      <c r="A17" s="421"/>
      <c r="B17" s="22" t="s">
        <v>12</v>
      </c>
      <c r="C17" s="90">
        <f>基本データ!C20</f>
        <v>14654</v>
      </c>
      <c r="D17" s="268">
        <f>基本データ!D20</f>
        <v>244.3</v>
      </c>
      <c r="E17" s="15">
        <f>基本データ!E20</f>
        <v>235.90000000000003</v>
      </c>
      <c r="F17" s="15">
        <f>基本データ!F20</f>
        <v>8.4</v>
      </c>
      <c r="G17" s="274">
        <f>基本データ!G20</f>
        <v>0</v>
      </c>
      <c r="H17" s="15">
        <f>基本データ!H20</f>
        <v>0</v>
      </c>
      <c r="I17" s="15">
        <f>基本データ!I20</f>
        <v>0</v>
      </c>
      <c r="J17" s="274">
        <f>基本データ!J20</f>
        <v>202.20000000000002</v>
      </c>
      <c r="K17" s="15">
        <f>基本データ!K20</f>
        <v>199.3</v>
      </c>
      <c r="L17" s="15">
        <f>基本データ!L20</f>
        <v>2.9</v>
      </c>
      <c r="M17" s="274">
        <f>基本データ!M20</f>
        <v>0</v>
      </c>
      <c r="N17" s="15">
        <f>基本データ!N20</f>
        <v>0</v>
      </c>
      <c r="O17" s="15">
        <f>基本データ!O20</f>
        <v>0</v>
      </c>
      <c r="P17" s="274">
        <f>基本データ!P20</f>
        <v>32.299999999999997</v>
      </c>
      <c r="Q17" s="15">
        <f>基本データ!Q20</f>
        <v>30.8</v>
      </c>
      <c r="R17" s="15">
        <f>基本データ!R20</f>
        <v>1.5</v>
      </c>
      <c r="S17" s="274">
        <f>基本データ!S20</f>
        <v>0</v>
      </c>
      <c r="T17" s="15">
        <f>基本データ!T20</f>
        <v>0</v>
      </c>
      <c r="U17" s="15">
        <f>基本データ!U20</f>
        <v>0</v>
      </c>
      <c r="V17" s="274">
        <f>基本データ!V20</f>
        <v>9.8000000000000007</v>
      </c>
      <c r="W17" s="15">
        <f>基本データ!W20</f>
        <v>5.8</v>
      </c>
      <c r="X17" s="15">
        <f>基本データ!X20</f>
        <v>4</v>
      </c>
      <c r="Y17" s="112">
        <f>基本データ!Y20</f>
        <v>102</v>
      </c>
      <c r="Z17" s="284">
        <f>基本データ!Z20</f>
        <v>346.3</v>
      </c>
      <c r="AA17" s="128">
        <f>基本データ!AA20</f>
        <v>244.3</v>
      </c>
      <c r="AB17" s="275">
        <f>基本データ!AB20</f>
        <v>212.00000000000003</v>
      </c>
      <c r="AC17" s="299">
        <f>基本データ!AC20</f>
        <v>32.299999999999997</v>
      </c>
      <c r="AD17" s="292">
        <f t="shared" si="6"/>
        <v>537.78116291049025</v>
      </c>
      <c r="AE17" s="310">
        <f t="shared" si="7"/>
        <v>466.67870051995055</v>
      </c>
      <c r="AF17" s="311">
        <f t="shared" si="8"/>
        <v>71.102462390539614</v>
      </c>
      <c r="AG17" s="319">
        <f t="shared" si="9"/>
        <v>762.31525467008896</v>
      </c>
      <c r="AH17" s="324">
        <f t="shared" si="10"/>
        <v>224.53409175959882</v>
      </c>
      <c r="AI17" s="330">
        <f>基本データ!AI20</f>
        <v>13.221449038067947</v>
      </c>
    </row>
    <row r="18" spans="1:35" s="14" customFormat="1" ht="20.100000000000001" customHeight="1" x14ac:dyDescent="0.15">
      <c r="A18" s="421"/>
      <c r="B18" s="22" t="s">
        <v>13</v>
      </c>
      <c r="C18" s="90">
        <f>基本データ!C21</f>
        <v>5091</v>
      </c>
      <c r="D18" s="268">
        <f>基本データ!D21</f>
        <v>82.5</v>
      </c>
      <c r="E18" s="15">
        <f>基本データ!E21</f>
        <v>81.900000000000006</v>
      </c>
      <c r="F18" s="15">
        <f>基本データ!F21</f>
        <v>0.6</v>
      </c>
      <c r="G18" s="274">
        <f>基本データ!G21</f>
        <v>0</v>
      </c>
      <c r="H18" s="15">
        <f>基本データ!H21</f>
        <v>0</v>
      </c>
      <c r="I18" s="15">
        <f>基本データ!I21</f>
        <v>0</v>
      </c>
      <c r="J18" s="274">
        <f>基本データ!J21</f>
        <v>50</v>
      </c>
      <c r="K18" s="15">
        <f>基本データ!K21</f>
        <v>50</v>
      </c>
      <c r="L18" s="15">
        <f>基本データ!L21</f>
        <v>0</v>
      </c>
      <c r="M18" s="274">
        <f>基本データ!M21</f>
        <v>3.8000000000000003</v>
      </c>
      <c r="N18" s="15">
        <f>基本データ!N21</f>
        <v>3.2</v>
      </c>
      <c r="O18" s="15">
        <f>基本データ!O21</f>
        <v>0.6</v>
      </c>
      <c r="P18" s="274">
        <f>基本データ!P21</f>
        <v>28.7</v>
      </c>
      <c r="Q18" s="15">
        <f>基本データ!Q21</f>
        <v>28.7</v>
      </c>
      <c r="R18" s="15">
        <f>基本データ!R21</f>
        <v>0</v>
      </c>
      <c r="S18" s="274">
        <f>基本データ!S21</f>
        <v>0</v>
      </c>
      <c r="T18" s="15">
        <f>基本データ!T21</f>
        <v>0</v>
      </c>
      <c r="U18" s="15">
        <f>基本データ!U21</f>
        <v>0</v>
      </c>
      <c r="V18" s="274">
        <f>基本データ!V21</f>
        <v>0</v>
      </c>
      <c r="W18" s="15">
        <f>基本データ!W21</f>
        <v>0</v>
      </c>
      <c r="X18" s="15">
        <f>基本データ!X21</f>
        <v>0</v>
      </c>
      <c r="Y18" s="112">
        <f>基本データ!Y21</f>
        <v>29</v>
      </c>
      <c r="Z18" s="284">
        <f>基本データ!Z21</f>
        <v>111.5</v>
      </c>
      <c r="AA18" s="128">
        <f>基本データ!AA21</f>
        <v>82.5</v>
      </c>
      <c r="AB18" s="275">
        <f>基本データ!AB21</f>
        <v>53.8</v>
      </c>
      <c r="AC18" s="299">
        <f>基本データ!AC21</f>
        <v>28.7</v>
      </c>
      <c r="AD18" s="292">
        <f t="shared" si="6"/>
        <v>522.74412150474268</v>
      </c>
      <c r="AE18" s="310">
        <f t="shared" si="7"/>
        <v>340.89253014491101</v>
      </c>
      <c r="AF18" s="311">
        <f t="shared" si="8"/>
        <v>181.8515913598317</v>
      </c>
      <c r="AG18" s="319">
        <f t="shared" si="9"/>
        <v>706.49660057913718</v>
      </c>
      <c r="AH18" s="324">
        <f t="shared" si="10"/>
        <v>183.75247907439442</v>
      </c>
      <c r="AI18" s="330">
        <f>基本データ!AI21</f>
        <v>34.787878787878789</v>
      </c>
    </row>
    <row r="19" spans="1:35" s="14" customFormat="1" ht="20.100000000000001" customHeight="1" x14ac:dyDescent="0.15">
      <c r="A19" s="421"/>
      <c r="B19" s="22" t="s">
        <v>14</v>
      </c>
      <c r="C19" s="90">
        <f>基本データ!C22</f>
        <v>11170</v>
      </c>
      <c r="D19" s="268">
        <f>基本データ!D22</f>
        <v>180.4</v>
      </c>
      <c r="E19" s="15">
        <f>基本データ!E22</f>
        <v>166.1</v>
      </c>
      <c r="F19" s="15">
        <f>基本データ!F22</f>
        <v>14.3</v>
      </c>
      <c r="G19" s="274">
        <f>基本データ!G22</f>
        <v>0</v>
      </c>
      <c r="H19" s="15">
        <f>基本データ!H22</f>
        <v>0</v>
      </c>
      <c r="I19" s="15">
        <f>基本データ!I22</f>
        <v>0</v>
      </c>
      <c r="J19" s="274">
        <f>基本データ!J22</f>
        <v>139</v>
      </c>
      <c r="K19" s="15">
        <f>基本データ!K22</f>
        <v>127.9</v>
      </c>
      <c r="L19" s="15">
        <f>基本データ!L22</f>
        <v>11.1</v>
      </c>
      <c r="M19" s="274">
        <f>基本データ!M22</f>
        <v>6.3</v>
      </c>
      <c r="N19" s="15">
        <f>基本データ!N22</f>
        <v>4.0999999999999996</v>
      </c>
      <c r="O19" s="15">
        <f>基本データ!O22</f>
        <v>2.2000000000000002</v>
      </c>
      <c r="P19" s="274">
        <f>基本データ!P22</f>
        <v>33.700000000000003</v>
      </c>
      <c r="Q19" s="15">
        <f>基本データ!Q22</f>
        <v>33.1</v>
      </c>
      <c r="R19" s="15">
        <f>基本データ!R22</f>
        <v>0.6</v>
      </c>
      <c r="S19" s="274">
        <f>基本データ!S22</f>
        <v>1</v>
      </c>
      <c r="T19" s="15">
        <f>基本データ!T22</f>
        <v>1</v>
      </c>
      <c r="U19" s="15">
        <f>基本データ!U22</f>
        <v>0</v>
      </c>
      <c r="V19" s="274">
        <f>基本データ!V22</f>
        <v>0.4</v>
      </c>
      <c r="W19" s="15">
        <f>基本データ!W22</f>
        <v>0</v>
      </c>
      <c r="X19" s="15">
        <f>基本データ!X22</f>
        <v>0.4</v>
      </c>
      <c r="Y19" s="112">
        <f>基本データ!Y22</f>
        <v>47.5</v>
      </c>
      <c r="Z19" s="284">
        <f>基本データ!Z22</f>
        <v>227.9</v>
      </c>
      <c r="AA19" s="128">
        <f>基本データ!AA22</f>
        <v>180.40000000000003</v>
      </c>
      <c r="AB19" s="275">
        <f>基本データ!AB22</f>
        <v>146.70000000000002</v>
      </c>
      <c r="AC19" s="299">
        <f>基本データ!AC22</f>
        <v>33.700000000000003</v>
      </c>
      <c r="AD19" s="292">
        <f t="shared" si="6"/>
        <v>520.98073757472503</v>
      </c>
      <c r="AE19" s="310">
        <f t="shared" si="7"/>
        <v>423.65783925838224</v>
      </c>
      <c r="AF19" s="311">
        <f t="shared" si="8"/>
        <v>97.322898316342744</v>
      </c>
      <c r="AG19" s="319">
        <f t="shared" si="9"/>
        <v>658.15692956363523</v>
      </c>
      <c r="AH19" s="324">
        <f t="shared" si="10"/>
        <v>137.17619198891038</v>
      </c>
      <c r="AI19" s="330">
        <f>基本データ!AI22</f>
        <v>18.68070953436807</v>
      </c>
    </row>
    <row r="20" spans="1:35" s="14" customFormat="1" ht="20.100000000000001" customHeight="1" x14ac:dyDescent="0.15">
      <c r="A20" s="421"/>
      <c r="B20" s="39" t="s">
        <v>59</v>
      </c>
      <c r="C20" s="90">
        <f>基本データ!C19</f>
        <v>53861</v>
      </c>
      <c r="D20" s="268">
        <f>基本データ!D19</f>
        <v>806.40000000000009</v>
      </c>
      <c r="E20" s="15">
        <f>基本データ!E19</f>
        <v>775.00000000000011</v>
      </c>
      <c r="F20" s="15">
        <f>基本データ!F19</f>
        <v>31.4</v>
      </c>
      <c r="G20" s="274">
        <f>基本データ!G19</f>
        <v>0</v>
      </c>
      <c r="H20" s="15">
        <f>基本データ!H19</f>
        <v>0</v>
      </c>
      <c r="I20" s="15">
        <f>基本データ!I19</f>
        <v>0</v>
      </c>
      <c r="J20" s="274">
        <f>基本データ!J19</f>
        <v>655.30000000000007</v>
      </c>
      <c r="K20" s="15">
        <f>基本データ!K19</f>
        <v>641.1</v>
      </c>
      <c r="L20" s="15">
        <f>基本データ!L19</f>
        <v>14.2</v>
      </c>
      <c r="M20" s="274">
        <f>基本データ!M19</f>
        <v>0</v>
      </c>
      <c r="N20" s="15">
        <f>基本データ!N19</f>
        <v>0</v>
      </c>
      <c r="O20" s="15">
        <f>基本データ!O19</f>
        <v>0</v>
      </c>
      <c r="P20" s="274">
        <f>基本データ!P19</f>
        <v>119.10000000000001</v>
      </c>
      <c r="Q20" s="15">
        <f>基本データ!Q19</f>
        <v>115.2</v>
      </c>
      <c r="R20" s="15">
        <f>基本データ!R19</f>
        <v>3.9</v>
      </c>
      <c r="S20" s="274">
        <f>基本データ!S19</f>
        <v>0</v>
      </c>
      <c r="T20" s="15">
        <f>基本データ!T19</f>
        <v>0</v>
      </c>
      <c r="U20" s="15">
        <f>基本データ!U19</f>
        <v>0</v>
      </c>
      <c r="V20" s="274">
        <f>基本データ!V19</f>
        <v>32</v>
      </c>
      <c r="W20" s="15">
        <f>基本データ!W19</f>
        <v>18.7</v>
      </c>
      <c r="X20" s="15">
        <f>基本データ!X19</f>
        <v>13.3</v>
      </c>
      <c r="Y20" s="112">
        <f>基本データ!Y19</f>
        <v>209.8</v>
      </c>
      <c r="Z20" s="284">
        <f>基本データ!Z19</f>
        <v>1016.2</v>
      </c>
      <c r="AA20" s="128">
        <f>基本データ!AA19</f>
        <v>806.40000000000009</v>
      </c>
      <c r="AB20" s="275">
        <f>基本データ!AB19</f>
        <v>687.30000000000007</v>
      </c>
      <c r="AC20" s="299">
        <f>基本データ!AC19</f>
        <v>119.10000000000001</v>
      </c>
      <c r="AD20" s="292">
        <f t="shared" si="6"/>
        <v>482.96361422562626</v>
      </c>
      <c r="AE20" s="310">
        <f t="shared" si="7"/>
        <v>411.633050666261</v>
      </c>
      <c r="AF20" s="311">
        <f t="shared" si="8"/>
        <v>71.330563559365174</v>
      </c>
      <c r="AG20" s="319">
        <f t="shared" si="9"/>
        <v>608.6156061211326</v>
      </c>
      <c r="AH20" s="324">
        <f t="shared" si="10"/>
        <v>125.65199189550644</v>
      </c>
      <c r="AI20" s="330">
        <f>基本データ!AI19</f>
        <v>14.769345238095237</v>
      </c>
    </row>
    <row r="21" spans="1:35" s="14" customFormat="1" ht="20.100000000000001" customHeight="1" x14ac:dyDescent="0.15">
      <c r="A21" s="421"/>
      <c r="B21" s="22" t="s">
        <v>15</v>
      </c>
      <c r="C21" s="90">
        <f>基本データ!C23</f>
        <v>32412</v>
      </c>
      <c r="D21" s="268">
        <f>基本データ!D23</f>
        <v>438.6</v>
      </c>
      <c r="E21" s="15">
        <f>基本データ!E23</f>
        <v>428.7</v>
      </c>
      <c r="F21" s="15">
        <f>基本データ!F23</f>
        <v>9.8999999999999986</v>
      </c>
      <c r="G21" s="274">
        <f>基本データ!G23</f>
        <v>0</v>
      </c>
      <c r="H21" s="15">
        <f>基本データ!H23</f>
        <v>0</v>
      </c>
      <c r="I21" s="15">
        <f>基本データ!I23</f>
        <v>0</v>
      </c>
      <c r="J21" s="274">
        <f>基本データ!J23</f>
        <v>332.1</v>
      </c>
      <c r="K21" s="15">
        <f>基本データ!K23</f>
        <v>327.10000000000002</v>
      </c>
      <c r="L21" s="15">
        <f>基本データ!L23</f>
        <v>5</v>
      </c>
      <c r="M21" s="274">
        <f>基本データ!M23</f>
        <v>0</v>
      </c>
      <c r="N21" s="15">
        <f>基本データ!N23</f>
        <v>0</v>
      </c>
      <c r="O21" s="15">
        <f>基本データ!O23</f>
        <v>0</v>
      </c>
      <c r="P21" s="274">
        <f>基本データ!P23</f>
        <v>83</v>
      </c>
      <c r="Q21" s="15">
        <f>基本データ!Q23</f>
        <v>82.7</v>
      </c>
      <c r="R21" s="15">
        <f>基本データ!R23</f>
        <v>0.3</v>
      </c>
      <c r="S21" s="274">
        <f>基本データ!S23</f>
        <v>0</v>
      </c>
      <c r="T21" s="15">
        <f>基本データ!T23</f>
        <v>0</v>
      </c>
      <c r="U21" s="15">
        <f>基本データ!U23</f>
        <v>0</v>
      </c>
      <c r="V21" s="274">
        <f>基本データ!V23</f>
        <v>23.5</v>
      </c>
      <c r="W21" s="15">
        <f>基本データ!W23</f>
        <v>18.899999999999999</v>
      </c>
      <c r="X21" s="15">
        <f>基本データ!X23</f>
        <v>4.5999999999999996</v>
      </c>
      <c r="Y21" s="112">
        <f>基本データ!Y23</f>
        <v>134.19999999999999</v>
      </c>
      <c r="Z21" s="284">
        <f>基本データ!Z23</f>
        <v>572.79999999999995</v>
      </c>
      <c r="AA21" s="128">
        <f>基本データ!AA23</f>
        <v>438.6</v>
      </c>
      <c r="AB21" s="275">
        <f>基本データ!AB23</f>
        <v>355.6</v>
      </c>
      <c r="AC21" s="299">
        <f>基本データ!AC23</f>
        <v>83</v>
      </c>
      <c r="AD21" s="292">
        <f t="shared" si="6"/>
        <v>436.51694115679976</v>
      </c>
      <c r="AE21" s="310">
        <f t="shared" si="7"/>
        <v>353.91113605872778</v>
      </c>
      <c r="AF21" s="311">
        <f t="shared" si="8"/>
        <v>82.605805098071997</v>
      </c>
      <c r="AG21" s="319">
        <f t="shared" si="9"/>
        <v>570.07958024307993</v>
      </c>
      <c r="AH21" s="324">
        <f t="shared" si="10"/>
        <v>133.56263908628029</v>
      </c>
      <c r="AI21" s="330">
        <f t="shared" si="11"/>
        <v>18.923848609211124</v>
      </c>
    </row>
    <row r="22" spans="1:35" s="14" customFormat="1" ht="20.25" customHeight="1" thickBot="1" x14ac:dyDescent="0.2">
      <c r="A22" s="421"/>
      <c r="B22" s="24" t="s">
        <v>16</v>
      </c>
      <c r="C22" s="261">
        <f>基本データ!C24</f>
        <v>26051</v>
      </c>
      <c r="D22" s="270">
        <f>基本データ!D24</f>
        <v>357.99999999999994</v>
      </c>
      <c r="E22" s="25">
        <f>基本データ!E24</f>
        <v>348.5</v>
      </c>
      <c r="F22" s="25">
        <f>基本データ!F24</f>
        <v>9.5</v>
      </c>
      <c r="G22" s="276">
        <f>基本データ!G24</f>
        <v>0</v>
      </c>
      <c r="H22" s="25">
        <f>基本データ!H24</f>
        <v>0</v>
      </c>
      <c r="I22" s="25">
        <f>基本データ!I24</f>
        <v>0</v>
      </c>
      <c r="J22" s="276">
        <f>基本データ!J24</f>
        <v>261.39999999999998</v>
      </c>
      <c r="K22" s="25">
        <f>基本データ!K24</f>
        <v>257.7</v>
      </c>
      <c r="L22" s="25">
        <f>基本データ!L24</f>
        <v>3.7</v>
      </c>
      <c r="M22" s="276">
        <f>基本データ!M24</f>
        <v>0</v>
      </c>
      <c r="N22" s="25">
        <f>基本データ!N24</f>
        <v>0</v>
      </c>
      <c r="O22" s="25">
        <f>基本データ!O24</f>
        <v>0</v>
      </c>
      <c r="P22" s="276">
        <f>基本データ!P24</f>
        <v>73.400000000000006</v>
      </c>
      <c r="Q22" s="25">
        <f>基本データ!Q24</f>
        <v>73.400000000000006</v>
      </c>
      <c r="R22" s="25">
        <f>基本データ!R24</f>
        <v>0</v>
      </c>
      <c r="S22" s="276">
        <f>基本データ!S24</f>
        <v>0</v>
      </c>
      <c r="T22" s="25">
        <f>基本データ!T24</f>
        <v>0</v>
      </c>
      <c r="U22" s="25">
        <f>基本データ!U24</f>
        <v>0</v>
      </c>
      <c r="V22" s="276">
        <f>基本データ!V24</f>
        <v>23.2</v>
      </c>
      <c r="W22" s="25">
        <f>基本データ!W24</f>
        <v>17.399999999999999</v>
      </c>
      <c r="X22" s="25">
        <f>基本データ!X24</f>
        <v>5.8</v>
      </c>
      <c r="Y22" s="280">
        <f>基本データ!Y24</f>
        <v>303</v>
      </c>
      <c r="Z22" s="286">
        <f>基本データ!Z24</f>
        <v>661</v>
      </c>
      <c r="AA22" s="289">
        <f>基本データ!AA24</f>
        <v>358</v>
      </c>
      <c r="AB22" s="300">
        <f>基本データ!AB24</f>
        <v>284.59999999999997</v>
      </c>
      <c r="AC22" s="301">
        <f>基本データ!AC24</f>
        <v>73.400000000000006</v>
      </c>
      <c r="AD22" s="293">
        <f t="shared" si="6"/>
        <v>443.29918608783515</v>
      </c>
      <c r="AE22" s="312">
        <f t="shared" si="7"/>
        <v>352.41047028099962</v>
      </c>
      <c r="AF22" s="313">
        <f t="shared" si="8"/>
        <v>90.888715806835492</v>
      </c>
      <c r="AG22" s="320">
        <f t="shared" si="9"/>
        <v>818.49374861469005</v>
      </c>
      <c r="AH22" s="325">
        <f t="shared" si="10"/>
        <v>375.19456252685495</v>
      </c>
      <c r="AI22" s="331">
        <f t="shared" si="11"/>
        <v>20.502793296089386</v>
      </c>
    </row>
    <row r="23" spans="1:35" s="85" customFormat="1" ht="20.100000000000001" customHeight="1" thickTop="1" thickBot="1" x14ac:dyDescent="0.2">
      <c r="A23" s="422" t="s">
        <v>35</v>
      </c>
      <c r="B23" s="423"/>
      <c r="C23" s="72">
        <f>SUM(C15:C22)</f>
        <v>440598</v>
      </c>
      <c r="D23" s="73">
        <f>SUM(D15:D22)</f>
        <v>6475.4000000000015</v>
      </c>
      <c r="E23" s="74">
        <f t="shared" ref="E23:AC23" si="13">SUM(E15:E22)</f>
        <v>6357.2999999999993</v>
      </c>
      <c r="F23" s="74">
        <f t="shared" si="13"/>
        <v>118.1</v>
      </c>
      <c r="G23" s="74">
        <f t="shared" si="13"/>
        <v>0</v>
      </c>
      <c r="H23" s="74">
        <f t="shared" si="13"/>
        <v>0</v>
      </c>
      <c r="I23" s="74">
        <f t="shared" si="13"/>
        <v>0</v>
      </c>
      <c r="J23" s="74">
        <f t="shared" si="13"/>
        <v>4925.5</v>
      </c>
      <c r="K23" s="74">
        <f t="shared" si="13"/>
        <v>4860.6000000000004</v>
      </c>
      <c r="L23" s="74">
        <f t="shared" si="13"/>
        <v>64.900000000000006</v>
      </c>
      <c r="M23" s="74">
        <f t="shared" si="13"/>
        <v>207.80000000000004</v>
      </c>
      <c r="N23" s="74">
        <f t="shared" si="13"/>
        <v>204.2</v>
      </c>
      <c r="O23" s="74">
        <f t="shared" si="13"/>
        <v>3.6</v>
      </c>
      <c r="P23" s="74">
        <f t="shared" si="13"/>
        <v>1207.5000000000002</v>
      </c>
      <c r="Q23" s="74">
        <f t="shared" si="13"/>
        <v>1199.5000000000002</v>
      </c>
      <c r="R23" s="74">
        <f t="shared" si="13"/>
        <v>8</v>
      </c>
      <c r="S23" s="74">
        <f t="shared" si="13"/>
        <v>1</v>
      </c>
      <c r="T23" s="74">
        <f t="shared" si="13"/>
        <v>1</v>
      </c>
      <c r="U23" s="74">
        <f t="shared" si="13"/>
        <v>0</v>
      </c>
      <c r="V23" s="74">
        <f t="shared" si="13"/>
        <v>133.6</v>
      </c>
      <c r="W23" s="74">
        <f t="shared" si="13"/>
        <v>92</v>
      </c>
      <c r="X23" s="74">
        <f t="shared" si="13"/>
        <v>41.599999999999994</v>
      </c>
      <c r="Y23" s="74">
        <f t="shared" si="13"/>
        <v>3352.7999999999997</v>
      </c>
      <c r="Z23" s="75">
        <f t="shared" si="13"/>
        <v>9828.1999999999989</v>
      </c>
      <c r="AA23" s="76">
        <f t="shared" si="13"/>
        <v>6475.4000000000015</v>
      </c>
      <c r="AB23" s="77">
        <f t="shared" si="13"/>
        <v>5267.9000000000005</v>
      </c>
      <c r="AC23" s="78">
        <f t="shared" si="13"/>
        <v>1207.5000000000002</v>
      </c>
      <c r="AD23" s="79">
        <f t="shared" si="6"/>
        <v>474.09173661192739</v>
      </c>
      <c r="AE23" s="80">
        <f t="shared" si="7"/>
        <v>385.68549576828792</v>
      </c>
      <c r="AF23" s="81">
        <f t="shared" si="8"/>
        <v>88.406240843639367</v>
      </c>
      <c r="AG23" s="82">
        <f t="shared" si="9"/>
        <v>719.56456833081245</v>
      </c>
      <c r="AH23" s="83">
        <f t="shared" si="10"/>
        <v>245.47283171888529</v>
      </c>
      <c r="AI23" s="84">
        <f t="shared" si="11"/>
        <v>18.647496679741792</v>
      </c>
    </row>
    <row r="24" spans="1:35" s="14" customFormat="1" ht="20.100000000000001" customHeight="1" x14ac:dyDescent="0.15">
      <c r="A24" s="426" t="s">
        <v>51</v>
      </c>
      <c r="B24" s="21" t="s">
        <v>3</v>
      </c>
      <c r="C24" s="262">
        <f>基本データ!C9</f>
        <v>88501</v>
      </c>
      <c r="D24" s="271">
        <f>基本データ!D9</f>
        <v>1131.8</v>
      </c>
      <c r="E24" s="20">
        <f>基本データ!E9</f>
        <v>1113.2</v>
      </c>
      <c r="F24" s="20">
        <f>基本データ!F9</f>
        <v>18.600000000000001</v>
      </c>
      <c r="G24" s="277">
        <f>基本データ!G9</f>
        <v>0</v>
      </c>
      <c r="H24" s="20">
        <f>基本データ!H9</f>
        <v>0</v>
      </c>
      <c r="I24" s="20">
        <f>基本データ!I9</f>
        <v>0</v>
      </c>
      <c r="J24" s="277">
        <f>基本データ!J9</f>
        <v>988.7</v>
      </c>
      <c r="K24" s="20">
        <f>基本データ!K9</f>
        <v>977.1</v>
      </c>
      <c r="L24" s="20">
        <f>基本データ!L9</f>
        <v>11.6</v>
      </c>
      <c r="M24" s="277">
        <f>基本データ!M9</f>
        <v>44.6</v>
      </c>
      <c r="N24" s="20">
        <f>基本データ!N9</f>
        <v>40.6</v>
      </c>
      <c r="O24" s="20">
        <f>基本データ!O9</f>
        <v>4</v>
      </c>
      <c r="P24" s="277">
        <f>基本データ!P9</f>
        <v>95.5</v>
      </c>
      <c r="Q24" s="20">
        <f>基本データ!Q9</f>
        <v>95.5</v>
      </c>
      <c r="R24" s="20">
        <f>基本データ!R9</f>
        <v>0</v>
      </c>
      <c r="S24" s="277">
        <f>基本データ!S9</f>
        <v>0</v>
      </c>
      <c r="T24" s="20">
        <f>基本データ!T9</f>
        <v>0</v>
      </c>
      <c r="U24" s="20">
        <f>基本データ!U9</f>
        <v>0</v>
      </c>
      <c r="V24" s="277">
        <f>基本データ!V9</f>
        <v>3</v>
      </c>
      <c r="W24" s="20">
        <f>基本データ!W9</f>
        <v>0</v>
      </c>
      <c r="X24" s="20">
        <f>基本データ!X9</f>
        <v>3</v>
      </c>
      <c r="Y24" s="281">
        <f>基本データ!Y9</f>
        <v>770.8</v>
      </c>
      <c r="Z24" s="287">
        <f>基本データ!Z9</f>
        <v>1902.6</v>
      </c>
      <c r="AA24" s="290">
        <f>基本データ!AA9</f>
        <v>1131.8</v>
      </c>
      <c r="AB24" s="302">
        <f>基本データ!AB9</f>
        <v>1036.3</v>
      </c>
      <c r="AC24" s="303">
        <f>基本データ!AC9</f>
        <v>95.5</v>
      </c>
      <c r="AD24" s="294">
        <f t="shared" si="6"/>
        <v>412.5340665004332</v>
      </c>
      <c r="AE24" s="314">
        <f t="shared" si="7"/>
        <v>377.7249099791473</v>
      </c>
      <c r="AF24" s="315">
        <f t="shared" si="8"/>
        <v>34.809156521285892</v>
      </c>
      <c r="AG24" s="321">
        <f t="shared" si="9"/>
        <v>693.48587641255006</v>
      </c>
      <c r="AH24" s="326">
        <f t="shared" si="10"/>
        <v>280.95180991211686</v>
      </c>
      <c r="AI24" s="332">
        <f t="shared" si="11"/>
        <v>8.4378865523944171</v>
      </c>
    </row>
    <row r="25" spans="1:35" s="14" customFormat="1" ht="20.100000000000001" customHeight="1" x14ac:dyDescent="0.15">
      <c r="A25" s="421"/>
      <c r="B25" s="22" t="s">
        <v>4</v>
      </c>
      <c r="C25" s="90">
        <f>基本データ!C10</f>
        <v>90470</v>
      </c>
      <c r="D25" s="268">
        <f>基本データ!D10</f>
        <v>1197.4000000000001</v>
      </c>
      <c r="E25" s="15">
        <f>基本データ!E10</f>
        <v>1164.4000000000001</v>
      </c>
      <c r="F25" s="15">
        <f>基本データ!F10</f>
        <v>33</v>
      </c>
      <c r="G25" s="274">
        <f>基本データ!G10</f>
        <v>0</v>
      </c>
      <c r="H25" s="15">
        <f>基本データ!H10</f>
        <v>0</v>
      </c>
      <c r="I25" s="15">
        <f>基本データ!I10</f>
        <v>0</v>
      </c>
      <c r="J25" s="274">
        <f>基本データ!J10</f>
        <v>945.7</v>
      </c>
      <c r="K25" s="15">
        <f>基本データ!K10</f>
        <v>919.1</v>
      </c>
      <c r="L25" s="15">
        <f>基本データ!L10</f>
        <v>26.6</v>
      </c>
      <c r="M25" s="274">
        <f>基本データ!M10</f>
        <v>36.1</v>
      </c>
      <c r="N25" s="15">
        <f>基本データ!N10</f>
        <v>29.7</v>
      </c>
      <c r="O25" s="15">
        <f>基本データ!O10</f>
        <v>6.4</v>
      </c>
      <c r="P25" s="274">
        <f>基本データ!P10</f>
        <v>215.6</v>
      </c>
      <c r="Q25" s="15">
        <f>基本データ!Q10</f>
        <v>215.6</v>
      </c>
      <c r="R25" s="15">
        <f>基本データ!R10</f>
        <v>0</v>
      </c>
      <c r="S25" s="274">
        <f>基本データ!S10</f>
        <v>0</v>
      </c>
      <c r="T25" s="15">
        <f>基本データ!T10</f>
        <v>0</v>
      </c>
      <c r="U25" s="15">
        <f>基本データ!U10</f>
        <v>0</v>
      </c>
      <c r="V25" s="274">
        <f>基本データ!V10</f>
        <v>0</v>
      </c>
      <c r="W25" s="15">
        <f>基本データ!W10</f>
        <v>0</v>
      </c>
      <c r="X25" s="15">
        <f>基本データ!X10</f>
        <v>0</v>
      </c>
      <c r="Y25" s="112">
        <f>基本データ!Y10</f>
        <v>605.5</v>
      </c>
      <c r="Z25" s="284">
        <f>基本データ!Z10</f>
        <v>1802.9</v>
      </c>
      <c r="AA25" s="128">
        <f>基本データ!AA10</f>
        <v>1197.4000000000001</v>
      </c>
      <c r="AB25" s="275">
        <f>基本データ!AB10</f>
        <v>981.80000000000007</v>
      </c>
      <c r="AC25" s="299">
        <f>基本データ!AC10</f>
        <v>215.6</v>
      </c>
      <c r="AD25" s="292">
        <f t="shared" si="6"/>
        <v>426.9460202455279</v>
      </c>
      <c r="AE25" s="310">
        <f t="shared" si="7"/>
        <v>350.07149046021317</v>
      </c>
      <c r="AF25" s="311">
        <f t="shared" si="8"/>
        <v>76.874529785314678</v>
      </c>
      <c r="AG25" s="319">
        <f t="shared" si="9"/>
        <v>642.84364448025906</v>
      </c>
      <c r="AH25" s="324">
        <f t="shared" si="10"/>
        <v>215.89762423473118</v>
      </c>
      <c r="AI25" s="330">
        <f t="shared" si="11"/>
        <v>18.005678971104057</v>
      </c>
    </row>
    <row r="26" spans="1:35" s="14" customFormat="1" ht="20.100000000000001" customHeight="1" x14ac:dyDescent="0.15">
      <c r="A26" s="421"/>
      <c r="B26" s="22" t="s">
        <v>5</v>
      </c>
      <c r="C26" s="90">
        <f>基本データ!C12</f>
        <v>23229</v>
      </c>
      <c r="D26" s="268">
        <f>基本データ!D12</f>
        <v>352.69999999999993</v>
      </c>
      <c r="E26" s="15">
        <f>基本データ!E12</f>
        <v>342.4</v>
      </c>
      <c r="F26" s="15">
        <f>基本データ!F12</f>
        <v>10.299999999999999</v>
      </c>
      <c r="G26" s="274">
        <f>基本データ!G12</f>
        <v>0</v>
      </c>
      <c r="H26" s="15">
        <f>基本データ!H12</f>
        <v>0</v>
      </c>
      <c r="I26" s="15">
        <f>基本データ!I12</f>
        <v>0</v>
      </c>
      <c r="J26" s="274">
        <f>基本データ!J12</f>
        <v>252.2</v>
      </c>
      <c r="K26" s="15">
        <f>基本データ!K12</f>
        <v>247.7</v>
      </c>
      <c r="L26" s="15">
        <f>基本データ!L12</f>
        <v>4.5</v>
      </c>
      <c r="M26" s="274">
        <f>基本データ!M12</f>
        <v>11.9</v>
      </c>
      <c r="N26" s="15">
        <f>基本データ!N12</f>
        <v>11.3</v>
      </c>
      <c r="O26" s="15">
        <f>基本データ!O12</f>
        <v>0.6</v>
      </c>
      <c r="P26" s="274">
        <f>基本データ!P12</f>
        <v>85.6</v>
      </c>
      <c r="Q26" s="15">
        <f>基本データ!Q12</f>
        <v>81.5</v>
      </c>
      <c r="R26" s="15">
        <f>基本データ!R12</f>
        <v>4.0999999999999996</v>
      </c>
      <c r="S26" s="274">
        <f>基本データ!S12</f>
        <v>0.6</v>
      </c>
      <c r="T26" s="15">
        <f>基本データ!T12</f>
        <v>0.5</v>
      </c>
      <c r="U26" s="15">
        <f>基本データ!U12</f>
        <v>0.1</v>
      </c>
      <c r="V26" s="274">
        <f>基本データ!V12</f>
        <v>2.4</v>
      </c>
      <c r="W26" s="15">
        <f>基本データ!W12</f>
        <v>1.4</v>
      </c>
      <c r="X26" s="15">
        <f>基本データ!X12</f>
        <v>1</v>
      </c>
      <c r="Y26" s="112">
        <f>基本データ!Y12</f>
        <v>136.1</v>
      </c>
      <c r="Z26" s="284">
        <f>基本データ!Z12</f>
        <v>488.79999999999995</v>
      </c>
      <c r="AA26" s="128">
        <f>基本データ!AA12</f>
        <v>352.69999999999993</v>
      </c>
      <c r="AB26" s="275">
        <f>基本データ!AB12</f>
        <v>267.09999999999997</v>
      </c>
      <c r="AC26" s="299">
        <f>基本データ!AC12</f>
        <v>85.6</v>
      </c>
      <c r="AD26" s="292">
        <f t="shared" si="6"/>
        <v>489.79376446849665</v>
      </c>
      <c r="AE26" s="310">
        <f t="shared" si="7"/>
        <v>370.92122055439597</v>
      </c>
      <c r="AF26" s="311">
        <f t="shared" si="8"/>
        <v>118.8725439141007</v>
      </c>
      <c r="AG26" s="319">
        <f t="shared" si="9"/>
        <v>678.79555450014504</v>
      </c>
      <c r="AH26" s="324">
        <f t="shared" si="10"/>
        <v>189.0017900316484</v>
      </c>
      <c r="AI26" s="330">
        <f t="shared" si="11"/>
        <v>24.269917777147722</v>
      </c>
    </row>
    <row r="27" spans="1:35" s="14" customFormat="1" ht="19.5" customHeight="1" thickBot="1" x14ac:dyDescent="0.2">
      <c r="A27" s="421"/>
      <c r="B27" s="24" t="s">
        <v>17</v>
      </c>
      <c r="C27" s="261">
        <f>基本データ!C25</f>
        <v>4468</v>
      </c>
      <c r="D27" s="270">
        <f>基本データ!D25</f>
        <v>77.3</v>
      </c>
      <c r="E27" s="25">
        <f>基本データ!E25</f>
        <v>77</v>
      </c>
      <c r="F27" s="25">
        <f>基本データ!F25</f>
        <v>0.3</v>
      </c>
      <c r="G27" s="276">
        <f>基本データ!G25</f>
        <v>0</v>
      </c>
      <c r="H27" s="25">
        <f>基本データ!H25</f>
        <v>0</v>
      </c>
      <c r="I27" s="25">
        <f>基本データ!I25</f>
        <v>0</v>
      </c>
      <c r="J27" s="276">
        <f>基本データ!J25</f>
        <v>66.099999999999994</v>
      </c>
      <c r="K27" s="25">
        <f>基本データ!K25</f>
        <v>65.8</v>
      </c>
      <c r="L27" s="25">
        <f>基本データ!L25</f>
        <v>0.3</v>
      </c>
      <c r="M27" s="276">
        <f>基本データ!M25</f>
        <v>1.7</v>
      </c>
      <c r="N27" s="25">
        <f>基本データ!N25</f>
        <v>1.7</v>
      </c>
      <c r="O27" s="25">
        <f>基本データ!O25</f>
        <v>0</v>
      </c>
      <c r="P27" s="276">
        <f>基本データ!P25</f>
        <v>9.5</v>
      </c>
      <c r="Q27" s="25">
        <f>基本データ!Q25</f>
        <v>9.5</v>
      </c>
      <c r="R27" s="25">
        <f>基本データ!R25</f>
        <v>0</v>
      </c>
      <c r="S27" s="276">
        <f>基本データ!S25</f>
        <v>0</v>
      </c>
      <c r="T27" s="25">
        <f>基本データ!T25</f>
        <v>0</v>
      </c>
      <c r="U27" s="25">
        <f>基本データ!U25</f>
        <v>0</v>
      </c>
      <c r="V27" s="276">
        <f>基本データ!V25</f>
        <v>0</v>
      </c>
      <c r="W27" s="25">
        <f>基本データ!W25</f>
        <v>0</v>
      </c>
      <c r="X27" s="25">
        <f>基本データ!X25</f>
        <v>0</v>
      </c>
      <c r="Y27" s="280">
        <f>基本データ!Y25</f>
        <v>40.299999999999997</v>
      </c>
      <c r="Z27" s="286">
        <f>基本データ!Z25</f>
        <v>117.6</v>
      </c>
      <c r="AA27" s="289">
        <f>基本データ!AA25</f>
        <v>77.3</v>
      </c>
      <c r="AB27" s="300">
        <f>基本データ!AB25</f>
        <v>67.8</v>
      </c>
      <c r="AC27" s="301">
        <f>基本データ!AC25</f>
        <v>9.5</v>
      </c>
      <c r="AD27" s="293">
        <f t="shared" si="6"/>
        <v>558.09050740751434</v>
      </c>
      <c r="AE27" s="312">
        <f t="shared" si="7"/>
        <v>489.50241141305918</v>
      </c>
      <c r="AF27" s="313">
        <f t="shared" si="8"/>
        <v>68.588095994455188</v>
      </c>
      <c r="AG27" s="320">
        <f t="shared" si="9"/>
        <v>849.04843041557172</v>
      </c>
      <c r="AH27" s="325">
        <f t="shared" si="10"/>
        <v>290.95792300805726</v>
      </c>
      <c r="AI27" s="331">
        <f t="shared" si="11"/>
        <v>12.289780077619664</v>
      </c>
    </row>
    <row r="28" spans="1:35" s="85" customFormat="1" ht="19.5" customHeight="1" thickTop="1" thickBot="1" x14ac:dyDescent="0.2">
      <c r="A28" s="422" t="s">
        <v>35</v>
      </c>
      <c r="B28" s="423"/>
      <c r="C28" s="72">
        <f>SUM(C24:C27)</f>
        <v>206668</v>
      </c>
      <c r="D28" s="73">
        <f>SUM(D24:D27)</f>
        <v>2759.2</v>
      </c>
      <c r="E28" s="74">
        <f t="shared" ref="E28:AC28" si="14">SUM(E24:E27)</f>
        <v>2697.0000000000005</v>
      </c>
      <c r="F28" s="74">
        <f t="shared" si="14"/>
        <v>62.199999999999996</v>
      </c>
      <c r="G28" s="74">
        <f t="shared" si="14"/>
        <v>0</v>
      </c>
      <c r="H28" s="74">
        <f t="shared" si="14"/>
        <v>0</v>
      </c>
      <c r="I28" s="74">
        <f t="shared" si="14"/>
        <v>0</v>
      </c>
      <c r="J28" s="74">
        <f t="shared" si="14"/>
        <v>2252.6999999999998</v>
      </c>
      <c r="K28" s="74">
        <f t="shared" si="14"/>
        <v>2209.7000000000003</v>
      </c>
      <c r="L28" s="74">
        <f t="shared" si="14"/>
        <v>43</v>
      </c>
      <c r="M28" s="74">
        <f t="shared" si="14"/>
        <v>94.300000000000011</v>
      </c>
      <c r="N28" s="74">
        <f t="shared" si="14"/>
        <v>83.3</v>
      </c>
      <c r="O28" s="74">
        <f t="shared" si="14"/>
        <v>11</v>
      </c>
      <c r="P28" s="74">
        <f t="shared" si="14"/>
        <v>406.20000000000005</v>
      </c>
      <c r="Q28" s="74">
        <f t="shared" si="14"/>
        <v>402.1</v>
      </c>
      <c r="R28" s="74">
        <f t="shared" si="14"/>
        <v>4.0999999999999996</v>
      </c>
      <c r="S28" s="74">
        <f t="shared" si="14"/>
        <v>0.6</v>
      </c>
      <c r="T28" s="74">
        <f t="shared" si="14"/>
        <v>0.5</v>
      </c>
      <c r="U28" s="74">
        <f t="shared" si="14"/>
        <v>0.1</v>
      </c>
      <c r="V28" s="74">
        <f t="shared" si="14"/>
        <v>5.4</v>
      </c>
      <c r="W28" s="74">
        <f t="shared" si="14"/>
        <v>1.4</v>
      </c>
      <c r="X28" s="74">
        <f t="shared" si="14"/>
        <v>4</v>
      </c>
      <c r="Y28" s="74">
        <f t="shared" si="14"/>
        <v>1552.6999999999998</v>
      </c>
      <c r="Z28" s="75">
        <f t="shared" si="14"/>
        <v>4311.9000000000005</v>
      </c>
      <c r="AA28" s="76">
        <f t="shared" si="14"/>
        <v>2759.2</v>
      </c>
      <c r="AB28" s="77">
        <f t="shared" si="14"/>
        <v>2353</v>
      </c>
      <c r="AC28" s="78">
        <f t="shared" si="14"/>
        <v>406.20000000000005</v>
      </c>
      <c r="AD28" s="79">
        <f t="shared" si="6"/>
        <v>430.67360023275597</v>
      </c>
      <c r="AE28" s="80">
        <f t="shared" si="7"/>
        <v>367.27130376474156</v>
      </c>
      <c r="AF28" s="81">
        <f t="shared" si="8"/>
        <v>63.40229646801447</v>
      </c>
      <c r="AG28" s="82">
        <f t="shared" si="9"/>
        <v>673.02895652494237</v>
      </c>
      <c r="AH28" s="83">
        <f t="shared" si="10"/>
        <v>242.35535629218623</v>
      </c>
      <c r="AI28" s="84">
        <f t="shared" si="11"/>
        <v>14.721658451725141</v>
      </c>
    </row>
    <row r="29" spans="1:35" s="14" customFormat="1" ht="20.100000000000001" customHeight="1" x14ac:dyDescent="0.15">
      <c r="A29" s="426" t="s">
        <v>52</v>
      </c>
      <c r="B29" s="21" t="s">
        <v>11</v>
      </c>
      <c r="C29" s="262">
        <f>基本データ!C18</f>
        <v>106002</v>
      </c>
      <c r="D29" s="271">
        <f>基本データ!D18</f>
        <v>1542.9</v>
      </c>
      <c r="E29" s="20">
        <f>基本データ!E18</f>
        <v>1464.3</v>
      </c>
      <c r="F29" s="20">
        <f>基本データ!F18</f>
        <v>78.599999999999994</v>
      </c>
      <c r="G29" s="277">
        <f>基本データ!G18</f>
        <v>0</v>
      </c>
      <c r="H29" s="20">
        <f>基本データ!H18</f>
        <v>0</v>
      </c>
      <c r="I29" s="20">
        <f>基本データ!I18</f>
        <v>0</v>
      </c>
      <c r="J29" s="277">
        <f>基本データ!J18</f>
        <v>1310.7</v>
      </c>
      <c r="K29" s="20">
        <f>基本データ!K18</f>
        <v>1256.4000000000001</v>
      </c>
      <c r="L29" s="20">
        <f>基本データ!L18</f>
        <v>54.3</v>
      </c>
      <c r="M29" s="277">
        <f>基本データ!M18</f>
        <v>71.900000000000006</v>
      </c>
      <c r="N29" s="20">
        <f>基本データ!N18</f>
        <v>47.6</v>
      </c>
      <c r="O29" s="20">
        <f>基本データ!O18</f>
        <v>24.3</v>
      </c>
      <c r="P29" s="277">
        <f>基本データ!P18</f>
        <v>160.30000000000001</v>
      </c>
      <c r="Q29" s="20">
        <f>基本データ!Q18</f>
        <v>160.30000000000001</v>
      </c>
      <c r="R29" s="20">
        <f>基本データ!R18</f>
        <v>0</v>
      </c>
      <c r="S29" s="277">
        <f>基本データ!S18</f>
        <v>0</v>
      </c>
      <c r="T29" s="20">
        <f>基本データ!T18</f>
        <v>0</v>
      </c>
      <c r="U29" s="20">
        <f>基本データ!U18</f>
        <v>0</v>
      </c>
      <c r="V29" s="277">
        <f>基本データ!V18</f>
        <v>0</v>
      </c>
      <c r="W29" s="20">
        <f>基本データ!W18</f>
        <v>0</v>
      </c>
      <c r="X29" s="20">
        <f>基本データ!X18</f>
        <v>0</v>
      </c>
      <c r="Y29" s="281">
        <f>基本データ!Y18</f>
        <v>834.3</v>
      </c>
      <c r="Z29" s="287">
        <f>基本データ!Z18</f>
        <v>2377.1999999999998</v>
      </c>
      <c r="AA29" s="290">
        <f>基本データ!AA18</f>
        <v>1542.9</v>
      </c>
      <c r="AB29" s="302">
        <f>基本データ!AB18</f>
        <v>1382.6000000000001</v>
      </c>
      <c r="AC29" s="303">
        <f>基本データ!AC18</f>
        <v>160.30000000000001</v>
      </c>
      <c r="AD29" s="294">
        <f t="shared" si="6"/>
        <v>469.52857249802349</v>
      </c>
      <c r="AE29" s="314">
        <f t="shared" si="7"/>
        <v>420.74677836267244</v>
      </c>
      <c r="AF29" s="315">
        <f t="shared" si="8"/>
        <v>48.78179413535107</v>
      </c>
      <c r="AG29" s="321">
        <f t="shared" si="9"/>
        <v>723.41909556180008</v>
      </c>
      <c r="AH29" s="326">
        <f t="shared" si="10"/>
        <v>253.89052306377658</v>
      </c>
      <c r="AI29" s="332">
        <f t="shared" si="11"/>
        <v>10.389526216864347</v>
      </c>
    </row>
    <row r="30" spans="1:35" s="14" customFormat="1" ht="20.100000000000001" customHeight="1" x14ac:dyDescent="0.15">
      <c r="A30" s="421"/>
      <c r="B30" s="22" t="s">
        <v>18</v>
      </c>
      <c r="C30" s="90">
        <f>基本データ!C26</f>
        <v>15079</v>
      </c>
      <c r="D30" s="268">
        <f>基本データ!D26</f>
        <v>180.2</v>
      </c>
      <c r="E30" s="15">
        <f>基本データ!E26</f>
        <v>165.1</v>
      </c>
      <c r="F30" s="15">
        <f>基本データ!F26</f>
        <v>15.1</v>
      </c>
      <c r="G30" s="274">
        <f>基本データ!G26</f>
        <v>0</v>
      </c>
      <c r="H30" s="15">
        <f>基本データ!H26</f>
        <v>0</v>
      </c>
      <c r="I30" s="15">
        <f>基本データ!I26</f>
        <v>0</v>
      </c>
      <c r="J30" s="274">
        <f>基本データ!J26</f>
        <v>158.89999999999998</v>
      </c>
      <c r="K30" s="15">
        <f>基本データ!K26</f>
        <v>147.69999999999999</v>
      </c>
      <c r="L30" s="15">
        <f>基本データ!L26</f>
        <v>11.2</v>
      </c>
      <c r="M30" s="274">
        <f>基本データ!M26</f>
        <v>5.8</v>
      </c>
      <c r="N30" s="15">
        <f>基本データ!N26</f>
        <v>1.9</v>
      </c>
      <c r="O30" s="15">
        <f>基本データ!O26</f>
        <v>3.9</v>
      </c>
      <c r="P30" s="274">
        <f>基本データ!P26</f>
        <v>15.5</v>
      </c>
      <c r="Q30" s="15">
        <f>基本データ!Q26</f>
        <v>15.5</v>
      </c>
      <c r="R30" s="15">
        <f>基本データ!R26</f>
        <v>0</v>
      </c>
      <c r="S30" s="274">
        <f>基本データ!S26</f>
        <v>0</v>
      </c>
      <c r="T30" s="15">
        <f>基本データ!T26</f>
        <v>0</v>
      </c>
      <c r="U30" s="15">
        <f>基本データ!U26</f>
        <v>0</v>
      </c>
      <c r="V30" s="274">
        <f>基本データ!V26</f>
        <v>0</v>
      </c>
      <c r="W30" s="15">
        <f>基本データ!W26</f>
        <v>0</v>
      </c>
      <c r="X30" s="15">
        <f>基本データ!X26</f>
        <v>0</v>
      </c>
      <c r="Y30" s="112">
        <f>基本データ!Y26</f>
        <v>100.9</v>
      </c>
      <c r="Z30" s="284">
        <f>基本データ!Z26</f>
        <v>281.10000000000002</v>
      </c>
      <c r="AA30" s="128">
        <f>基本データ!AA26</f>
        <v>180.2</v>
      </c>
      <c r="AB30" s="275">
        <f>基本データ!AB26</f>
        <v>164.7</v>
      </c>
      <c r="AC30" s="299">
        <f>基本データ!AC26</f>
        <v>15.5</v>
      </c>
      <c r="AD30" s="292">
        <f t="shared" si="6"/>
        <v>385.49659962905037</v>
      </c>
      <c r="AE30" s="310">
        <f t="shared" si="7"/>
        <v>352.33790210268927</v>
      </c>
      <c r="AF30" s="311">
        <f t="shared" si="8"/>
        <v>33.158697526361166</v>
      </c>
      <c r="AG30" s="319">
        <f t="shared" si="9"/>
        <v>601.34902417162095</v>
      </c>
      <c r="AH30" s="324">
        <f t="shared" si="10"/>
        <v>215.85242454257042</v>
      </c>
      <c r="AI30" s="330">
        <f t="shared" si="11"/>
        <v>8.6015538290788012</v>
      </c>
    </row>
    <row r="31" spans="1:35" s="14" customFormat="1" ht="20.100000000000001" customHeight="1" x14ac:dyDescent="0.15">
      <c r="A31" s="421"/>
      <c r="B31" s="22" t="s">
        <v>6</v>
      </c>
      <c r="C31" s="263">
        <f>基本データ!C13</f>
        <v>103199</v>
      </c>
      <c r="D31" s="268">
        <f>基本データ!D13</f>
        <v>1566.6</v>
      </c>
      <c r="E31" s="15">
        <f>基本データ!E13</f>
        <v>1444.3</v>
      </c>
      <c r="F31" s="15">
        <f>基本データ!F13</f>
        <v>122.3</v>
      </c>
      <c r="G31" s="274">
        <f>基本データ!G13</f>
        <v>0</v>
      </c>
      <c r="H31" s="15">
        <f>基本データ!H13</f>
        <v>0</v>
      </c>
      <c r="I31" s="15">
        <f>基本データ!I13</f>
        <v>0</v>
      </c>
      <c r="J31" s="274">
        <f>基本データ!J13</f>
        <v>1290</v>
      </c>
      <c r="K31" s="15">
        <f>基本データ!K13</f>
        <v>1202.2</v>
      </c>
      <c r="L31" s="15">
        <f>基本データ!L13</f>
        <v>87.8</v>
      </c>
      <c r="M31" s="274">
        <f>基本データ!M13</f>
        <v>84.3</v>
      </c>
      <c r="N31" s="15">
        <f>基本データ!N13</f>
        <v>72.099999999999994</v>
      </c>
      <c r="O31" s="54">
        <f>基本データ!O13</f>
        <v>12.2</v>
      </c>
      <c r="P31" s="274">
        <f>基本データ!P13</f>
        <v>170</v>
      </c>
      <c r="Q31" s="15">
        <f>基本データ!Q13</f>
        <v>170</v>
      </c>
      <c r="R31" s="15">
        <f>基本データ!R13</f>
        <v>0</v>
      </c>
      <c r="S31" s="274">
        <f>基本データ!S13</f>
        <v>0</v>
      </c>
      <c r="T31" s="15">
        <f>基本データ!T13</f>
        <v>0</v>
      </c>
      <c r="U31" s="15">
        <f>基本データ!U13</f>
        <v>0</v>
      </c>
      <c r="V31" s="274">
        <f>基本データ!V13</f>
        <v>22.3</v>
      </c>
      <c r="W31" s="15">
        <f>基本データ!W13</f>
        <v>0</v>
      </c>
      <c r="X31" s="15">
        <f>基本データ!X13</f>
        <v>22.3</v>
      </c>
      <c r="Y31" s="112">
        <f>基本データ!Y13</f>
        <v>609</v>
      </c>
      <c r="Z31" s="284">
        <f>基本データ!Z13</f>
        <v>2175.6</v>
      </c>
      <c r="AA31" s="128">
        <f>基本データ!AA13</f>
        <v>1566.6</v>
      </c>
      <c r="AB31" s="275">
        <f>基本データ!AB13</f>
        <v>1396.6</v>
      </c>
      <c r="AC31" s="299">
        <f>基本データ!AC13</f>
        <v>170</v>
      </c>
      <c r="AD31" s="292">
        <f t="shared" si="6"/>
        <v>489.68966628521338</v>
      </c>
      <c r="AE31" s="310">
        <f t="shared" si="7"/>
        <v>436.55086680322296</v>
      </c>
      <c r="AF31" s="311">
        <f t="shared" si="8"/>
        <v>53.138799481990482</v>
      </c>
      <c r="AG31" s="319">
        <f t="shared" si="9"/>
        <v>680.05160090010872</v>
      </c>
      <c r="AH31" s="324">
        <f t="shared" si="10"/>
        <v>190.36193461489529</v>
      </c>
      <c r="AI31" s="330">
        <f t="shared" si="11"/>
        <v>10.851525596833909</v>
      </c>
    </row>
    <row r="32" spans="1:35" s="14" customFormat="1" ht="20.100000000000001" customHeight="1" thickBot="1" x14ac:dyDescent="0.2">
      <c r="A32" s="421"/>
      <c r="B32" s="22" t="s">
        <v>19</v>
      </c>
      <c r="C32" s="90">
        <f>基本データ!C27</f>
        <v>6528</v>
      </c>
      <c r="D32" s="268">
        <f>基本データ!D27</f>
        <v>94.5</v>
      </c>
      <c r="E32" s="15">
        <f>基本データ!E27</f>
        <v>89.3</v>
      </c>
      <c r="F32" s="15">
        <f>基本データ!F27</f>
        <v>5.2</v>
      </c>
      <c r="G32" s="274">
        <f>基本データ!G27</f>
        <v>0</v>
      </c>
      <c r="H32" s="15">
        <f>基本データ!H27</f>
        <v>0</v>
      </c>
      <c r="I32" s="15">
        <f>基本データ!I27</f>
        <v>0</v>
      </c>
      <c r="J32" s="274">
        <f>基本データ!J27</f>
        <v>77</v>
      </c>
      <c r="K32" s="15">
        <f>基本データ!K27</f>
        <v>73</v>
      </c>
      <c r="L32" s="15">
        <f>基本データ!L27</f>
        <v>4</v>
      </c>
      <c r="M32" s="274">
        <f>基本データ!M27</f>
        <v>5</v>
      </c>
      <c r="N32" s="15">
        <f>基本データ!N27</f>
        <v>4.5999999999999996</v>
      </c>
      <c r="O32" s="15">
        <f>基本データ!O27</f>
        <v>0.4</v>
      </c>
      <c r="P32" s="274">
        <f>基本データ!P27</f>
        <v>11.7</v>
      </c>
      <c r="Q32" s="15">
        <f>基本データ!Q27</f>
        <v>11.7</v>
      </c>
      <c r="R32" s="15">
        <f>基本データ!R27</f>
        <v>0</v>
      </c>
      <c r="S32" s="274">
        <f>基本データ!S27</f>
        <v>0</v>
      </c>
      <c r="T32" s="15">
        <f>基本データ!T27</f>
        <v>0</v>
      </c>
      <c r="U32" s="15">
        <f>基本データ!U27</f>
        <v>0</v>
      </c>
      <c r="V32" s="274">
        <f>基本データ!V27</f>
        <v>0.8</v>
      </c>
      <c r="W32" s="15">
        <f>基本データ!W27</f>
        <v>0</v>
      </c>
      <c r="X32" s="15">
        <f>基本データ!X27</f>
        <v>0.8</v>
      </c>
      <c r="Y32" s="112">
        <f>基本データ!Y27</f>
        <v>34.700000000000003</v>
      </c>
      <c r="Z32" s="284">
        <f>基本データ!Z27</f>
        <v>129.19999999999999</v>
      </c>
      <c r="AA32" s="128">
        <f>基本データ!AA27</f>
        <v>94.5</v>
      </c>
      <c r="AB32" s="275">
        <f>基本データ!AB27</f>
        <v>82.8</v>
      </c>
      <c r="AC32" s="299">
        <f>基本データ!AC27</f>
        <v>11.7</v>
      </c>
      <c r="AD32" s="292">
        <f t="shared" si="6"/>
        <v>466.97106261859585</v>
      </c>
      <c r="AE32" s="310">
        <f t="shared" si="7"/>
        <v>409.15559772296018</v>
      </c>
      <c r="AF32" s="311">
        <f t="shared" si="8"/>
        <v>57.815464895635671</v>
      </c>
      <c r="AG32" s="319">
        <f t="shared" si="9"/>
        <v>638.4408602150537</v>
      </c>
      <c r="AH32" s="324">
        <f t="shared" si="10"/>
        <v>171.46979759645794</v>
      </c>
      <c r="AI32" s="330">
        <f t="shared" si="11"/>
        <v>12.380952380952381</v>
      </c>
    </row>
    <row r="33" spans="1:35" s="85" customFormat="1" ht="20.100000000000001" customHeight="1" thickTop="1" thickBot="1" x14ac:dyDescent="0.2">
      <c r="A33" s="422" t="s">
        <v>35</v>
      </c>
      <c r="B33" s="423"/>
      <c r="C33" s="72">
        <f>SUM(C29:C32)</f>
        <v>230808</v>
      </c>
      <c r="D33" s="73">
        <f>SUM(D29:D32)</f>
        <v>3384.2</v>
      </c>
      <c r="E33" s="74">
        <f t="shared" ref="E33:AC33" si="15">SUM(E29:E32)</f>
        <v>3163</v>
      </c>
      <c r="F33" s="74">
        <f t="shared" si="15"/>
        <v>221.2</v>
      </c>
      <c r="G33" s="74">
        <f t="shared" si="15"/>
        <v>0</v>
      </c>
      <c r="H33" s="74">
        <f t="shared" si="15"/>
        <v>0</v>
      </c>
      <c r="I33" s="74">
        <f t="shared" si="15"/>
        <v>0</v>
      </c>
      <c r="J33" s="74">
        <f t="shared" si="15"/>
        <v>2836.6</v>
      </c>
      <c r="K33" s="74">
        <f t="shared" si="15"/>
        <v>2679.3</v>
      </c>
      <c r="L33" s="74">
        <f t="shared" si="15"/>
        <v>157.30000000000001</v>
      </c>
      <c r="M33" s="74">
        <f t="shared" si="15"/>
        <v>167</v>
      </c>
      <c r="N33" s="74">
        <f t="shared" si="15"/>
        <v>126.19999999999999</v>
      </c>
      <c r="O33" s="74">
        <f t="shared" si="15"/>
        <v>40.799999999999997</v>
      </c>
      <c r="P33" s="74">
        <f t="shared" si="15"/>
        <v>357.5</v>
      </c>
      <c r="Q33" s="74">
        <f t="shared" si="15"/>
        <v>357.5</v>
      </c>
      <c r="R33" s="74">
        <f t="shared" si="15"/>
        <v>0</v>
      </c>
      <c r="S33" s="74">
        <f t="shared" si="15"/>
        <v>0</v>
      </c>
      <c r="T33" s="74">
        <f t="shared" si="15"/>
        <v>0</v>
      </c>
      <c r="U33" s="74">
        <f t="shared" si="15"/>
        <v>0</v>
      </c>
      <c r="V33" s="74">
        <f t="shared" si="15"/>
        <v>23.1</v>
      </c>
      <c r="W33" s="74">
        <f t="shared" si="15"/>
        <v>0</v>
      </c>
      <c r="X33" s="74">
        <f t="shared" si="15"/>
        <v>23.1</v>
      </c>
      <c r="Y33" s="74">
        <f t="shared" si="15"/>
        <v>1578.8999999999999</v>
      </c>
      <c r="Z33" s="75">
        <f t="shared" si="15"/>
        <v>4963.0999999999995</v>
      </c>
      <c r="AA33" s="76">
        <f t="shared" si="15"/>
        <v>3384.2</v>
      </c>
      <c r="AB33" s="77">
        <f t="shared" si="15"/>
        <v>3026.7000000000003</v>
      </c>
      <c r="AC33" s="78">
        <f t="shared" si="15"/>
        <v>357.5</v>
      </c>
      <c r="AD33" s="79">
        <f t="shared" si="6"/>
        <v>472.98075428704323</v>
      </c>
      <c r="AE33" s="80">
        <f t="shared" si="7"/>
        <v>423.01603008113995</v>
      </c>
      <c r="AF33" s="81">
        <f t="shared" si="8"/>
        <v>49.964724205903302</v>
      </c>
      <c r="AG33" s="82">
        <f t="shared" si="9"/>
        <v>693.65013344424801</v>
      </c>
      <c r="AH33" s="83">
        <f t="shared" si="10"/>
        <v>220.66937915720479</v>
      </c>
      <c r="AI33" s="84">
        <f t="shared" si="11"/>
        <v>10.56379646592991</v>
      </c>
    </row>
    <row r="34" spans="1:35" s="14" customFormat="1" ht="20.100000000000001" customHeight="1" x14ac:dyDescent="0.15">
      <c r="A34" s="421" t="s">
        <v>53</v>
      </c>
      <c r="B34" s="29" t="s">
        <v>1</v>
      </c>
      <c r="C34" s="262">
        <f>基本データ!C7</f>
        <v>44465</v>
      </c>
      <c r="D34" s="271">
        <f>基本データ!D7</f>
        <v>783.3</v>
      </c>
      <c r="E34" s="20">
        <f>基本データ!E7</f>
        <v>655.9</v>
      </c>
      <c r="F34" s="20">
        <f>基本データ!F7</f>
        <v>127.4</v>
      </c>
      <c r="G34" s="277">
        <f>基本データ!G7</f>
        <v>0</v>
      </c>
      <c r="H34" s="20">
        <f>基本データ!H7</f>
        <v>0</v>
      </c>
      <c r="I34" s="20">
        <f>基本データ!I7</f>
        <v>0</v>
      </c>
      <c r="J34" s="277">
        <f>基本データ!J7</f>
        <v>615.5</v>
      </c>
      <c r="K34" s="20">
        <f>基本データ!K7</f>
        <v>556.9</v>
      </c>
      <c r="L34" s="20">
        <f>基本データ!L7</f>
        <v>58.6</v>
      </c>
      <c r="M34" s="277">
        <f>基本データ!M7</f>
        <v>32.799999999999997</v>
      </c>
      <c r="N34" s="20">
        <f>基本データ!N7</f>
        <v>19.100000000000001</v>
      </c>
      <c r="O34" s="20">
        <f>基本データ!O7</f>
        <v>13.7</v>
      </c>
      <c r="P34" s="277">
        <f>基本データ!P7</f>
        <v>102.5</v>
      </c>
      <c r="Q34" s="20">
        <f>基本データ!Q7</f>
        <v>79</v>
      </c>
      <c r="R34" s="20">
        <f>基本データ!R7</f>
        <v>23.5</v>
      </c>
      <c r="S34" s="277">
        <f>基本データ!S7</f>
        <v>0</v>
      </c>
      <c r="T34" s="20">
        <f>基本データ!T7</f>
        <v>0</v>
      </c>
      <c r="U34" s="20">
        <f>基本データ!U7</f>
        <v>0</v>
      </c>
      <c r="V34" s="277">
        <f>基本データ!V7</f>
        <v>32.5</v>
      </c>
      <c r="W34" s="20">
        <f>基本データ!W7</f>
        <v>0.9</v>
      </c>
      <c r="X34" s="20">
        <f>基本データ!X7</f>
        <v>31.6</v>
      </c>
      <c r="Y34" s="281">
        <f>基本データ!Y7</f>
        <v>347.1</v>
      </c>
      <c r="Z34" s="287">
        <f>基本データ!Z7</f>
        <v>1130.4000000000001</v>
      </c>
      <c r="AA34" s="290">
        <f>基本データ!AA7</f>
        <v>783.3</v>
      </c>
      <c r="AB34" s="302">
        <f>基本データ!AB7</f>
        <v>680.8</v>
      </c>
      <c r="AC34" s="303">
        <f>基本データ!AC7</f>
        <v>102.5</v>
      </c>
      <c r="AD34" s="294">
        <f t="shared" si="6"/>
        <v>568.26137266353021</v>
      </c>
      <c r="AE34" s="314">
        <f t="shared" si="7"/>
        <v>493.90060322907101</v>
      </c>
      <c r="AF34" s="315">
        <f t="shared" si="8"/>
        <v>74.360769434459144</v>
      </c>
      <c r="AG34" s="321">
        <f t="shared" si="9"/>
        <v>820.0723294508548</v>
      </c>
      <c r="AH34" s="326">
        <f t="shared" si="10"/>
        <v>251.81095678732459</v>
      </c>
      <c r="AI34" s="332">
        <f>基本データ!AI7</f>
        <v>13.085663219711478</v>
      </c>
    </row>
    <row r="35" spans="1:35" s="14" customFormat="1" ht="20.100000000000001" customHeight="1" x14ac:dyDescent="0.15">
      <c r="A35" s="421"/>
      <c r="B35" s="22" t="s">
        <v>22</v>
      </c>
      <c r="C35" s="90">
        <f>基本データ!C30</f>
        <v>13474</v>
      </c>
      <c r="D35" s="268">
        <f>基本データ!D30</f>
        <v>222.79999999999998</v>
      </c>
      <c r="E35" s="15">
        <f>基本データ!E30</f>
        <v>203.1</v>
      </c>
      <c r="F35" s="15">
        <f>基本データ!F30</f>
        <v>19.700000000000003</v>
      </c>
      <c r="G35" s="274">
        <f>基本データ!G30</f>
        <v>0</v>
      </c>
      <c r="H35" s="15">
        <f>基本データ!H30</f>
        <v>0</v>
      </c>
      <c r="I35" s="15">
        <f>基本データ!I30</f>
        <v>0</v>
      </c>
      <c r="J35" s="274">
        <f>基本データ!J30</f>
        <v>190.9</v>
      </c>
      <c r="K35" s="15">
        <f>基本データ!K30</f>
        <v>183</v>
      </c>
      <c r="L35" s="15">
        <f>基本データ!L30</f>
        <v>7.9</v>
      </c>
      <c r="M35" s="274">
        <f>基本データ!M30</f>
        <v>6.7</v>
      </c>
      <c r="N35" s="15">
        <f>基本データ!N30</f>
        <v>4.9000000000000004</v>
      </c>
      <c r="O35" s="15">
        <f>基本データ!O30</f>
        <v>1.8</v>
      </c>
      <c r="P35" s="274">
        <f>基本データ!P30</f>
        <v>17.2</v>
      </c>
      <c r="Q35" s="15">
        <f>基本データ!Q30</f>
        <v>15.1</v>
      </c>
      <c r="R35" s="15">
        <f>基本データ!R30</f>
        <v>2.1</v>
      </c>
      <c r="S35" s="274">
        <f>基本データ!S30</f>
        <v>0</v>
      </c>
      <c r="T35" s="15">
        <f>基本データ!T30</f>
        <v>0</v>
      </c>
      <c r="U35" s="15">
        <f>基本データ!U30</f>
        <v>0</v>
      </c>
      <c r="V35" s="274">
        <f>基本データ!V30</f>
        <v>8</v>
      </c>
      <c r="W35" s="15">
        <f>基本データ!W30</f>
        <v>0.1</v>
      </c>
      <c r="X35" s="15">
        <f>基本データ!X30</f>
        <v>7.9</v>
      </c>
      <c r="Y35" s="112">
        <f>基本データ!Y30</f>
        <v>63.5</v>
      </c>
      <c r="Z35" s="284">
        <f>基本データ!Z30</f>
        <v>286.29999999999995</v>
      </c>
      <c r="AA35" s="128">
        <f>基本データ!AA30</f>
        <v>222.79999999999998</v>
      </c>
      <c r="AB35" s="275">
        <f>基本データ!AB30</f>
        <v>205.6</v>
      </c>
      <c r="AC35" s="299">
        <f>基本データ!AC30</f>
        <v>17.2</v>
      </c>
      <c r="AD35" s="292">
        <f t="shared" si="6"/>
        <v>533.40483703380937</v>
      </c>
      <c r="AE35" s="310">
        <f t="shared" si="7"/>
        <v>492.22636667033754</v>
      </c>
      <c r="AF35" s="311">
        <f t="shared" si="8"/>
        <v>41.178470363471824</v>
      </c>
      <c r="AG35" s="319">
        <f t="shared" si="9"/>
        <v>685.43000378267334</v>
      </c>
      <c r="AH35" s="324">
        <f t="shared" si="10"/>
        <v>152.025166748864</v>
      </c>
      <c r="AI35" s="330">
        <f t="shared" si="11"/>
        <v>7.7199281867145428</v>
      </c>
    </row>
    <row r="36" spans="1:35" s="14" customFormat="1" ht="20.100000000000001" customHeight="1" x14ac:dyDescent="0.15">
      <c r="A36" s="421"/>
      <c r="B36" s="22" t="s">
        <v>23</v>
      </c>
      <c r="C36" s="90">
        <f>基本データ!C31</f>
        <v>7611</v>
      </c>
      <c r="D36" s="268">
        <f>基本データ!D31</f>
        <v>123.39999999999999</v>
      </c>
      <c r="E36" s="15">
        <f>基本データ!E31</f>
        <v>119.1</v>
      </c>
      <c r="F36" s="15">
        <f>基本データ!F31</f>
        <v>4.3</v>
      </c>
      <c r="G36" s="274">
        <f>基本データ!G31</f>
        <v>0</v>
      </c>
      <c r="H36" s="15">
        <f>基本データ!H31</f>
        <v>0</v>
      </c>
      <c r="I36" s="15">
        <f>基本データ!I31</f>
        <v>0</v>
      </c>
      <c r="J36" s="274">
        <f>基本データ!J31</f>
        <v>96.2</v>
      </c>
      <c r="K36" s="15">
        <f>基本データ!K31</f>
        <v>95</v>
      </c>
      <c r="L36" s="15">
        <f>基本データ!L31</f>
        <v>1.2</v>
      </c>
      <c r="M36" s="274">
        <f>基本データ!M31</f>
        <v>4.5</v>
      </c>
      <c r="N36" s="15">
        <f>基本データ!N31</f>
        <v>4.2</v>
      </c>
      <c r="O36" s="15">
        <f>基本データ!O31</f>
        <v>0.3</v>
      </c>
      <c r="P36" s="274">
        <f>基本データ!P31</f>
        <v>20.399999999999999</v>
      </c>
      <c r="Q36" s="15">
        <f>基本データ!Q31</f>
        <v>19.899999999999999</v>
      </c>
      <c r="R36" s="15">
        <f>基本データ!R31</f>
        <v>0.5</v>
      </c>
      <c r="S36" s="274">
        <f>基本データ!S31</f>
        <v>0</v>
      </c>
      <c r="T36" s="15">
        <f>基本データ!T31</f>
        <v>0</v>
      </c>
      <c r="U36" s="15">
        <f>基本データ!U31</f>
        <v>0</v>
      </c>
      <c r="V36" s="274">
        <f>基本データ!V31</f>
        <v>2.2999999999999998</v>
      </c>
      <c r="W36" s="15">
        <f>基本データ!W31</f>
        <v>0</v>
      </c>
      <c r="X36" s="15">
        <f>基本データ!X31</f>
        <v>2.2999999999999998</v>
      </c>
      <c r="Y36" s="112">
        <f>基本データ!Y31</f>
        <v>41.3</v>
      </c>
      <c r="Z36" s="284">
        <f>基本データ!Z31</f>
        <v>164.7</v>
      </c>
      <c r="AA36" s="128">
        <f>基本データ!AA31</f>
        <v>123.4</v>
      </c>
      <c r="AB36" s="275">
        <f>基本データ!AB31</f>
        <v>103</v>
      </c>
      <c r="AC36" s="299">
        <f>基本データ!AC31</f>
        <v>20.399999999999999</v>
      </c>
      <c r="AD36" s="292">
        <f t="shared" si="6"/>
        <v>523.01210895944325</v>
      </c>
      <c r="AE36" s="310">
        <f t="shared" si="7"/>
        <v>436.5498154199567</v>
      </c>
      <c r="AF36" s="311">
        <f t="shared" si="8"/>
        <v>86.462293539486552</v>
      </c>
      <c r="AG36" s="319">
        <f t="shared" si="9"/>
        <v>698.05586989967833</v>
      </c>
      <c r="AH36" s="324">
        <f t="shared" si="10"/>
        <v>175.04376094023505</v>
      </c>
      <c r="AI36" s="330">
        <f>基本データ!AI31</f>
        <v>16.531604538087517</v>
      </c>
    </row>
    <row r="37" spans="1:35" s="14" customFormat="1" ht="20.100000000000001" customHeight="1" thickBot="1" x14ac:dyDescent="0.2">
      <c r="A37" s="421"/>
      <c r="B37" s="24" t="s">
        <v>24</v>
      </c>
      <c r="C37" s="264">
        <f>基本データ!C32</f>
        <v>2791</v>
      </c>
      <c r="D37" s="272">
        <f>基本データ!D32</f>
        <v>42.9</v>
      </c>
      <c r="E37" s="28">
        <f>基本データ!E32</f>
        <v>41.499999999999993</v>
      </c>
      <c r="F37" s="28">
        <f>基本データ!F32</f>
        <v>1.4</v>
      </c>
      <c r="G37" s="278">
        <f>基本データ!G32</f>
        <v>0</v>
      </c>
      <c r="H37" s="28">
        <f>基本データ!H32</f>
        <v>0</v>
      </c>
      <c r="I37" s="28">
        <f>基本データ!I32</f>
        <v>0</v>
      </c>
      <c r="J37" s="278">
        <f>基本データ!J32</f>
        <v>34.1</v>
      </c>
      <c r="K37" s="28">
        <f>基本データ!K32</f>
        <v>33.9</v>
      </c>
      <c r="L37" s="28">
        <f>基本データ!L32</f>
        <v>0.2</v>
      </c>
      <c r="M37" s="278">
        <f>基本データ!M32</f>
        <v>1.8</v>
      </c>
      <c r="N37" s="28">
        <f>基本データ!N32</f>
        <v>1.8</v>
      </c>
      <c r="O37" s="28">
        <f>基本データ!O32</f>
        <v>0</v>
      </c>
      <c r="P37" s="278">
        <f>基本データ!P32</f>
        <v>6.3</v>
      </c>
      <c r="Q37" s="28">
        <f>基本データ!Q32</f>
        <v>5.8</v>
      </c>
      <c r="R37" s="28">
        <f>基本データ!R32</f>
        <v>0.5</v>
      </c>
      <c r="S37" s="278">
        <f>基本データ!S32</f>
        <v>0</v>
      </c>
      <c r="T37" s="28">
        <f>基本データ!T32</f>
        <v>0</v>
      </c>
      <c r="U37" s="28">
        <f>基本データ!U32</f>
        <v>0</v>
      </c>
      <c r="V37" s="278">
        <f>基本データ!V32</f>
        <v>0.7</v>
      </c>
      <c r="W37" s="28">
        <f>基本データ!W32</f>
        <v>0</v>
      </c>
      <c r="X37" s="28">
        <f>基本データ!X32</f>
        <v>0.7</v>
      </c>
      <c r="Y37" s="282">
        <f>基本データ!Y32</f>
        <v>13.6</v>
      </c>
      <c r="Z37" s="288">
        <f>基本データ!Z32</f>
        <v>56.5</v>
      </c>
      <c r="AA37" s="291">
        <f>基本データ!AA32</f>
        <v>42.9</v>
      </c>
      <c r="AB37" s="304">
        <f>基本データ!AB32</f>
        <v>36.6</v>
      </c>
      <c r="AC37" s="305">
        <f>基本データ!AC32</f>
        <v>6.3</v>
      </c>
      <c r="AD37" s="295">
        <f t="shared" si="6"/>
        <v>495.83338149119868</v>
      </c>
      <c r="AE37" s="316">
        <f t="shared" si="7"/>
        <v>423.01868910437935</v>
      </c>
      <c r="AF37" s="317">
        <f t="shared" si="8"/>
        <v>72.814692386819388</v>
      </c>
      <c r="AG37" s="322">
        <f t="shared" si="9"/>
        <v>653.02065394528495</v>
      </c>
      <c r="AH37" s="327">
        <f t="shared" si="10"/>
        <v>157.1872724540863</v>
      </c>
      <c r="AI37" s="333">
        <f>基本データ!AI32</f>
        <v>14.685314685314685</v>
      </c>
    </row>
    <row r="38" spans="1:35" s="85" customFormat="1" ht="20.100000000000001" customHeight="1" thickTop="1" thickBot="1" x14ac:dyDescent="0.2">
      <c r="A38" s="422" t="s">
        <v>35</v>
      </c>
      <c r="B38" s="423"/>
      <c r="C38" s="72">
        <f>SUM(C34:C37)</f>
        <v>68341</v>
      </c>
      <c r="D38" s="73">
        <f>SUM(D34:D37)</f>
        <v>1172.4000000000001</v>
      </c>
      <c r="E38" s="74">
        <f t="shared" ref="E38:AC38" si="16">SUM(E34:E37)</f>
        <v>1019.6</v>
      </c>
      <c r="F38" s="74">
        <f t="shared" si="16"/>
        <v>152.80000000000004</v>
      </c>
      <c r="G38" s="74">
        <f t="shared" si="16"/>
        <v>0</v>
      </c>
      <c r="H38" s="74">
        <f t="shared" si="16"/>
        <v>0</v>
      </c>
      <c r="I38" s="74">
        <f t="shared" si="16"/>
        <v>0</v>
      </c>
      <c r="J38" s="74">
        <f t="shared" si="16"/>
        <v>936.7</v>
      </c>
      <c r="K38" s="74">
        <f t="shared" si="16"/>
        <v>868.8</v>
      </c>
      <c r="L38" s="74">
        <f t="shared" si="16"/>
        <v>67.900000000000006</v>
      </c>
      <c r="M38" s="74">
        <f t="shared" si="16"/>
        <v>45.8</v>
      </c>
      <c r="N38" s="74">
        <f t="shared" si="16"/>
        <v>30</v>
      </c>
      <c r="O38" s="74">
        <f t="shared" si="16"/>
        <v>15.8</v>
      </c>
      <c r="P38" s="74">
        <f t="shared" si="16"/>
        <v>146.4</v>
      </c>
      <c r="Q38" s="74">
        <f t="shared" si="16"/>
        <v>119.8</v>
      </c>
      <c r="R38" s="74">
        <f t="shared" si="16"/>
        <v>26.6</v>
      </c>
      <c r="S38" s="74">
        <f t="shared" si="16"/>
        <v>0</v>
      </c>
      <c r="T38" s="74">
        <f t="shared" si="16"/>
        <v>0</v>
      </c>
      <c r="U38" s="74">
        <f t="shared" si="16"/>
        <v>0</v>
      </c>
      <c r="V38" s="74">
        <f t="shared" si="16"/>
        <v>43.5</v>
      </c>
      <c r="W38" s="74">
        <f t="shared" si="16"/>
        <v>1</v>
      </c>
      <c r="X38" s="74">
        <f t="shared" si="16"/>
        <v>42.5</v>
      </c>
      <c r="Y38" s="74">
        <f>SUM(Y34:Y37)</f>
        <v>465.50000000000006</v>
      </c>
      <c r="Z38" s="75">
        <f t="shared" si="16"/>
        <v>1637.9</v>
      </c>
      <c r="AA38" s="76">
        <f t="shared" si="16"/>
        <v>1172.4000000000001</v>
      </c>
      <c r="AB38" s="77">
        <f t="shared" si="16"/>
        <v>1026</v>
      </c>
      <c r="AC38" s="78">
        <f t="shared" si="16"/>
        <v>146.4</v>
      </c>
      <c r="AD38" s="79">
        <f t="shared" si="6"/>
        <v>553.39188537934308</v>
      </c>
      <c r="AE38" s="80">
        <f t="shared" si="7"/>
        <v>484.28870214875974</v>
      </c>
      <c r="AF38" s="81">
        <f t="shared" si="8"/>
        <v>69.103183230583255</v>
      </c>
      <c r="AG38" s="82">
        <f t="shared" si="9"/>
        <v>773.11546320609511</v>
      </c>
      <c r="AH38" s="83">
        <f t="shared" si="10"/>
        <v>219.72357782675212</v>
      </c>
      <c r="AI38" s="84">
        <f t="shared" si="11"/>
        <v>12.487205731832137</v>
      </c>
    </row>
    <row r="39" spans="1:35" s="14" customFormat="1" ht="20.100000000000001" customHeight="1" x14ac:dyDescent="0.15">
      <c r="A39" s="426" t="s">
        <v>54</v>
      </c>
      <c r="B39" s="21" t="s">
        <v>2</v>
      </c>
      <c r="C39" s="262">
        <f>基本データ!C8</f>
        <v>31331</v>
      </c>
      <c r="D39" s="271">
        <f>基本データ!D8</f>
        <v>535.4</v>
      </c>
      <c r="E39" s="20">
        <f>基本データ!E8</f>
        <v>471.49999999999994</v>
      </c>
      <c r="F39" s="20">
        <f>基本データ!F8</f>
        <v>63.9</v>
      </c>
      <c r="G39" s="277">
        <f>基本データ!G8</f>
        <v>0</v>
      </c>
      <c r="H39" s="20">
        <f>基本データ!H8</f>
        <v>0</v>
      </c>
      <c r="I39" s="20">
        <f>基本データ!I8</f>
        <v>0</v>
      </c>
      <c r="J39" s="277">
        <f>基本データ!J8</f>
        <v>484.3</v>
      </c>
      <c r="K39" s="20">
        <f>基本データ!K8</f>
        <v>432.2</v>
      </c>
      <c r="L39" s="20">
        <f>基本データ!L8</f>
        <v>52.1</v>
      </c>
      <c r="M39" s="277">
        <f>基本データ!M8</f>
        <v>42.8</v>
      </c>
      <c r="N39" s="20">
        <f>基本データ!N8</f>
        <v>32.4</v>
      </c>
      <c r="O39" s="20">
        <f>基本データ!O8</f>
        <v>10.4</v>
      </c>
      <c r="P39" s="277">
        <f>基本データ!P8</f>
        <v>8.3000000000000007</v>
      </c>
      <c r="Q39" s="20">
        <f>基本データ!Q8</f>
        <v>6.9</v>
      </c>
      <c r="R39" s="20">
        <f>基本データ!R8</f>
        <v>1.4</v>
      </c>
      <c r="S39" s="277">
        <f>基本データ!S8</f>
        <v>0</v>
      </c>
      <c r="T39" s="20">
        <f>基本データ!T8</f>
        <v>0</v>
      </c>
      <c r="U39" s="20">
        <f>基本データ!U8</f>
        <v>0</v>
      </c>
      <c r="V39" s="277">
        <f>基本データ!V8</f>
        <v>0</v>
      </c>
      <c r="W39" s="20">
        <f>基本データ!W8</f>
        <v>0</v>
      </c>
      <c r="X39" s="20">
        <f>基本データ!X8</f>
        <v>0</v>
      </c>
      <c r="Y39" s="281">
        <f>基本データ!Y8</f>
        <v>79.3</v>
      </c>
      <c r="Z39" s="287">
        <f>基本データ!Z8</f>
        <v>614.69999999999993</v>
      </c>
      <c r="AA39" s="290">
        <f>基本データ!AA8</f>
        <v>535.4</v>
      </c>
      <c r="AB39" s="302">
        <f>基本データ!AB8</f>
        <v>527.1</v>
      </c>
      <c r="AC39" s="303">
        <f>基本データ!AC8</f>
        <v>8.3000000000000007</v>
      </c>
      <c r="AD39" s="294">
        <f t="shared" si="6"/>
        <v>551.24214809407556</v>
      </c>
      <c r="AE39" s="314">
        <f t="shared" si="7"/>
        <v>542.69655633243792</v>
      </c>
      <c r="AF39" s="315">
        <f t="shared" si="8"/>
        <v>8.5455917616377075</v>
      </c>
      <c r="AG39" s="321">
        <f t="shared" si="9"/>
        <v>632.8885850456262</v>
      </c>
      <c r="AH39" s="326">
        <f t="shared" si="10"/>
        <v>81.646436951550612</v>
      </c>
      <c r="AI39" s="332">
        <f>基本データ!AI8</f>
        <v>1.5502428091146809</v>
      </c>
    </row>
    <row r="40" spans="1:35" s="14" customFormat="1" ht="20.100000000000001" customHeight="1" x14ac:dyDescent="0.15">
      <c r="A40" s="421"/>
      <c r="B40" s="22" t="s">
        <v>20</v>
      </c>
      <c r="C40" s="90">
        <f>基本データ!C28</f>
        <v>4538</v>
      </c>
      <c r="D40" s="268">
        <f>基本データ!D28</f>
        <v>76.3</v>
      </c>
      <c r="E40" s="15">
        <f>基本データ!E28</f>
        <v>73.100000000000009</v>
      </c>
      <c r="F40" s="15">
        <f>基本データ!F28</f>
        <v>3.2</v>
      </c>
      <c r="G40" s="274">
        <f>基本データ!G28</f>
        <v>0</v>
      </c>
      <c r="H40" s="15">
        <f>基本データ!H28</f>
        <v>0</v>
      </c>
      <c r="I40" s="15">
        <f>基本データ!I28</f>
        <v>0</v>
      </c>
      <c r="J40" s="274">
        <f>基本データ!J28</f>
        <v>65.399999999999991</v>
      </c>
      <c r="K40" s="15">
        <f>基本データ!K28</f>
        <v>62.8</v>
      </c>
      <c r="L40" s="15">
        <f>基本データ!L28</f>
        <v>2.6</v>
      </c>
      <c r="M40" s="274">
        <f>基本データ!M28</f>
        <v>6.9</v>
      </c>
      <c r="N40" s="15">
        <f>基本データ!N28</f>
        <v>6.4</v>
      </c>
      <c r="O40" s="15">
        <f>基本データ!O28</f>
        <v>0.5</v>
      </c>
      <c r="P40" s="274">
        <f>基本データ!P28</f>
        <v>4</v>
      </c>
      <c r="Q40" s="15">
        <f>基本データ!Q28</f>
        <v>3.9</v>
      </c>
      <c r="R40" s="15">
        <f>基本データ!R28</f>
        <v>0.1</v>
      </c>
      <c r="S40" s="274">
        <f>基本データ!S28</f>
        <v>0</v>
      </c>
      <c r="T40" s="15">
        <f>基本データ!T28</f>
        <v>0</v>
      </c>
      <c r="U40" s="15">
        <f>基本データ!U28</f>
        <v>0</v>
      </c>
      <c r="V40" s="274">
        <f>基本データ!V28</f>
        <v>0</v>
      </c>
      <c r="W40" s="15">
        <f>基本データ!W28</f>
        <v>0</v>
      </c>
      <c r="X40" s="15">
        <f>基本データ!X28</f>
        <v>0</v>
      </c>
      <c r="Y40" s="112">
        <f>基本データ!Y28</f>
        <v>0</v>
      </c>
      <c r="Z40" s="284">
        <f>基本データ!Z28</f>
        <v>76.3</v>
      </c>
      <c r="AA40" s="128">
        <f>基本データ!AA28</f>
        <v>76.3</v>
      </c>
      <c r="AB40" s="275">
        <f>基本データ!AB28</f>
        <v>72.3</v>
      </c>
      <c r="AC40" s="299">
        <f>基本データ!AC28</f>
        <v>4</v>
      </c>
      <c r="AD40" s="292">
        <f t="shared" si="6"/>
        <v>542.37336328352694</v>
      </c>
      <c r="AE40" s="310">
        <f t="shared" si="7"/>
        <v>513.93963519526858</v>
      </c>
      <c r="AF40" s="311">
        <f t="shared" si="8"/>
        <v>28.433728088258295</v>
      </c>
      <c r="AG40" s="319">
        <f t="shared" si="9"/>
        <v>542.37336328352694</v>
      </c>
      <c r="AH40" s="324">
        <f t="shared" si="10"/>
        <v>0</v>
      </c>
      <c r="AI40" s="330">
        <f>基本データ!AI28</f>
        <v>5.2424639580602888</v>
      </c>
    </row>
    <row r="41" spans="1:35" s="14" customFormat="1" ht="20.100000000000001" customHeight="1" x14ac:dyDescent="0.15">
      <c r="A41" s="421"/>
      <c r="B41" s="22" t="s">
        <v>7</v>
      </c>
      <c r="C41" s="90">
        <f>基本データ!C14</f>
        <v>16775</v>
      </c>
      <c r="D41" s="268">
        <f>基本データ!D14</f>
        <v>296.5</v>
      </c>
      <c r="E41" s="15">
        <f>基本データ!E14</f>
        <v>232.10000000000002</v>
      </c>
      <c r="F41" s="15">
        <f>基本データ!F14</f>
        <v>64.400000000000006</v>
      </c>
      <c r="G41" s="274">
        <f>基本データ!G14</f>
        <v>0</v>
      </c>
      <c r="H41" s="15">
        <f>基本データ!H14</f>
        <v>0</v>
      </c>
      <c r="I41" s="15">
        <f>基本データ!I14</f>
        <v>0</v>
      </c>
      <c r="J41" s="274">
        <f>基本データ!J14</f>
        <v>235.5</v>
      </c>
      <c r="K41" s="15">
        <f>基本データ!K14</f>
        <v>188.9</v>
      </c>
      <c r="L41" s="15">
        <f>基本データ!L14</f>
        <v>46.6</v>
      </c>
      <c r="M41" s="274">
        <f>基本データ!M14</f>
        <v>19.899999999999999</v>
      </c>
      <c r="N41" s="15">
        <f>基本データ!N14</f>
        <v>10.9</v>
      </c>
      <c r="O41" s="15">
        <f>基本データ!O14</f>
        <v>9</v>
      </c>
      <c r="P41" s="274">
        <f>基本データ!P14</f>
        <v>41.099999999999994</v>
      </c>
      <c r="Q41" s="15">
        <f>基本データ!Q14</f>
        <v>32.299999999999997</v>
      </c>
      <c r="R41" s="15">
        <f>基本データ!R14</f>
        <v>8.8000000000000007</v>
      </c>
      <c r="S41" s="274">
        <f>基本データ!S14</f>
        <v>0</v>
      </c>
      <c r="T41" s="15">
        <f>基本データ!T14</f>
        <v>0</v>
      </c>
      <c r="U41" s="15">
        <f>基本データ!U14</f>
        <v>0</v>
      </c>
      <c r="V41" s="274">
        <f>基本データ!V14</f>
        <v>0</v>
      </c>
      <c r="W41" s="15">
        <f>基本データ!W14</f>
        <v>0</v>
      </c>
      <c r="X41" s="15">
        <f>基本データ!X14</f>
        <v>0</v>
      </c>
      <c r="Y41" s="112">
        <f>基本データ!Y14</f>
        <v>59</v>
      </c>
      <c r="Z41" s="284">
        <f>基本データ!Z14</f>
        <v>355.5</v>
      </c>
      <c r="AA41" s="128">
        <f>基本データ!AA14</f>
        <v>296.5</v>
      </c>
      <c r="AB41" s="275">
        <f>基本データ!AB14</f>
        <v>255.4</v>
      </c>
      <c r="AC41" s="299">
        <f>基本データ!AC14</f>
        <v>41.099999999999994</v>
      </c>
      <c r="AD41" s="292">
        <f t="shared" si="6"/>
        <v>570.1648959184655</v>
      </c>
      <c r="AE41" s="310">
        <f t="shared" si="7"/>
        <v>491.13023412335946</v>
      </c>
      <c r="AF41" s="311">
        <f t="shared" si="8"/>
        <v>79.03466179510599</v>
      </c>
      <c r="AG41" s="319">
        <f t="shared" si="9"/>
        <v>683.6209797605884</v>
      </c>
      <c r="AH41" s="324">
        <f t="shared" si="10"/>
        <v>113.45608384212298</v>
      </c>
      <c r="AI41" s="330">
        <f>基本データ!AI14</f>
        <v>13.861720067453623</v>
      </c>
    </row>
    <row r="42" spans="1:35" s="14" customFormat="1" ht="20.100000000000001" customHeight="1" x14ac:dyDescent="0.15">
      <c r="A42" s="421"/>
      <c r="B42" s="22" t="s">
        <v>8</v>
      </c>
      <c r="C42" s="90">
        <f>基本データ!C15</f>
        <v>28015</v>
      </c>
      <c r="D42" s="268">
        <f>基本データ!D15</f>
        <v>500.6</v>
      </c>
      <c r="E42" s="15">
        <f>基本データ!E15</f>
        <v>445.6</v>
      </c>
      <c r="F42" s="15">
        <f>基本データ!F15</f>
        <v>55</v>
      </c>
      <c r="G42" s="274">
        <f>基本データ!G15</f>
        <v>352.6</v>
      </c>
      <c r="H42" s="15">
        <f>基本データ!H15</f>
        <v>352.6</v>
      </c>
      <c r="I42" s="15">
        <f>基本データ!I15</f>
        <v>0</v>
      </c>
      <c r="J42" s="274">
        <f>基本データ!J15</f>
        <v>33.299999999999997</v>
      </c>
      <c r="K42" s="15">
        <f>基本データ!K15</f>
        <v>0</v>
      </c>
      <c r="L42" s="15">
        <f>基本データ!L15</f>
        <v>33.299999999999997</v>
      </c>
      <c r="M42" s="274">
        <f>基本データ!M15</f>
        <v>6.7</v>
      </c>
      <c r="N42" s="15">
        <f>基本データ!N15</f>
        <v>0</v>
      </c>
      <c r="O42" s="15">
        <f>基本データ!O15</f>
        <v>6.7</v>
      </c>
      <c r="P42" s="274">
        <f>基本データ!P15</f>
        <v>92</v>
      </c>
      <c r="Q42" s="15">
        <f>基本データ!Q15</f>
        <v>92</v>
      </c>
      <c r="R42" s="15">
        <f>基本データ!R15</f>
        <v>0</v>
      </c>
      <c r="S42" s="274">
        <f>基本データ!S15</f>
        <v>0</v>
      </c>
      <c r="T42" s="15">
        <f>基本データ!T15</f>
        <v>0</v>
      </c>
      <c r="U42" s="15">
        <f>基本データ!U15</f>
        <v>0</v>
      </c>
      <c r="V42" s="274">
        <f>基本データ!V15</f>
        <v>16</v>
      </c>
      <c r="W42" s="15">
        <f>基本データ!W15</f>
        <v>1</v>
      </c>
      <c r="X42" s="15">
        <f>基本データ!X15</f>
        <v>15</v>
      </c>
      <c r="Y42" s="112">
        <f>基本データ!Y15</f>
        <v>258.10000000000002</v>
      </c>
      <c r="Z42" s="284">
        <f>基本データ!Z15</f>
        <v>758.7</v>
      </c>
      <c r="AA42" s="128">
        <f>基本データ!AA15</f>
        <v>500.6</v>
      </c>
      <c r="AB42" s="275">
        <f>基本データ!AB15</f>
        <v>408.6</v>
      </c>
      <c r="AC42" s="299">
        <f>基本データ!AC15</f>
        <v>92</v>
      </c>
      <c r="AD42" s="292">
        <f t="shared" si="6"/>
        <v>576.41931453771895</v>
      </c>
      <c r="AE42" s="310">
        <f t="shared" si="7"/>
        <v>470.48528150242095</v>
      </c>
      <c r="AF42" s="311">
        <f t="shared" si="8"/>
        <v>105.9340330352979</v>
      </c>
      <c r="AG42" s="319">
        <f t="shared" si="9"/>
        <v>873.61033547696229</v>
      </c>
      <c r="AH42" s="324">
        <f t="shared" si="10"/>
        <v>297.19102093924346</v>
      </c>
      <c r="AI42" s="330">
        <f>基本データ!AI15</f>
        <v>18.377946464242907</v>
      </c>
    </row>
    <row r="43" spans="1:35" s="14" customFormat="1" ht="19.5" customHeight="1" thickBot="1" x14ac:dyDescent="0.2">
      <c r="A43" s="421"/>
      <c r="B43" s="24" t="s">
        <v>21</v>
      </c>
      <c r="C43" s="261">
        <f>基本データ!C29</f>
        <v>10191</v>
      </c>
      <c r="D43" s="270">
        <f>基本データ!D29</f>
        <v>188.7</v>
      </c>
      <c r="E43" s="25">
        <f>基本データ!E29</f>
        <v>177.50000000000003</v>
      </c>
      <c r="F43" s="25">
        <f>基本データ!F29</f>
        <v>11.2</v>
      </c>
      <c r="G43" s="276">
        <f>基本データ!G29</f>
        <v>0</v>
      </c>
      <c r="H43" s="25">
        <f>基本データ!H29</f>
        <v>0</v>
      </c>
      <c r="I43" s="25">
        <f>基本データ!I29</f>
        <v>0</v>
      </c>
      <c r="J43" s="276">
        <f>基本データ!J29</f>
        <v>135.6</v>
      </c>
      <c r="K43" s="25">
        <f>基本データ!K29</f>
        <v>130.4</v>
      </c>
      <c r="L43" s="25">
        <f>基本データ!L29</f>
        <v>5.2</v>
      </c>
      <c r="M43" s="276">
        <f>基本データ!M29</f>
        <v>7.5</v>
      </c>
      <c r="N43" s="25">
        <f>基本データ!N29</f>
        <v>4.8</v>
      </c>
      <c r="O43" s="25">
        <f>基本データ!O29</f>
        <v>2.7</v>
      </c>
      <c r="P43" s="276">
        <f>基本データ!P29</f>
        <v>39.900000000000006</v>
      </c>
      <c r="Q43" s="25">
        <f>基本データ!Q29</f>
        <v>39.200000000000003</v>
      </c>
      <c r="R43" s="25">
        <f>基本データ!R29</f>
        <v>0.7</v>
      </c>
      <c r="S43" s="276">
        <f>基本データ!S29</f>
        <v>0</v>
      </c>
      <c r="T43" s="25">
        <f>基本データ!T29</f>
        <v>0</v>
      </c>
      <c r="U43" s="25">
        <f>基本データ!U29</f>
        <v>0</v>
      </c>
      <c r="V43" s="276">
        <f>基本データ!V29</f>
        <v>5.7</v>
      </c>
      <c r="W43" s="25">
        <f>基本データ!W29</f>
        <v>3.1</v>
      </c>
      <c r="X43" s="25">
        <f>基本データ!X29</f>
        <v>2.6</v>
      </c>
      <c r="Y43" s="280">
        <f>基本データ!Y29</f>
        <v>50.6</v>
      </c>
      <c r="Z43" s="286">
        <f>基本データ!Z29</f>
        <v>239.29999999999998</v>
      </c>
      <c r="AA43" s="296">
        <f>基本データ!AA29</f>
        <v>188.7</v>
      </c>
      <c r="AB43" s="276">
        <f>基本データ!AB29</f>
        <v>148.79999999999998</v>
      </c>
      <c r="AC43" s="306">
        <f>基本データ!AC29</f>
        <v>39.900000000000006</v>
      </c>
      <c r="AD43" s="292">
        <f t="shared" si="6"/>
        <v>597.30122404018721</v>
      </c>
      <c r="AE43" s="310">
        <f t="shared" si="7"/>
        <v>471.00382690609359</v>
      </c>
      <c r="AF43" s="311">
        <f t="shared" si="8"/>
        <v>126.29739713409366</v>
      </c>
      <c r="AG43" s="319">
        <f t="shared" si="9"/>
        <v>757.46784797465193</v>
      </c>
      <c r="AH43" s="324">
        <f t="shared" si="10"/>
        <v>160.16662393446464</v>
      </c>
      <c r="AI43" s="334">
        <f>基本データ!AI29</f>
        <v>21.144674085850561</v>
      </c>
    </row>
    <row r="44" spans="1:35" s="85" customFormat="1" ht="20.100000000000001" customHeight="1" thickTop="1" thickBot="1" x14ac:dyDescent="0.2">
      <c r="A44" s="422" t="s">
        <v>35</v>
      </c>
      <c r="B44" s="423"/>
      <c r="C44" s="72">
        <f>SUM(C39:C43)</f>
        <v>90850</v>
      </c>
      <c r="D44" s="73">
        <f t="shared" ref="D44:AC44" si="17">SUM(D39:D43)</f>
        <v>1597.5</v>
      </c>
      <c r="E44" s="74">
        <f t="shared" si="17"/>
        <v>1399.8</v>
      </c>
      <c r="F44" s="74">
        <f t="shared" si="17"/>
        <v>197.7</v>
      </c>
      <c r="G44" s="74">
        <f t="shared" si="17"/>
        <v>352.6</v>
      </c>
      <c r="H44" s="74">
        <f t="shared" si="17"/>
        <v>352.6</v>
      </c>
      <c r="I44" s="74">
        <f t="shared" si="17"/>
        <v>0</v>
      </c>
      <c r="J44" s="74">
        <f t="shared" si="17"/>
        <v>954.1</v>
      </c>
      <c r="K44" s="74">
        <f t="shared" si="17"/>
        <v>814.3</v>
      </c>
      <c r="L44" s="74">
        <f t="shared" si="17"/>
        <v>139.80000000000001</v>
      </c>
      <c r="M44" s="74">
        <f t="shared" si="17"/>
        <v>83.8</v>
      </c>
      <c r="N44" s="74">
        <f t="shared" si="17"/>
        <v>54.499999999999993</v>
      </c>
      <c r="O44" s="74">
        <f t="shared" si="17"/>
        <v>29.299999999999997</v>
      </c>
      <c r="P44" s="74">
        <f t="shared" si="17"/>
        <v>185.29999999999998</v>
      </c>
      <c r="Q44" s="74">
        <f t="shared" si="17"/>
        <v>174.3</v>
      </c>
      <c r="R44" s="74">
        <f t="shared" si="17"/>
        <v>11</v>
      </c>
      <c r="S44" s="74">
        <f t="shared" si="17"/>
        <v>0</v>
      </c>
      <c r="T44" s="74">
        <f t="shared" si="17"/>
        <v>0</v>
      </c>
      <c r="U44" s="74">
        <f t="shared" si="17"/>
        <v>0</v>
      </c>
      <c r="V44" s="74">
        <f t="shared" si="17"/>
        <v>21.7</v>
      </c>
      <c r="W44" s="74">
        <f t="shared" si="17"/>
        <v>4.0999999999999996</v>
      </c>
      <c r="X44" s="74">
        <f t="shared" si="17"/>
        <v>17.600000000000001</v>
      </c>
      <c r="Y44" s="74">
        <f t="shared" si="17"/>
        <v>447.00000000000006</v>
      </c>
      <c r="Z44" s="75">
        <f t="shared" si="17"/>
        <v>2044.5</v>
      </c>
      <c r="AA44" s="76">
        <f t="shared" si="17"/>
        <v>1597.5</v>
      </c>
      <c r="AB44" s="77">
        <f t="shared" si="17"/>
        <v>1412.2</v>
      </c>
      <c r="AC44" s="78">
        <f t="shared" si="17"/>
        <v>185.29999999999998</v>
      </c>
      <c r="AD44" s="79">
        <f t="shared" si="6"/>
        <v>567.22353400678185</v>
      </c>
      <c r="AE44" s="80">
        <f t="shared" si="7"/>
        <v>501.4291547570437</v>
      </c>
      <c r="AF44" s="81">
        <f t="shared" si="8"/>
        <v>65.794379249738128</v>
      </c>
      <c r="AG44" s="82">
        <f t="shared" si="9"/>
        <v>725.939602677224</v>
      </c>
      <c r="AH44" s="83">
        <f t="shared" si="10"/>
        <v>158.71606867044227</v>
      </c>
      <c r="AI44" s="84">
        <f>AC44*100/AA44</f>
        <v>11.599374021909233</v>
      </c>
    </row>
    <row r="45" spans="1:35" s="14" customFormat="1" ht="15" customHeight="1" x14ac:dyDescent="0.15">
      <c r="A45" s="17"/>
      <c r="C45" s="17"/>
      <c r="D45" s="1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1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1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1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1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1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1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1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1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1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1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1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1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1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1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18"/>
      <c r="E60" s="18"/>
      <c r="F60" s="18"/>
      <c r="AD60" s="19"/>
      <c r="AE60" s="19"/>
      <c r="AF60" s="19"/>
      <c r="AG60" s="19"/>
      <c r="AH60" s="19"/>
    </row>
    <row r="61" spans="1:34" s="14" customFormat="1" ht="15" customHeight="1" x14ac:dyDescent="0.15">
      <c r="A61" s="17"/>
      <c r="C61" s="17"/>
      <c r="D61" s="18"/>
      <c r="E61" s="18"/>
      <c r="F61" s="18"/>
      <c r="AD61" s="19"/>
      <c r="AE61" s="19"/>
      <c r="AF61" s="19"/>
      <c r="AG61" s="19"/>
      <c r="AH61" s="19"/>
    </row>
    <row r="62" spans="1:34" s="14" customFormat="1" ht="15" customHeight="1" x14ac:dyDescent="0.15">
      <c r="A62" s="17"/>
      <c r="C62" s="17"/>
      <c r="D62" s="18"/>
      <c r="E62" s="18"/>
      <c r="F62" s="18"/>
      <c r="AD62" s="19"/>
      <c r="AE62" s="19"/>
      <c r="AF62" s="19"/>
      <c r="AG62" s="19"/>
      <c r="AH62" s="19"/>
    </row>
    <row r="63" spans="1:34" s="14" customFormat="1" ht="15" customHeight="1" x14ac:dyDescent="0.15">
      <c r="A63" s="17"/>
      <c r="C63" s="17"/>
      <c r="D63" s="18"/>
      <c r="E63" s="18"/>
      <c r="F63" s="18"/>
      <c r="AD63" s="19"/>
      <c r="AE63" s="19"/>
      <c r="AF63" s="19"/>
      <c r="AG63" s="19"/>
      <c r="AH63" s="19"/>
    </row>
    <row r="64" spans="1:34" s="14" customFormat="1" ht="15" customHeight="1" x14ac:dyDescent="0.15">
      <c r="A64" s="17"/>
      <c r="C64" s="17"/>
      <c r="D64" s="18"/>
      <c r="E64" s="18"/>
      <c r="F64" s="18"/>
      <c r="AD64" s="19"/>
      <c r="AE64" s="19"/>
      <c r="AF64" s="19"/>
      <c r="AG64" s="19"/>
      <c r="AH64" s="19"/>
    </row>
    <row r="65" spans="1:34" s="14" customFormat="1" ht="15" customHeight="1" x14ac:dyDescent="0.15">
      <c r="A65" s="17"/>
      <c r="C65" s="17"/>
      <c r="D65" s="18"/>
      <c r="E65" s="18"/>
      <c r="F65" s="18"/>
      <c r="AD65" s="19"/>
      <c r="AE65" s="19"/>
      <c r="AF65" s="19"/>
      <c r="AG65" s="19"/>
      <c r="AH65" s="19"/>
    </row>
    <row r="66" spans="1:34" s="14" customFormat="1" ht="15" customHeight="1" x14ac:dyDescent="0.15">
      <c r="A66" s="17"/>
      <c r="C66" s="17"/>
      <c r="D66" s="18"/>
      <c r="E66" s="18"/>
      <c r="F66" s="18"/>
      <c r="AD66" s="19"/>
      <c r="AE66" s="19"/>
      <c r="AF66" s="19"/>
      <c r="AG66" s="19"/>
      <c r="AH66" s="19"/>
    </row>
  </sheetData>
  <mergeCells count="30">
    <mergeCell ref="AI1:AI4"/>
    <mergeCell ref="AD1:AF3"/>
    <mergeCell ref="Z2:Z4"/>
    <mergeCell ref="A1:B4"/>
    <mergeCell ref="C1:C4"/>
    <mergeCell ref="Y2:Y4"/>
    <mergeCell ref="AA1:AC3"/>
    <mergeCell ref="P3:R3"/>
    <mergeCell ref="AG1:AG4"/>
    <mergeCell ref="AH1:AH4"/>
    <mergeCell ref="V3:X3"/>
    <mergeCell ref="S3:U3"/>
    <mergeCell ref="M3:O3"/>
    <mergeCell ref="A33:B33"/>
    <mergeCell ref="A38:B38"/>
    <mergeCell ref="A44:B44"/>
    <mergeCell ref="A15:A22"/>
    <mergeCell ref="A24:A27"/>
    <mergeCell ref="A29:A32"/>
    <mergeCell ref="A34:A37"/>
    <mergeCell ref="A39:A43"/>
    <mergeCell ref="A6:A13"/>
    <mergeCell ref="A14:B14"/>
    <mergeCell ref="A23:B23"/>
    <mergeCell ref="A28:B28"/>
    <mergeCell ref="J3:L3"/>
    <mergeCell ref="A5:B5"/>
    <mergeCell ref="D2:F3"/>
    <mergeCell ref="G2:X2"/>
    <mergeCell ref="G3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6" fitToWidth="0" orientation="landscape" r:id="rId1"/>
  <headerFooter alignWithMargins="0">
    <oddHeader>&amp;C&amp;16【広域ブロック別】令和８年１月分　市町村ごみ排出量（速報値）月例報告&amp;R&amp;16《資料３》</oddHead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基本データ</vt:lpstr>
      <vt:lpstr>人口規模別</vt:lpstr>
      <vt:lpstr>広域ブロック別</vt:lpstr>
      <vt:lpstr>基本データ!Print_Area</vt:lpstr>
      <vt:lpstr>人口規模別!Print_Area</vt:lpstr>
      <vt:lpstr>基本データ!Print_Titles</vt:lpstr>
      <vt:lpstr>広域ブロック別!Print_Titles</vt:lpstr>
      <vt:lpstr>人口規模別!Print_Titles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資源循環推進課　平船（内線：5380）</dc:creator>
  <cp:lastModifiedBy>藤岡 千佳子</cp:lastModifiedBy>
  <cp:lastPrinted>2026-03-02T00:50:38Z</cp:lastPrinted>
  <dcterms:created xsi:type="dcterms:W3CDTF">2010-06-09T06:34:32Z</dcterms:created>
  <dcterms:modified xsi:type="dcterms:W3CDTF">2026-03-04T05:35:57Z</dcterms:modified>
</cp:coreProperties>
</file>